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0fe8256137585abd/Desktop/"/>
    </mc:Choice>
  </mc:AlternateContent>
  <xr:revisionPtr revIDLastSave="0" documentId="8_{798703DF-FCC5-418A-BA84-BB81CC25242A}" xr6:coauthVersionLast="36" xr6:coauthVersionMax="36" xr10:uidLastSave="{00000000-0000-0000-0000-000000000000}"/>
  <bookViews>
    <workbookView xWindow="0" yWindow="0" windowWidth="23040" windowHeight="8940" activeTab="12" xr2:uid="{00000000-000D-0000-FFFF-FFFF00000000}"/>
  </bookViews>
  <sheets>
    <sheet name="Patient_record_clean" sheetId="15" r:id="rId1"/>
    <sheet name="Sheet7" sheetId="12" state="hidden" r:id="rId2"/>
    <sheet name="Sheet6" sheetId="11" state="hidden" r:id="rId3"/>
    <sheet name="Sheet5" sheetId="10" state="hidden" r:id="rId4"/>
    <sheet name="Sheet4" sheetId="9" state="hidden" r:id="rId5"/>
    <sheet name="Sheet3" sheetId="8" state="hidden" r:id="rId6"/>
    <sheet name="Sheet2" sheetId="7" state="hidden" r:id="rId7"/>
    <sheet name="Sheet1" sheetId="6" state="hidden" r:id="rId8"/>
    <sheet name="Patient_Records" sheetId="1" state="hidden" r:id="rId9"/>
    <sheet name="Engineering" sheetId="17" r:id="rId10"/>
    <sheet name="Lab_Results" sheetId="2" r:id="rId11"/>
    <sheet name="Medication_Log" sheetId="3" r:id="rId12"/>
    <sheet name="Pivot" sheetId="18" r:id="rId13"/>
  </sheets>
  <definedNames>
    <definedName name="_xlnm._FilterDatabase" localSheetId="10" hidden="1">Lab_Results!$A$1:$G$894</definedName>
    <definedName name="_xlnm._FilterDatabase" localSheetId="11" hidden="1">Medication_Log!$A$1:$H$301</definedName>
    <definedName name="_xlnm._FilterDatabase" localSheetId="8" hidden="1">Patient_Records!$A$1:$W$601</definedName>
    <definedName name="_xlnm._FilterDatabase" localSheetId="5" hidden="1">Sheet3!#REF!</definedName>
    <definedName name="_xlnm._FilterDatabase" localSheetId="4" hidden="1">Sheet4!$A$1:$W$601</definedName>
    <definedName name="ExternalData_1" localSheetId="3" hidden="1">Sheet5!$A$1:$X$601</definedName>
    <definedName name="ExternalData_2" localSheetId="2" hidden="1">Sheet6!$A$1:$W$601</definedName>
    <definedName name="ExternalData_3" localSheetId="5" hidden="1">Sheet3!$A$1:$X$601</definedName>
    <definedName name="ExternalData_3" localSheetId="1" hidden="1">Sheet7!$A$1:$W$601</definedName>
    <definedName name="ExternalData_4" localSheetId="9" hidden="1">Engineering!$A$1:$AC$601</definedName>
    <definedName name="ExternalData_4" localSheetId="0" hidden="1">Patient_record_clean!$A$1:$W$601</definedName>
  </definedNames>
  <calcPr calcId="191029"/>
  <pivotCaches>
    <pivotCache cacheId="5" r:id="rId14"/>
  </pivotCaches>
  <fileRecoveryPr repairLoad="1"/>
</workbook>
</file>

<file path=xl/calcChain.xml><?xml version="1.0" encoding="utf-8"?>
<calcChain xmlns="http://schemas.openxmlformats.org/spreadsheetml/2006/main">
  <c r="T2" i="17" l="1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T170" i="17"/>
  <c r="T171" i="17"/>
  <c r="T172" i="17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T194" i="17"/>
  <c r="T195" i="17"/>
  <c r="T196" i="17"/>
  <c r="T197" i="17"/>
  <c r="T198" i="17"/>
  <c r="T199" i="17"/>
  <c r="T200" i="17"/>
  <c r="T201" i="17"/>
  <c r="T202" i="17"/>
  <c r="T203" i="17"/>
  <c r="T204" i="17"/>
  <c r="T205" i="17"/>
  <c r="T206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21" i="17"/>
  <c r="T222" i="17"/>
  <c r="T223" i="17"/>
  <c r="T224" i="17"/>
  <c r="T225" i="17"/>
  <c r="T226" i="17"/>
  <c r="T227" i="17"/>
  <c r="T228" i="17"/>
  <c r="T229" i="17"/>
  <c r="T230" i="17"/>
  <c r="T231" i="17"/>
  <c r="T232" i="17"/>
  <c r="T233" i="17"/>
  <c r="T234" i="17"/>
  <c r="T235" i="17"/>
  <c r="T236" i="17"/>
  <c r="T237" i="17"/>
  <c r="T238" i="17"/>
  <c r="T239" i="17"/>
  <c r="T240" i="17"/>
  <c r="T241" i="17"/>
  <c r="T242" i="17"/>
  <c r="T243" i="17"/>
  <c r="T244" i="17"/>
  <c r="T245" i="17"/>
  <c r="T246" i="17"/>
  <c r="T247" i="17"/>
  <c r="T248" i="17"/>
  <c r="T249" i="17"/>
  <c r="T250" i="17"/>
  <c r="T251" i="17"/>
  <c r="T252" i="17"/>
  <c r="T253" i="17"/>
  <c r="T254" i="17"/>
  <c r="T255" i="17"/>
  <c r="T256" i="17"/>
  <c r="T257" i="17"/>
  <c r="T258" i="17"/>
  <c r="T259" i="17"/>
  <c r="T260" i="17"/>
  <c r="T261" i="17"/>
  <c r="T262" i="17"/>
  <c r="T263" i="17"/>
  <c r="T264" i="17"/>
  <c r="T265" i="17"/>
  <c r="T266" i="17"/>
  <c r="T267" i="17"/>
  <c r="T268" i="17"/>
  <c r="T269" i="17"/>
  <c r="T270" i="17"/>
  <c r="T271" i="17"/>
  <c r="T272" i="17"/>
  <c r="T273" i="17"/>
  <c r="T274" i="17"/>
  <c r="T275" i="17"/>
  <c r="T276" i="17"/>
  <c r="T277" i="17"/>
  <c r="T278" i="17"/>
  <c r="T279" i="17"/>
  <c r="T280" i="17"/>
  <c r="T281" i="17"/>
  <c r="T282" i="17"/>
  <c r="T283" i="17"/>
  <c r="T284" i="17"/>
  <c r="T285" i="17"/>
  <c r="T286" i="17"/>
  <c r="T287" i="17"/>
  <c r="T288" i="17"/>
  <c r="T289" i="17"/>
  <c r="T290" i="17"/>
  <c r="T291" i="17"/>
  <c r="T292" i="17"/>
  <c r="T293" i="17"/>
  <c r="T294" i="17"/>
  <c r="T295" i="17"/>
  <c r="T296" i="17"/>
  <c r="T297" i="17"/>
  <c r="T298" i="17"/>
  <c r="T299" i="17"/>
  <c r="T300" i="17"/>
  <c r="T301" i="17"/>
  <c r="T302" i="17"/>
  <c r="T303" i="17"/>
  <c r="T304" i="17"/>
  <c r="T305" i="17"/>
  <c r="T306" i="17"/>
  <c r="T307" i="17"/>
  <c r="T308" i="17"/>
  <c r="T309" i="17"/>
  <c r="T310" i="17"/>
  <c r="T311" i="17"/>
  <c r="T312" i="17"/>
  <c r="T313" i="17"/>
  <c r="T314" i="17"/>
  <c r="T315" i="17"/>
  <c r="T316" i="17"/>
  <c r="T317" i="17"/>
  <c r="T318" i="17"/>
  <c r="T319" i="17"/>
  <c r="T320" i="17"/>
  <c r="T321" i="17"/>
  <c r="T322" i="17"/>
  <c r="T323" i="17"/>
  <c r="T324" i="17"/>
  <c r="T325" i="17"/>
  <c r="T326" i="17"/>
  <c r="T327" i="17"/>
  <c r="T328" i="17"/>
  <c r="T329" i="17"/>
  <c r="T330" i="17"/>
  <c r="T331" i="17"/>
  <c r="T332" i="17"/>
  <c r="T333" i="17"/>
  <c r="T334" i="17"/>
  <c r="T335" i="17"/>
  <c r="T336" i="17"/>
  <c r="T337" i="17"/>
  <c r="T338" i="17"/>
  <c r="T339" i="17"/>
  <c r="T340" i="17"/>
  <c r="T341" i="17"/>
  <c r="T342" i="17"/>
  <c r="T343" i="17"/>
  <c r="T344" i="17"/>
  <c r="T345" i="17"/>
  <c r="T346" i="17"/>
  <c r="T347" i="17"/>
  <c r="T348" i="17"/>
  <c r="T349" i="17"/>
  <c r="T350" i="17"/>
  <c r="T351" i="17"/>
  <c r="T352" i="17"/>
  <c r="T353" i="17"/>
  <c r="T354" i="17"/>
  <c r="T355" i="17"/>
  <c r="T356" i="17"/>
  <c r="T357" i="17"/>
  <c r="T358" i="17"/>
  <c r="T359" i="17"/>
  <c r="T360" i="17"/>
  <c r="T361" i="17"/>
  <c r="T362" i="17"/>
  <c r="T363" i="17"/>
  <c r="T364" i="17"/>
  <c r="T365" i="17"/>
  <c r="T366" i="17"/>
  <c r="T367" i="17"/>
  <c r="T368" i="17"/>
  <c r="T369" i="17"/>
  <c r="T370" i="17"/>
  <c r="T371" i="17"/>
  <c r="T372" i="17"/>
  <c r="T373" i="17"/>
  <c r="T374" i="17"/>
  <c r="T375" i="17"/>
  <c r="T376" i="17"/>
  <c r="T377" i="17"/>
  <c r="T378" i="17"/>
  <c r="T379" i="17"/>
  <c r="T380" i="17"/>
  <c r="T381" i="17"/>
  <c r="T382" i="17"/>
  <c r="T383" i="17"/>
  <c r="T384" i="17"/>
  <c r="T385" i="17"/>
  <c r="T386" i="17"/>
  <c r="T387" i="17"/>
  <c r="T388" i="17"/>
  <c r="T389" i="17"/>
  <c r="T390" i="17"/>
  <c r="T391" i="17"/>
  <c r="T392" i="17"/>
  <c r="T393" i="17"/>
  <c r="T394" i="17"/>
  <c r="T395" i="17"/>
  <c r="T396" i="17"/>
  <c r="T397" i="17"/>
  <c r="T398" i="17"/>
  <c r="T399" i="17"/>
  <c r="T400" i="17"/>
  <c r="T401" i="17"/>
  <c r="T402" i="17"/>
  <c r="T403" i="17"/>
  <c r="T404" i="17"/>
  <c r="T405" i="17"/>
  <c r="T406" i="17"/>
  <c r="T407" i="17"/>
  <c r="T408" i="17"/>
  <c r="T409" i="17"/>
  <c r="T410" i="17"/>
  <c r="T411" i="17"/>
  <c r="T412" i="17"/>
  <c r="T413" i="17"/>
  <c r="T414" i="17"/>
  <c r="T415" i="17"/>
  <c r="T416" i="17"/>
  <c r="T417" i="17"/>
  <c r="T418" i="17"/>
  <c r="T419" i="17"/>
  <c r="T420" i="17"/>
  <c r="T421" i="17"/>
  <c r="T422" i="17"/>
  <c r="T423" i="17"/>
  <c r="T424" i="17"/>
  <c r="T425" i="17"/>
  <c r="T426" i="17"/>
  <c r="T427" i="17"/>
  <c r="T428" i="17"/>
  <c r="T429" i="17"/>
  <c r="T430" i="17"/>
  <c r="T431" i="17"/>
  <c r="T432" i="17"/>
  <c r="T433" i="17"/>
  <c r="T434" i="17"/>
  <c r="T435" i="17"/>
  <c r="T436" i="17"/>
  <c r="T437" i="17"/>
  <c r="T438" i="17"/>
  <c r="T439" i="17"/>
  <c r="T440" i="17"/>
  <c r="T441" i="17"/>
  <c r="T442" i="17"/>
  <c r="T443" i="17"/>
  <c r="T444" i="17"/>
  <c r="T445" i="17"/>
  <c r="T446" i="17"/>
  <c r="T447" i="17"/>
  <c r="T448" i="17"/>
  <c r="T449" i="17"/>
  <c r="T450" i="17"/>
  <c r="T451" i="17"/>
  <c r="T452" i="17"/>
  <c r="T453" i="17"/>
  <c r="T454" i="17"/>
  <c r="T455" i="17"/>
  <c r="T456" i="17"/>
  <c r="T457" i="17"/>
  <c r="T458" i="17"/>
  <c r="T459" i="17"/>
  <c r="T460" i="17"/>
  <c r="T461" i="17"/>
  <c r="T462" i="17"/>
  <c r="T463" i="17"/>
  <c r="T464" i="17"/>
  <c r="T465" i="17"/>
  <c r="T466" i="17"/>
  <c r="T467" i="17"/>
  <c r="T468" i="17"/>
  <c r="T469" i="17"/>
  <c r="T470" i="17"/>
  <c r="T471" i="17"/>
  <c r="T472" i="17"/>
  <c r="T473" i="17"/>
  <c r="T474" i="17"/>
  <c r="T475" i="17"/>
  <c r="T476" i="17"/>
  <c r="T477" i="17"/>
  <c r="T478" i="17"/>
  <c r="T479" i="17"/>
  <c r="T480" i="17"/>
  <c r="T481" i="17"/>
  <c r="T482" i="17"/>
  <c r="T483" i="17"/>
  <c r="T484" i="17"/>
  <c r="T485" i="17"/>
  <c r="T486" i="17"/>
  <c r="T487" i="17"/>
  <c r="T488" i="17"/>
  <c r="T489" i="17"/>
  <c r="T490" i="17"/>
  <c r="T491" i="17"/>
  <c r="T492" i="17"/>
  <c r="T493" i="17"/>
  <c r="T494" i="17"/>
  <c r="T495" i="17"/>
  <c r="T496" i="17"/>
  <c r="T497" i="17"/>
  <c r="T498" i="17"/>
  <c r="T499" i="17"/>
  <c r="T500" i="17"/>
  <c r="T501" i="17"/>
  <c r="T502" i="17"/>
  <c r="T503" i="17"/>
  <c r="T504" i="17"/>
  <c r="T505" i="17"/>
  <c r="T506" i="17"/>
  <c r="T507" i="17"/>
  <c r="T508" i="17"/>
  <c r="T509" i="17"/>
  <c r="T510" i="17"/>
  <c r="T511" i="17"/>
  <c r="T512" i="17"/>
  <c r="T513" i="17"/>
  <c r="T514" i="17"/>
  <c r="T515" i="17"/>
  <c r="T516" i="17"/>
  <c r="T517" i="17"/>
  <c r="T518" i="17"/>
  <c r="T519" i="17"/>
  <c r="T520" i="17"/>
  <c r="T521" i="17"/>
  <c r="T522" i="17"/>
  <c r="T523" i="17"/>
  <c r="T524" i="17"/>
  <c r="T525" i="17"/>
  <c r="T526" i="17"/>
  <c r="T527" i="17"/>
  <c r="T528" i="17"/>
  <c r="T529" i="17"/>
  <c r="T530" i="17"/>
  <c r="T531" i="17"/>
  <c r="T532" i="17"/>
  <c r="T533" i="17"/>
  <c r="T534" i="17"/>
  <c r="T535" i="17"/>
  <c r="T536" i="17"/>
  <c r="T537" i="17"/>
  <c r="T538" i="17"/>
  <c r="T539" i="17"/>
  <c r="T540" i="17"/>
  <c r="T541" i="17"/>
  <c r="T542" i="17"/>
  <c r="T543" i="17"/>
  <c r="T544" i="17"/>
  <c r="T545" i="17"/>
  <c r="T546" i="17"/>
  <c r="T547" i="17"/>
  <c r="T548" i="17"/>
  <c r="T549" i="17"/>
  <c r="T550" i="17"/>
  <c r="T551" i="17"/>
  <c r="T552" i="17"/>
  <c r="T553" i="17"/>
  <c r="T554" i="17"/>
  <c r="T555" i="17"/>
  <c r="T556" i="17"/>
  <c r="T557" i="17"/>
  <c r="T558" i="17"/>
  <c r="T559" i="17"/>
  <c r="T560" i="17"/>
  <c r="T561" i="17"/>
  <c r="T562" i="17"/>
  <c r="T563" i="17"/>
  <c r="T564" i="17"/>
  <c r="T565" i="17"/>
  <c r="T566" i="17"/>
  <c r="T567" i="17"/>
  <c r="T568" i="17"/>
  <c r="T569" i="17"/>
  <c r="T570" i="17"/>
  <c r="T571" i="17"/>
  <c r="T572" i="17"/>
  <c r="T573" i="17"/>
  <c r="T574" i="17"/>
  <c r="T575" i="17"/>
  <c r="T576" i="17"/>
  <c r="T577" i="17"/>
  <c r="T578" i="17"/>
  <c r="T579" i="17"/>
  <c r="T580" i="17"/>
  <c r="T581" i="17"/>
  <c r="T582" i="17"/>
  <c r="T583" i="17"/>
  <c r="T584" i="17"/>
  <c r="T585" i="17"/>
  <c r="T586" i="17"/>
  <c r="T587" i="17"/>
  <c r="T588" i="17"/>
  <c r="T589" i="17"/>
  <c r="T590" i="17"/>
  <c r="T591" i="17"/>
  <c r="T592" i="17"/>
  <c r="T593" i="17"/>
  <c r="T594" i="17"/>
  <c r="T595" i="17"/>
  <c r="T596" i="17"/>
  <c r="T597" i="17"/>
  <c r="T598" i="17"/>
  <c r="T599" i="17"/>
  <c r="T600" i="17"/>
  <c r="T601" i="17"/>
  <c r="Y2" i="17"/>
  <c r="Y3" i="17"/>
  <c r="Y4" i="17"/>
  <c r="Y5" i="17"/>
  <c r="Y6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Y121" i="17"/>
  <c r="Y122" i="17"/>
  <c r="Y123" i="17"/>
  <c r="Y124" i="17"/>
  <c r="Y125" i="17"/>
  <c r="Y126" i="17"/>
  <c r="Y127" i="17"/>
  <c r="Y128" i="17"/>
  <c r="Y129" i="17"/>
  <c r="Y130" i="17"/>
  <c r="Y131" i="17"/>
  <c r="Y132" i="17"/>
  <c r="Y133" i="17"/>
  <c r="Y134" i="17"/>
  <c r="Y135" i="17"/>
  <c r="Y136" i="17"/>
  <c r="Y137" i="17"/>
  <c r="Y138" i="17"/>
  <c r="Y139" i="17"/>
  <c r="Y140" i="17"/>
  <c r="Y141" i="17"/>
  <c r="Y142" i="17"/>
  <c r="Y143" i="17"/>
  <c r="Y144" i="17"/>
  <c r="Y145" i="17"/>
  <c r="Y146" i="17"/>
  <c r="Y147" i="17"/>
  <c r="Y148" i="17"/>
  <c r="Y149" i="17"/>
  <c r="Y150" i="17"/>
  <c r="Y151" i="17"/>
  <c r="Y152" i="17"/>
  <c r="Y153" i="17"/>
  <c r="Y154" i="17"/>
  <c r="Y155" i="17"/>
  <c r="Y156" i="17"/>
  <c r="Y157" i="17"/>
  <c r="Y158" i="17"/>
  <c r="Y159" i="17"/>
  <c r="Y160" i="17"/>
  <c r="Y161" i="17"/>
  <c r="Y162" i="17"/>
  <c r="Y163" i="17"/>
  <c r="Y164" i="17"/>
  <c r="Y165" i="17"/>
  <c r="Y166" i="17"/>
  <c r="Y167" i="17"/>
  <c r="Y168" i="17"/>
  <c r="Y169" i="17"/>
  <c r="Y170" i="17"/>
  <c r="Y171" i="17"/>
  <c r="Y172" i="17"/>
  <c r="Y173" i="17"/>
  <c r="Y174" i="17"/>
  <c r="Y175" i="17"/>
  <c r="Y176" i="17"/>
  <c r="Y177" i="17"/>
  <c r="Y178" i="17"/>
  <c r="Y179" i="17"/>
  <c r="Y180" i="17"/>
  <c r="Y181" i="17"/>
  <c r="Y182" i="17"/>
  <c r="Y183" i="17"/>
  <c r="Y184" i="17"/>
  <c r="Y185" i="17"/>
  <c r="Y186" i="17"/>
  <c r="Y187" i="17"/>
  <c r="Y188" i="17"/>
  <c r="Y189" i="17"/>
  <c r="Y190" i="17"/>
  <c r="Y191" i="17"/>
  <c r="Y192" i="17"/>
  <c r="Y193" i="17"/>
  <c r="Y194" i="17"/>
  <c r="Y195" i="17"/>
  <c r="Y196" i="17"/>
  <c r="Y197" i="17"/>
  <c r="Y198" i="17"/>
  <c r="Y199" i="17"/>
  <c r="Y200" i="17"/>
  <c r="Y201" i="17"/>
  <c r="Y202" i="17"/>
  <c r="Y203" i="17"/>
  <c r="Y204" i="17"/>
  <c r="Y205" i="17"/>
  <c r="Y206" i="17"/>
  <c r="Y207" i="17"/>
  <c r="Y208" i="17"/>
  <c r="Y209" i="17"/>
  <c r="Y210" i="17"/>
  <c r="Y211" i="17"/>
  <c r="Y212" i="17"/>
  <c r="Y213" i="17"/>
  <c r="Y214" i="17"/>
  <c r="Y215" i="17"/>
  <c r="Y216" i="17"/>
  <c r="Y217" i="17"/>
  <c r="Y218" i="17"/>
  <c r="Y219" i="17"/>
  <c r="Y220" i="17"/>
  <c r="Y221" i="17"/>
  <c r="Y222" i="17"/>
  <c r="Y223" i="17"/>
  <c r="Y224" i="17"/>
  <c r="Y225" i="17"/>
  <c r="Y226" i="17"/>
  <c r="Y227" i="17"/>
  <c r="Y228" i="17"/>
  <c r="Y229" i="17"/>
  <c r="Y230" i="17"/>
  <c r="Y231" i="17"/>
  <c r="Y232" i="17"/>
  <c r="Y233" i="17"/>
  <c r="Y234" i="17"/>
  <c r="Y235" i="17"/>
  <c r="Y236" i="17"/>
  <c r="Y237" i="17"/>
  <c r="Y238" i="17"/>
  <c r="Y239" i="17"/>
  <c r="Y240" i="17"/>
  <c r="Y241" i="17"/>
  <c r="Y242" i="17"/>
  <c r="Y243" i="17"/>
  <c r="Y244" i="17"/>
  <c r="Y245" i="17"/>
  <c r="Y246" i="17"/>
  <c r="Y247" i="17"/>
  <c r="Y248" i="17"/>
  <c r="Y249" i="17"/>
  <c r="Y250" i="17"/>
  <c r="Y251" i="17"/>
  <c r="Y252" i="17"/>
  <c r="Y253" i="17"/>
  <c r="Y254" i="17"/>
  <c r="Y255" i="17"/>
  <c r="Y256" i="17"/>
  <c r="Y257" i="17"/>
  <c r="Y258" i="17"/>
  <c r="Y259" i="17"/>
  <c r="Y260" i="17"/>
  <c r="Y261" i="17"/>
  <c r="Y262" i="17"/>
  <c r="Y263" i="17"/>
  <c r="Y264" i="17"/>
  <c r="Y265" i="17"/>
  <c r="Y266" i="17"/>
  <c r="Y267" i="17"/>
  <c r="Y268" i="17"/>
  <c r="Y269" i="17"/>
  <c r="Y270" i="17"/>
  <c r="Y271" i="17"/>
  <c r="Y272" i="17"/>
  <c r="Y273" i="17"/>
  <c r="Y274" i="17"/>
  <c r="Y275" i="17"/>
  <c r="Y276" i="17"/>
  <c r="Y277" i="17"/>
  <c r="Y278" i="17"/>
  <c r="Y279" i="17"/>
  <c r="Y280" i="17"/>
  <c r="Y281" i="17"/>
  <c r="Y282" i="17"/>
  <c r="Y283" i="17"/>
  <c r="Y284" i="17"/>
  <c r="Y285" i="17"/>
  <c r="Y286" i="17"/>
  <c r="Y287" i="17"/>
  <c r="Y288" i="17"/>
  <c r="Y289" i="17"/>
  <c r="Y290" i="17"/>
  <c r="Y291" i="17"/>
  <c r="Y292" i="17"/>
  <c r="Y293" i="17"/>
  <c r="Y294" i="17"/>
  <c r="Y295" i="17"/>
  <c r="Y296" i="17"/>
  <c r="Y297" i="17"/>
  <c r="Y298" i="17"/>
  <c r="Y299" i="17"/>
  <c r="Y300" i="17"/>
  <c r="Y301" i="17"/>
  <c r="Y302" i="17"/>
  <c r="Y303" i="17"/>
  <c r="Y304" i="17"/>
  <c r="Y305" i="17"/>
  <c r="Y306" i="17"/>
  <c r="Y307" i="17"/>
  <c r="Y308" i="17"/>
  <c r="Y309" i="17"/>
  <c r="Y310" i="17"/>
  <c r="Y311" i="17"/>
  <c r="Y312" i="17"/>
  <c r="Y313" i="17"/>
  <c r="Y314" i="17"/>
  <c r="Y315" i="17"/>
  <c r="Y316" i="17"/>
  <c r="Y317" i="17"/>
  <c r="Y318" i="17"/>
  <c r="Y319" i="17"/>
  <c r="Y320" i="17"/>
  <c r="Y321" i="17"/>
  <c r="Y322" i="17"/>
  <c r="Y323" i="17"/>
  <c r="Y324" i="17"/>
  <c r="Y325" i="17"/>
  <c r="Y326" i="17"/>
  <c r="Y327" i="17"/>
  <c r="Y328" i="17"/>
  <c r="Y329" i="17"/>
  <c r="Y330" i="17"/>
  <c r="Y331" i="17"/>
  <c r="Y332" i="17"/>
  <c r="Y333" i="17"/>
  <c r="Y334" i="17"/>
  <c r="Y335" i="17"/>
  <c r="Y336" i="17"/>
  <c r="Y337" i="17"/>
  <c r="Y338" i="17"/>
  <c r="Y339" i="17"/>
  <c r="Y340" i="17"/>
  <c r="Y341" i="17"/>
  <c r="Y342" i="17"/>
  <c r="Y343" i="17"/>
  <c r="Y344" i="17"/>
  <c r="Y345" i="17"/>
  <c r="Y346" i="17"/>
  <c r="Y347" i="17"/>
  <c r="Y348" i="17"/>
  <c r="Y349" i="17"/>
  <c r="Y350" i="17"/>
  <c r="Y351" i="17"/>
  <c r="Y352" i="17"/>
  <c r="Y353" i="17"/>
  <c r="Y354" i="17"/>
  <c r="Y355" i="17"/>
  <c r="Y356" i="17"/>
  <c r="Y357" i="17"/>
  <c r="Y358" i="17"/>
  <c r="Y359" i="17"/>
  <c r="Y360" i="17"/>
  <c r="Y361" i="17"/>
  <c r="Y362" i="17"/>
  <c r="Y363" i="17"/>
  <c r="Y364" i="17"/>
  <c r="Y365" i="17"/>
  <c r="Y366" i="17"/>
  <c r="Y367" i="17"/>
  <c r="Y368" i="17"/>
  <c r="Y369" i="17"/>
  <c r="Y370" i="17"/>
  <c r="Y371" i="17"/>
  <c r="Y372" i="17"/>
  <c r="Y373" i="17"/>
  <c r="Y374" i="17"/>
  <c r="Y375" i="17"/>
  <c r="Y376" i="17"/>
  <c r="Y377" i="17"/>
  <c r="Y378" i="17"/>
  <c r="Y379" i="17"/>
  <c r="Y380" i="17"/>
  <c r="Y381" i="17"/>
  <c r="Y382" i="17"/>
  <c r="Y383" i="17"/>
  <c r="Y384" i="17"/>
  <c r="Y385" i="17"/>
  <c r="Y386" i="17"/>
  <c r="Y387" i="17"/>
  <c r="Y388" i="17"/>
  <c r="Y389" i="17"/>
  <c r="Y390" i="17"/>
  <c r="Y391" i="17"/>
  <c r="Y392" i="17"/>
  <c r="Y393" i="17"/>
  <c r="Y394" i="17"/>
  <c r="Y395" i="17"/>
  <c r="Y396" i="17"/>
  <c r="Y397" i="17"/>
  <c r="Y398" i="17"/>
  <c r="Y399" i="17"/>
  <c r="Y400" i="17"/>
  <c r="Y401" i="17"/>
  <c r="Y402" i="17"/>
  <c r="Y403" i="17"/>
  <c r="Y404" i="17"/>
  <c r="Y405" i="17"/>
  <c r="Y406" i="17"/>
  <c r="Y407" i="17"/>
  <c r="Y408" i="17"/>
  <c r="Y409" i="17"/>
  <c r="Y410" i="17"/>
  <c r="Y411" i="17"/>
  <c r="Y412" i="17"/>
  <c r="Y413" i="17"/>
  <c r="Y414" i="17"/>
  <c r="Y415" i="17"/>
  <c r="Y416" i="17"/>
  <c r="Y417" i="17"/>
  <c r="Y418" i="17"/>
  <c r="Y419" i="17"/>
  <c r="Y420" i="17"/>
  <c r="Y421" i="17"/>
  <c r="Y422" i="17"/>
  <c r="Y423" i="17"/>
  <c r="Y424" i="17"/>
  <c r="Y425" i="17"/>
  <c r="Y426" i="17"/>
  <c r="Y427" i="17"/>
  <c r="Y428" i="17"/>
  <c r="Y429" i="17"/>
  <c r="Y430" i="17"/>
  <c r="Y431" i="17"/>
  <c r="Y432" i="17"/>
  <c r="Y433" i="17"/>
  <c r="Y434" i="17"/>
  <c r="Y435" i="17"/>
  <c r="Y436" i="17"/>
  <c r="Y437" i="17"/>
  <c r="Y438" i="17"/>
  <c r="Y439" i="17"/>
  <c r="Y440" i="17"/>
  <c r="Y441" i="17"/>
  <c r="Y442" i="17"/>
  <c r="Y443" i="17"/>
  <c r="Y444" i="17"/>
  <c r="Y445" i="17"/>
  <c r="Y446" i="17"/>
  <c r="Y447" i="17"/>
  <c r="Y448" i="17"/>
  <c r="Y449" i="17"/>
  <c r="Y450" i="17"/>
  <c r="Y451" i="17"/>
  <c r="Y452" i="17"/>
  <c r="Y453" i="17"/>
  <c r="Y454" i="17"/>
  <c r="Y455" i="17"/>
  <c r="Y456" i="17"/>
  <c r="Y457" i="17"/>
  <c r="Y458" i="17"/>
  <c r="Y459" i="17"/>
  <c r="Y460" i="17"/>
  <c r="Y461" i="17"/>
  <c r="Y462" i="17"/>
  <c r="Y463" i="17"/>
  <c r="Y464" i="17"/>
  <c r="Y465" i="17"/>
  <c r="Y466" i="17"/>
  <c r="Y467" i="17"/>
  <c r="Y468" i="17"/>
  <c r="Y469" i="17"/>
  <c r="Y470" i="17"/>
  <c r="Y471" i="17"/>
  <c r="Y472" i="17"/>
  <c r="Y473" i="17"/>
  <c r="Y474" i="17"/>
  <c r="Y475" i="17"/>
  <c r="Y476" i="17"/>
  <c r="Y477" i="17"/>
  <c r="Y478" i="17"/>
  <c r="Y479" i="17"/>
  <c r="Y480" i="17"/>
  <c r="Y481" i="17"/>
  <c r="Y482" i="17"/>
  <c r="Y483" i="17"/>
  <c r="Y484" i="17"/>
  <c r="Y485" i="17"/>
  <c r="Y486" i="17"/>
  <c r="Y487" i="17"/>
  <c r="Y488" i="17"/>
  <c r="Y489" i="17"/>
  <c r="Y490" i="17"/>
  <c r="Y491" i="17"/>
  <c r="Y492" i="17"/>
  <c r="Y493" i="17"/>
  <c r="Y494" i="17"/>
  <c r="Y495" i="17"/>
  <c r="Y496" i="17"/>
  <c r="Y497" i="17"/>
  <c r="Y498" i="17"/>
  <c r="Y499" i="17"/>
  <c r="Y500" i="17"/>
  <c r="Y501" i="17"/>
  <c r="Y502" i="17"/>
  <c r="Y503" i="17"/>
  <c r="Y504" i="17"/>
  <c r="Y505" i="17"/>
  <c r="Y506" i="17"/>
  <c r="Y507" i="17"/>
  <c r="Y508" i="17"/>
  <c r="Y509" i="17"/>
  <c r="Y510" i="17"/>
  <c r="Y511" i="17"/>
  <c r="Y512" i="17"/>
  <c r="Y513" i="17"/>
  <c r="Y514" i="17"/>
  <c r="Y515" i="17"/>
  <c r="Y516" i="17"/>
  <c r="Y517" i="17"/>
  <c r="Y518" i="17"/>
  <c r="Y519" i="17"/>
  <c r="Y520" i="17"/>
  <c r="Y521" i="17"/>
  <c r="Y522" i="17"/>
  <c r="Y523" i="17"/>
  <c r="Y524" i="17"/>
  <c r="Y525" i="17"/>
  <c r="Y526" i="17"/>
  <c r="Y527" i="17"/>
  <c r="Y528" i="17"/>
  <c r="Y529" i="17"/>
  <c r="Y530" i="17"/>
  <c r="Y531" i="17"/>
  <c r="Y532" i="17"/>
  <c r="Y533" i="17"/>
  <c r="Y534" i="17"/>
  <c r="Y535" i="17"/>
  <c r="Y536" i="17"/>
  <c r="Y537" i="17"/>
  <c r="Y538" i="17"/>
  <c r="Y539" i="17"/>
  <c r="Y540" i="17"/>
  <c r="Y541" i="17"/>
  <c r="Y542" i="17"/>
  <c r="Y543" i="17"/>
  <c r="Y544" i="17"/>
  <c r="Y545" i="17"/>
  <c r="Y546" i="17"/>
  <c r="Y547" i="17"/>
  <c r="Y548" i="17"/>
  <c r="Y549" i="17"/>
  <c r="Y550" i="17"/>
  <c r="Y551" i="17"/>
  <c r="Y552" i="17"/>
  <c r="Y553" i="17"/>
  <c r="Y554" i="17"/>
  <c r="Y555" i="17"/>
  <c r="Y556" i="17"/>
  <c r="Y557" i="17"/>
  <c r="Y558" i="17"/>
  <c r="Y559" i="17"/>
  <c r="Y560" i="17"/>
  <c r="Y561" i="17"/>
  <c r="Y562" i="17"/>
  <c r="Y563" i="17"/>
  <c r="Y564" i="17"/>
  <c r="Y565" i="17"/>
  <c r="Y566" i="17"/>
  <c r="Y567" i="17"/>
  <c r="Y568" i="17"/>
  <c r="Y569" i="17"/>
  <c r="Y570" i="17"/>
  <c r="Y571" i="17"/>
  <c r="Y572" i="17"/>
  <c r="Y573" i="17"/>
  <c r="Y574" i="17"/>
  <c r="Y575" i="17"/>
  <c r="Y576" i="17"/>
  <c r="Y577" i="17"/>
  <c r="Y578" i="17"/>
  <c r="Y579" i="17"/>
  <c r="Y580" i="17"/>
  <c r="Y581" i="17"/>
  <c r="Y582" i="17"/>
  <c r="Y583" i="17"/>
  <c r="Y584" i="17"/>
  <c r="Y585" i="17"/>
  <c r="Y586" i="17"/>
  <c r="Y587" i="17"/>
  <c r="Y588" i="17"/>
  <c r="Y589" i="17"/>
  <c r="Y590" i="17"/>
  <c r="Y591" i="17"/>
  <c r="Y592" i="17"/>
  <c r="Y593" i="17"/>
  <c r="Y594" i="17"/>
  <c r="Y595" i="17"/>
  <c r="Y596" i="17"/>
  <c r="Y597" i="17"/>
  <c r="Y598" i="17"/>
  <c r="Y599" i="17"/>
  <c r="Y600" i="17"/>
  <c r="Y601" i="17"/>
  <c r="W2" i="17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W121" i="17"/>
  <c r="W122" i="17"/>
  <c r="W123" i="17"/>
  <c r="W124" i="17"/>
  <c r="W125" i="17"/>
  <c r="W126" i="17"/>
  <c r="W127" i="17"/>
  <c r="W128" i="17"/>
  <c r="W129" i="17"/>
  <c r="W130" i="17"/>
  <c r="W131" i="17"/>
  <c r="W132" i="17"/>
  <c r="W133" i="17"/>
  <c r="W134" i="17"/>
  <c r="W135" i="17"/>
  <c r="W136" i="17"/>
  <c r="W137" i="17"/>
  <c r="W138" i="17"/>
  <c r="W139" i="17"/>
  <c r="W140" i="17"/>
  <c r="W141" i="17"/>
  <c r="W142" i="17"/>
  <c r="W143" i="17"/>
  <c r="W144" i="17"/>
  <c r="W145" i="17"/>
  <c r="W146" i="17"/>
  <c r="W147" i="17"/>
  <c r="W148" i="17"/>
  <c r="W149" i="17"/>
  <c r="W150" i="17"/>
  <c r="W151" i="17"/>
  <c r="W152" i="17"/>
  <c r="W153" i="17"/>
  <c r="W154" i="17"/>
  <c r="W155" i="17"/>
  <c r="W156" i="17"/>
  <c r="W157" i="17"/>
  <c r="W158" i="17"/>
  <c r="W159" i="17"/>
  <c r="W160" i="17"/>
  <c r="W161" i="17"/>
  <c r="W162" i="17"/>
  <c r="W163" i="17"/>
  <c r="W164" i="17"/>
  <c r="W165" i="17"/>
  <c r="W166" i="17"/>
  <c r="W167" i="17"/>
  <c r="W168" i="17"/>
  <c r="W169" i="17"/>
  <c r="W170" i="17"/>
  <c r="W171" i="17"/>
  <c r="W172" i="17"/>
  <c r="W173" i="17"/>
  <c r="W174" i="17"/>
  <c r="W175" i="17"/>
  <c r="W176" i="17"/>
  <c r="W177" i="17"/>
  <c r="W178" i="17"/>
  <c r="W179" i="17"/>
  <c r="W180" i="17"/>
  <c r="W181" i="17"/>
  <c r="W182" i="17"/>
  <c r="W183" i="17"/>
  <c r="W184" i="17"/>
  <c r="W185" i="17"/>
  <c r="W186" i="17"/>
  <c r="W187" i="17"/>
  <c r="W188" i="17"/>
  <c r="W189" i="17"/>
  <c r="W190" i="17"/>
  <c r="W191" i="17"/>
  <c r="W192" i="17"/>
  <c r="W193" i="17"/>
  <c r="W194" i="17"/>
  <c r="W195" i="17"/>
  <c r="W196" i="17"/>
  <c r="W197" i="17"/>
  <c r="W198" i="17"/>
  <c r="W199" i="17"/>
  <c r="W200" i="17"/>
  <c r="W201" i="17"/>
  <c r="W202" i="17"/>
  <c r="W203" i="17"/>
  <c r="W204" i="17"/>
  <c r="W205" i="17"/>
  <c r="W206" i="17"/>
  <c r="W207" i="17"/>
  <c r="W208" i="17"/>
  <c r="W209" i="17"/>
  <c r="W210" i="17"/>
  <c r="W211" i="17"/>
  <c r="W212" i="17"/>
  <c r="W213" i="17"/>
  <c r="W214" i="17"/>
  <c r="W215" i="17"/>
  <c r="W216" i="17"/>
  <c r="W217" i="17"/>
  <c r="W218" i="17"/>
  <c r="W219" i="17"/>
  <c r="W220" i="17"/>
  <c r="W221" i="17"/>
  <c r="W222" i="17"/>
  <c r="W223" i="17"/>
  <c r="W224" i="17"/>
  <c r="W225" i="17"/>
  <c r="W226" i="17"/>
  <c r="W227" i="17"/>
  <c r="W228" i="17"/>
  <c r="W229" i="17"/>
  <c r="W230" i="17"/>
  <c r="W231" i="17"/>
  <c r="W232" i="17"/>
  <c r="W233" i="17"/>
  <c r="W234" i="17"/>
  <c r="W235" i="17"/>
  <c r="W236" i="17"/>
  <c r="W237" i="17"/>
  <c r="W238" i="17"/>
  <c r="W239" i="17"/>
  <c r="W240" i="17"/>
  <c r="W241" i="17"/>
  <c r="W242" i="17"/>
  <c r="W243" i="17"/>
  <c r="W244" i="17"/>
  <c r="W245" i="17"/>
  <c r="W246" i="17"/>
  <c r="W247" i="17"/>
  <c r="W248" i="17"/>
  <c r="W249" i="17"/>
  <c r="W250" i="17"/>
  <c r="W251" i="17"/>
  <c r="W252" i="17"/>
  <c r="W253" i="17"/>
  <c r="W254" i="17"/>
  <c r="W255" i="17"/>
  <c r="W256" i="17"/>
  <c r="W257" i="17"/>
  <c r="W258" i="17"/>
  <c r="W259" i="17"/>
  <c r="W260" i="17"/>
  <c r="W261" i="17"/>
  <c r="W262" i="17"/>
  <c r="W263" i="17"/>
  <c r="W264" i="17"/>
  <c r="W265" i="17"/>
  <c r="W266" i="17"/>
  <c r="W267" i="17"/>
  <c r="W268" i="17"/>
  <c r="W269" i="17"/>
  <c r="W270" i="17"/>
  <c r="W271" i="17"/>
  <c r="W272" i="17"/>
  <c r="W273" i="17"/>
  <c r="W274" i="17"/>
  <c r="W275" i="17"/>
  <c r="W276" i="17"/>
  <c r="W277" i="17"/>
  <c r="W278" i="17"/>
  <c r="W279" i="17"/>
  <c r="W280" i="17"/>
  <c r="W281" i="17"/>
  <c r="W282" i="17"/>
  <c r="W283" i="17"/>
  <c r="W284" i="17"/>
  <c r="W285" i="17"/>
  <c r="W286" i="17"/>
  <c r="W287" i="17"/>
  <c r="W288" i="17"/>
  <c r="W289" i="17"/>
  <c r="W290" i="17"/>
  <c r="W291" i="17"/>
  <c r="W292" i="17"/>
  <c r="W293" i="17"/>
  <c r="W294" i="17"/>
  <c r="W295" i="17"/>
  <c r="W296" i="17"/>
  <c r="W297" i="17"/>
  <c r="W298" i="17"/>
  <c r="W299" i="17"/>
  <c r="W300" i="17"/>
  <c r="W301" i="17"/>
  <c r="W302" i="17"/>
  <c r="W303" i="17"/>
  <c r="W304" i="17"/>
  <c r="W305" i="17"/>
  <c r="W306" i="17"/>
  <c r="W307" i="17"/>
  <c r="W308" i="17"/>
  <c r="W309" i="17"/>
  <c r="W310" i="17"/>
  <c r="W311" i="17"/>
  <c r="W312" i="17"/>
  <c r="W313" i="17"/>
  <c r="W314" i="17"/>
  <c r="W315" i="17"/>
  <c r="W316" i="17"/>
  <c r="W317" i="17"/>
  <c r="W318" i="17"/>
  <c r="W319" i="17"/>
  <c r="W320" i="17"/>
  <c r="W321" i="17"/>
  <c r="W322" i="17"/>
  <c r="W323" i="17"/>
  <c r="W324" i="17"/>
  <c r="W325" i="17"/>
  <c r="W326" i="17"/>
  <c r="W327" i="17"/>
  <c r="W328" i="17"/>
  <c r="W329" i="17"/>
  <c r="W330" i="17"/>
  <c r="W331" i="17"/>
  <c r="W332" i="17"/>
  <c r="W333" i="17"/>
  <c r="W334" i="17"/>
  <c r="W335" i="17"/>
  <c r="W336" i="17"/>
  <c r="W337" i="17"/>
  <c r="W338" i="17"/>
  <c r="W339" i="17"/>
  <c r="W340" i="17"/>
  <c r="W341" i="17"/>
  <c r="W342" i="17"/>
  <c r="W343" i="17"/>
  <c r="W344" i="17"/>
  <c r="W345" i="17"/>
  <c r="W346" i="17"/>
  <c r="W347" i="17"/>
  <c r="W348" i="17"/>
  <c r="W349" i="17"/>
  <c r="W350" i="17"/>
  <c r="W351" i="17"/>
  <c r="W352" i="17"/>
  <c r="W353" i="17"/>
  <c r="W354" i="17"/>
  <c r="W355" i="17"/>
  <c r="W356" i="17"/>
  <c r="W357" i="17"/>
  <c r="W358" i="17"/>
  <c r="W359" i="17"/>
  <c r="W360" i="17"/>
  <c r="W361" i="17"/>
  <c r="W362" i="17"/>
  <c r="W363" i="17"/>
  <c r="W364" i="17"/>
  <c r="W365" i="17"/>
  <c r="W366" i="17"/>
  <c r="W367" i="17"/>
  <c r="W368" i="17"/>
  <c r="W369" i="17"/>
  <c r="W370" i="17"/>
  <c r="W371" i="17"/>
  <c r="W372" i="17"/>
  <c r="W373" i="17"/>
  <c r="W374" i="17"/>
  <c r="W375" i="17"/>
  <c r="W376" i="17"/>
  <c r="W377" i="17"/>
  <c r="W378" i="17"/>
  <c r="W379" i="17"/>
  <c r="W380" i="17"/>
  <c r="W381" i="17"/>
  <c r="W382" i="17"/>
  <c r="W383" i="17"/>
  <c r="W384" i="17"/>
  <c r="W385" i="17"/>
  <c r="W386" i="17"/>
  <c r="W387" i="17"/>
  <c r="W388" i="17"/>
  <c r="W389" i="17"/>
  <c r="W390" i="17"/>
  <c r="W391" i="17"/>
  <c r="W392" i="17"/>
  <c r="W393" i="17"/>
  <c r="W394" i="17"/>
  <c r="W395" i="17"/>
  <c r="W396" i="17"/>
  <c r="W397" i="17"/>
  <c r="W398" i="17"/>
  <c r="W399" i="17"/>
  <c r="W400" i="17"/>
  <c r="W401" i="17"/>
  <c r="W402" i="17"/>
  <c r="W403" i="17"/>
  <c r="W404" i="17"/>
  <c r="W405" i="17"/>
  <c r="W406" i="17"/>
  <c r="W407" i="17"/>
  <c r="W408" i="17"/>
  <c r="W409" i="17"/>
  <c r="W410" i="17"/>
  <c r="W411" i="17"/>
  <c r="W412" i="17"/>
  <c r="W413" i="17"/>
  <c r="W414" i="17"/>
  <c r="W415" i="17"/>
  <c r="W416" i="17"/>
  <c r="W417" i="17"/>
  <c r="W418" i="17"/>
  <c r="W419" i="17"/>
  <c r="W420" i="17"/>
  <c r="W421" i="17"/>
  <c r="W422" i="17"/>
  <c r="W423" i="17"/>
  <c r="W424" i="17"/>
  <c r="W425" i="17"/>
  <c r="W426" i="17"/>
  <c r="W427" i="17"/>
  <c r="W428" i="17"/>
  <c r="W429" i="17"/>
  <c r="W430" i="17"/>
  <c r="W431" i="17"/>
  <c r="W432" i="17"/>
  <c r="W433" i="17"/>
  <c r="W434" i="17"/>
  <c r="W435" i="17"/>
  <c r="W436" i="17"/>
  <c r="W437" i="17"/>
  <c r="W438" i="17"/>
  <c r="W439" i="17"/>
  <c r="W440" i="17"/>
  <c r="W441" i="17"/>
  <c r="W442" i="17"/>
  <c r="W443" i="17"/>
  <c r="W444" i="17"/>
  <c r="W445" i="17"/>
  <c r="W446" i="17"/>
  <c r="W447" i="17"/>
  <c r="W448" i="17"/>
  <c r="W449" i="17"/>
  <c r="W450" i="17"/>
  <c r="W451" i="17"/>
  <c r="W452" i="17"/>
  <c r="W453" i="17"/>
  <c r="W454" i="17"/>
  <c r="W455" i="17"/>
  <c r="W456" i="17"/>
  <c r="W457" i="17"/>
  <c r="W458" i="17"/>
  <c r="W459" i="17"/>
  <c r="W460" i="17"/>
  <c r="W461" i="17"/>
  <c r="W462" i="17"/>
  <c r="W463" i="17"/>
  <c r="W464" i="17"/>
  <c r="W465" i="17"/>
  <c r="W466" i="17"/>
  <c r="W467" i="17"/>
  <c r="W468" i="17"/>
  <c r="W469" i="17"/>
  <c r="W470" i="17"/>
  <c r="W471" i="17"/>
  <c r="W472" i="17"/>
  <c r="W473" i="17"/>
  <c r="W474" i="17"/>
  <c r="W475" i="17"/>
  <c r="W476" i="17"/>
  <c r="W477" i="17"/>
  <c r="W478" i="17"/>
  <c r="W479" i="17"/>
  <c r="W480" i="17"/>
  <c r="W481" i="17"/>
  <c r="W482" i="17"/>
  <c r="W483" i="17"/>
  <c r="W484" i="17"/>
  <c r="W485" i="17"/>
  <c r="W486" i="17"/>
  <c r="W487" i="17"/>
  <c r="W488" i="17"/>
  <c r="W489" i="17"/>
  <c r="W490" i="17"/>
  <c r="W491" i="17"/>
  <c r="W492" i="17"/>
  <c r="W493" i="17"/>
  <c r="W494" i="17"/>
  <c r="W495" i="17"/>
  <c r="W496" i="17"/>
  <c r="W497" i="17"/>
  <c r="W498" i="17"/>
  <c r="W499" i="17"/>
  <c r="W500" i="17"/>
  <c r="W501" i="17"/>
  <c r="W502" i="17"/>
  <c r="W503" i="17"/>
  <c r="W504" i="17"/>
  <c r="W505" i="17"/>
  <c r="W506" i="17"/>
  <c r="W507" i="17"/>
  <c r="W508" i="17"/>
  <c r="W509" i="17"/>
  <c r="W510" i="17"/>
  <c r="W511" i="17"/>
  <c r="W512" i="17"/>
  <c r="W513" i="17"/>
  <c r="W514" i="17"/>
  <c r="W515" i="17"/>
  <c r="W516" i="17"/>
  <c r="W517" i="17"/>
  <c r="W518" i="17"/>
  <c r="W519" i="17"/>
  <c r="W520" i="17"/>
  <c r="W521" i="17"/>
  <c r="W522" i="17"/>
  <c r="W523" i="17"/>
  <c r="W524" i="17"/>
  <c r="W525" i="17"/>
  <c r="W526" i="17"/>
  <c r="W527" i="17"/>
  <c r="W528" i="17"/>
  <c r="W529" i="17"/>
  <c r="W530" i="17"/>
  <c r="W531" i="17"/>
  <c r="W532" i="17"/>
  <c r="W533" i="17"/>
  <c r="W534" i="17"/>
  <c r="W535" i="17"/>
  <c r="W536" i="17"/>
  <c r="W537" i="17"/>
  <c r="W538" i="17"/>
  <c r="W539" i="17"/>
  <c r="W540" i="17"/>
  <c r="W541" i="17"/>
  <c r="W542" i="17"/>
  <c r="W543" i="17"/>
  <c r="W544" i="17"/>
  <c r="W545" i="17"/>
  <c r="W546" i="17"/>
  <c r="W547" i="17"/>
  <c r="W548" i="17"/>
  <c r="W549" i="17"/>
  <c r="W550" i="17"/>
  <c r="W551" i="17"/>
  <c r="W552" i="17"/>
  <c r="W553" i="17"/>
  <c r="W554" i="17"/>
  <c r="W555" i="17"/>
  <c r="W556" i="17"/>
  <c r="W557" i="17"/>
  <c r="W558" i="17"/>
  <c r="W559" i="17"/>
  <c r="W560" i="17"/>
  <c r="W561" i="17"/>
  <c r="W562" i="17"/>
  <c r="W563" i="17"/>
  <c r="W564" i="17"/>
  <c r="W565" i="17"/>
  <c r="W566" i="17"/>
  <c r="W567" i="17"/>
  <c r="W568" i="17"/>
  <c r="W569" i="17"/>
  <c r="W570" i="17"/>
  <c r="W571" i="17"/>
  <c r="W572" i="17"/>
  <c r="W573" i="17"/>
  <c r="W574" i="17"/>
  <c r="W575" i="17"/>
  <c r="W576" i="17"/>
  <c r="W577" i="17"/>
  <c r="W578" i="17"/>
  <c r="W579" i="17"/>
  <c r="W580" i="17"/>
  <c r="W581" i="17"/>
  <c r="W582" i="17"/>
  <c r="W583" i="17"/>
  <c r="W584" i="17"/>
  <c r="W585" i="17"/>
  <c r="W586" i="17"/>
  <c r="W587" i="17"/>
  <c r="W588" i="17"/>
  <c r="W589" i="17"/>
  <c r="W590" i="17"/>
  <c r="W591" i="17"/>
  <c r="W592" i="17"/>
  <c r="W593" i="17"/>
  <c r="W594" i="17"/>
  <c r="W595" i="17"/>
  <c r="W596" i="17"/>
  <c r="W597" i="17"/>
  <c r="W598" i="17"/>
  <c r="W599" i="17"/>
  <c r="W600" i="17"/>
  <c r="W601" i="17"/>
  <c r="E2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362" i="17"/>
  <c r="E363" i="17"/>
  <c r="E364" i="17"/>
  <c r="E365" i="17"/>
  <c r="E366" i="17"/>
  <c r="E367" i="17"/>
  <c r="E368" i="17"/>
  <c r="E369" i="17"/>
  <c r="E370" i="17"/>
  <c r="E371" i="17"/>
  <c r="E372" i="17"/>
  <c r="E373" i="17"/>
  <c r="E374" i="17"/>
  <c r="E375" i="17"/>
  <c r="E376" i="17"/>
  <c r="E377" i="17"/>
  <c r="E378" i="17"/>
  <c r="E379" i="17"/>
  <c r="E380" i="17"/>
  <c r="E381" i="17"/>
  <c r="E382" i="17"/>
  <c r="E383" i="17"/>
  <c r="E384" i="17"/>
  <c r="E385" i="17"/>
  <c r="E386" i="17"/>
  <c r="E387" i="17"/>
  <c r="E388" i="17"/>
  <c r="E389" i="17"/>
  <c r="E390" i="17"/>
  <c r="E391" i="17"/>
  <c r="E392" i="17"/>
  <c r="E393" i="17"/>
  <c r="E394" i="17"/>
  <c r="E395" i="17"/>
  <c r="E396" i="17"/>
  <c r="E397" i="17"/>
  <c r="E398" i="17"/>
  <c r="E399" i="17"/>
  <c r="E400" i="17"/>
  <c r="E401" i="17"/>
  <c r="E402" i="17"/>
  <c r="E403" i="17"/>
  <c r="E404" i="17"/>
  <c r="E405" i="17"/>
  <c r="E406" i="17"/>
  <c r="E407" i="17"/>
  <c r="E408" i="17"/>
  <c r="E409" i="17"/>
  <c r="E410" i="17"/>
  <c r="E411" i="17"/>
  <c r="E412" i="17"/>
  <c r="E413" i="17"/>
  <c r="E414" i="17"/>
  <c r="E415" i="17"/>
  <c r="E416" i="17"/>
  <c r="E417" i="17"/>
  <c r="E418" i="17"/>
  <c r="E419" i="17"/>
  <c r="E420" i="17"/>
  <c r="E421" i="17"/>
  <c r="E422" i="17"/>
  <c r="E423" i="17"/>
  <c r="E424" i="17"/>
  <c r="E425" i="17"/>
  <c r="E426" i="17"/>
  <c r="E427" i="17"/>
  <c r="E428" i="17"/>
  <c r="E429" i="17"/>
  <c r="E430" i="17"/>
  <c r="E431" i="17"/>
  <c r="E432" i="17"/>
  <c r="E433" i="17"/>
  <c r="E434" i="17"/>
  <c r="E435" i="17"/>
  <c r="E436" i="17"/>
  <c r="E437" i="17"/>
  <c r="E438" i="17"/>
  <c r="E439" i="17"/>
  <c r="E440" i="17"/>
  <c r="E441" i="17"/>
  <c r="E442" i="17"/>
  <c r="E443" i="17"/>
  <c r="E444" i="17"/>
  <c r="E445" i="17"/>
  <c r="E446" i="17"/>
  <c r="E447" i="17"/>
  <c r="E448" i="17"/>
  <c r="E449" i="17"/>
  <c r="E450" i="17"/>
  <c r="E451" i="17"/>
  <c r="E452" i="17"/>
  <c r="E453" i="17"/>
  <c r="E454" i="17"/>
  <c r="E455" i="17"/>
  <c r="E456" i="17"/>
  <c r="E457" i="17"/>
  <c r="E458" i="17"/>
  <c r="E459" i="17"/>
  <c r="E460" i="17"/>
  <c r="E461" i="17"/>
  <c r="E462" i="17"/>
  <c r="E463" i="17"/>
  <c r="E464" i="17"/>
  <c r="E465" i="17"/>
  <c r="E466" i="17"/>
  <c r="E467" i="17"/>
  <c r="E468" i="17"/>
  <c r="E469" i="17"/>
  <c r="E470" i="17"/>
  <c r="E471" i="17"/>
  <c r="E472" i="17"/>
  <c r="E473" i="17"/>
  <c r="E474" i="17"/>
  <c r="E475" i="17"/>
  <c r="E476" i="17"/>
  <c r="E477" i="17"/>
  <c r="E478" i="17"/>
  <c r="E479" i="17"/>
  <c r="E480" i="17"/>
  <c r="E481" i="17"/>
  <c r="E482" i="17"/>
  <c r="E483" i="17"/>
  <c r="E484" i="17"/>
  <c r="E485" i="17"/>
  <c r="E486" i="17"/>
  <c r="E487" i="17"/>
  <c r="E488" i="17"/>
  <c r="E489" i="17"/>
  <c r="E490" i="17"/>
  <c r="E491" i="17"/>
  <c r="E492" i="17"/>
  <c r="E493" i="17"/>
  <c r="E494" i="17"/>
  <c r="E495" i="17"/>
  <c r="E496" i="17"/>
  <c r="E497" i="17"/>
  <c r="E498" i="17"/>
  <c r="E499" i="17"/>
  <c r="E500" i="17"/>
  <c r="E501" i="17"/>
  <c r="E502" i="17"/>
  <c r="E503" i="17"/>
  <c r="E504" i="17"/>
  <c r="E505" i="17"/>
  <c r="E506" i="17"/>
  <c r="E507" i="17"/>
  <c r="E508" i="17"/>
  <c r="E509" i="17"/>
  <c r="E510" i="17"/>
  <c r="E511" i="17"/>
  <c r="E512" i="17"/>
  <c r="E513" i="17"/>
  <c r="E514" i="17"/>
  <c r="E515" i="17"/>
  <c r="E516" i="17"/>
  <c r="E517" i="17"/>
  <c r="E518" i="17"/>
  <c r="E519" i="17"/>
  <c r="E520" i="17"/>
  <c r="E521" i="17"/>
  <c r="E522" i="17"/>
  <c r="E523" i="17"/>
  <c r="E524" i="17"/>
  <c r="E525" i="17"/>
  <c r="E526" i="17"/>
  <c r="E527" i="17"/>
  <c r="E528" i="17"/>
  <c r="E529" i="17"/>
  <c r="E530" i="17"/>
  <c r="E531" i="17"/>
  <c r="E532" i="17"/>
  <c r="E533" i="17"/>
  <c r="E534" i="17"/>
  <c r="E535" i="17"/>
  <c r="E536" i="17"/>
  <c r="E537" i="17"/>
  <c r="E538" i="17"/>
  <c r="E539" i="17"/>
  <c r="E540" i="17"/>
  <c r="E541" i="17"/>
  <c r="E542" i="17"/>
  <c r="E543" i="17"/>
  <c r="E544" i="17"/>
  <c r="E545" i="17"/>
  <c r="E546" i="17"/>
  <c r="E547" i="17"/>
  <c r="E548" i="17"/>
  <c r="E549" i="17"/>
  <c r="E550" i="17"/>
  <c r="E551" i="17"/>
  <c r="E552" i="17"/>
  <c r="E553" i="17"/>
  <c r="E554" i="17"/>
  <c r="E555" i="17"/>
  <c r="E556" i="17"/>
  <c r="E557" i="17"/>
  <c r="E558" i="17"/>
  <c r="E559" i="17"/>
  <c r="E560" i="17"/>
  <c r="E561" i="17"/>
  <c r="E562" i="17"/>
  <c r="E563" i="17"/>
  <c r="E564" i="17"/>
  <c r="E565" i="17"/>
  <c r="E566" i="17"/>
  <c r="E567" i="17"/>
  <c r="E568" i="17"/>
  <c r="E569" i="17"/>
  <c r="E570" i="17"/>
  <c r="E571" i="17"/>
  <c r="E572" i="17"/>
  <c r="E573" i="17"/>
  <c r="E574" i="17"/>
  <c r="E575" i="17"/>
  <c r="E576" i="17"/>
  <c r="E577" i="17"/>
  <c r="E578" i="17"/>
  <c r="E579" i="17"/>
  <c r="E580" i="17"/>
  <c r="E581" i="17"/>
  <c r="E582" i="17"/>
  <c r="E583" i="17"/>
  <c r="E584" i="17"/>
  <c r="E585" i="17"/>
  <c r="E586" i="17"/>
  <c r="E587" i="17"/>
  <c r="E588" i="17"/>
  <c r="E589" i="17"/>
  <c r="E590" i="17"/>
  <c r="E591" i="17"/>
  <c r="E592" i="17"/>
  <c r="E593" i="17"/>
  <c r="E594" i="17"/>
  <c r="E595" i="17"/>
  <c r="E596" i="17"/>
  <c r="E597" i="17"/>
  <c r="E598" i="17"/>
  <c r="E599" i="17"/>
  <c r="E600" i="17"/>
  <c r="E601" i="17"/>
  <c r="R2" i="17"/>
  <c r="R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R202" i="17"/>
  <c r="R203" i="17"/>
  <c r="R204" i="17"/>
  <c r="R205" i="17"/>
  <c r="R206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20" i="17"/>
  <c r="R221" i="17"/>
  <c r="R222" i="17"/>
  <c r="R223" i="17"/>
  <c r="R224" i="17"/>
  <c r="R225" i="17"/>
  <c r="R226" i="17"/>
  <c r="R227" i="17"/>
  <c r="R228" i="17"/>
  <c r="R229" i="17"/>
  <c r="R230" i="17"/>
  <c r="R231" i="17"/>
  <c r="R232" i="17"/>
  <c r="R233" i="17"/>
  <c r="R234" i="17"/>
  <c r="R235" i="17"/>
  <c r="R236" i="17"/>
  <c r="R237" i="17"/>
  <c r="R238" i="17"/>
  <c r="R239" i="17"/>
  <c r="R240" i="17"/>
  <c r="R241" i="17"/>
  <c r="R242" i="17"/>
  <c r="R243" i="17"/>
  <c r="R244" i="17"/>
  <c r="R245" i="17"/>
  <c r="R246" i="17"/>
  <c r="R247" i="17"/>
  <c r="R248" i="17"/>
  <c r="R249" i="17"/>
  <c r="R250" i="17"/>
  <c r="R251" i="17"/>
  <c r="R252" i="17"/>
  <c r="R253" i="17"/>
  <c r="R254" i="17"/>
  <c r="R255" i="17"/>
  <c r="R256" i="17"/>
  <c r="R257" i="17"/>
  <c r="R258" i="17"/>
  <c r="R259" i="17"/>
  <c r="R260" i="17"/>
  <c r="R261" i="17"/>
  <c r="R262" i="17"/>
  <c r="R263" i="17"/>
  <c r="R264" i="17"/>
  <c r="R265" i="17"/>
  <c r="R266" i="17"/>
  <c r="R267" i="17"/>
  <c r="R268" i="17"/>
  <c r="R269" i="17"/>
  <c r="R270" i="17"/>
  <c r="R271" i="17"/>
  <c r="R272" i="17"/>
  <c r="R273" i="17"/>
  <c r="R274" i="17"/>
  <c r="R275" i="17"/>
  <c r="R276" i="17"/>
  <c r="R277" i="17"/>
  <c r="R278" i="17"/>
  <c r="R279" i="17"/>
  <c r="R280" i="17"/>
  <c r="R281" i="17"/>
  <c r="R282" i="17"/>
  <c r="R283" i="17"/>
  <c r="R284" i="17"/>
  <c r="R285" i="17"/>
  <c r="R286" i="17"/>
  <c r="R287" i="17"/>
  <c r="R288" i="17"/>
  <c r="R289" i="17"/>
  <c r="R290" i="17"/>
  <c r="R291" i="17"/>
  <c r="R292" i="17"/>
  <c r="R293" i="17"/>
  <c r="R294" i="17"/>
  <c r="R295" i="17"/>
  <c r="R296" i="17"/>
  <c r="R297" i="17"/>
  <c r="R298" i="17"/>
  <c r="R299" i="17"/>
  <c r="R300" i="17"/>
  <c r="R301" i="17"/>
  <c r="R302" i="17"/>
  <c r="R303" i="17"/>
  <c r="R304" i="17"/>
  <c r="R305" i="17"/>
  <c r="R306" i="17"/>
  <c r="R307" i="17"/>
  <c r="R308" i="17"/>
  <c r="R309" i="17"/>
  <c r="R310" i="17"/>
  <c r="R311" i="17"/>
  <c r="R312" i="17"/>
  <c r="R313" i="17"/>
  <c r="R314" i="17"/>
  <c r="R315" i="17"/>
  <c r="R316" i="17"/>
  <c r="R317" i="17"/>
  <c r="R318" i="17"/>
  <c r="R319" i="17"/>
  <c r="R320" i="17"/>
  <c r="R321" i="17"/>
  <c r="R322" i="17"/>
  <c r="R323" i="17"/>
  <c r="R324" i="17"/>
  <c r="R325" i="17"/>
  <c r="R326" i="17"/>
  <c r="R327" i="17"/>
  <c r="R328" i="17"/>
  <c r="R329" i="17"/>
  <c r="R330" i="17"/>
  <c r="R331" i="17"/>
  <c r="R332" i="17"/>
  <c r="R333" i="17"/>
  <c r="R334" i="17"/>
  <c r="R335" i="17"/>
  <c r="R336" i="17"/>
  <c r="R337" i="17"/>
  <c r="R338" i="17"/>
  <c r="R339" i="17"/>
  <c r="R340" i="17"/>
  <c r="R341" i="17"/>
  <c r="R342" i="17"/>
  <c r="R343" i="17"/>
  <c r="R344" i="17"/>
  <c r="R345" i="17"/>
  <c r="R346" i="17"/>
  <c r="R347" i="17"/>
  <c r="R348" i="17"/>
  <c r="R349" i="17"/>
  <c r="R350" i="17"/>
  <c r="R351" i="17"/>
  <c r="R352" i="17"/>
  <c r="R353" i="17"/>
  <c r="R354" i="17"/>
  <c r="R355" i="17"/>
  <c r="R356" i="17"/>
  <c r="R357" i="17"/>
  <c r="R358" i="17"/>
  <c r="R359" i="17"/>
  <c r="R360" i="17"/>
  <c r="R361" i="17"/>
  <c r="R362" i="17"/>
  <c r="R363" i="17"/>
  <c r="R364" i="17"/>
  <c r="R365" i="17"/>
  <c r="R366" i="17"/>
  <c r="R367" i="17"/>
  <c r="R368" i="17"/>
  <c r="R369" i="17"/>
  <c r="R370" i="17"/>
  <c r="R371" i="17"/>
  <c r="R372" i="17"/>
  <c r="R373" i="17"/>
  <c r="R374" i="17"/>
  <c r="R375" i="17"/>
  <c r="R376" i="17"/>
  <c r="R377" i="17"/>
  <c r="R378" i="17"/>
  <c r="R379" i="17"/>
  <c r="R380" i="17"/>
  <c r="R381" i="17"/>
  <c r="R382" i="17"/>
  <c r="R383" i="17"/>
  <c r="R384" i="17"/>
  <c r="R385" i="17"/>
  <c r="R386" i="17"/>
  <c r="R387" i="17"/>
  <c r="R388" i="17"/>
  <c r="R389" i="17"/>
  <c r="R390" i="17"/>
  <c r="R391" i="17"/>
  <c r="R392" i="17"/>
  <c r="R393" i="17"/>
  <c r="R394" i="17"/>
  <c r="R395" i="17"/>
  <c r="R396" i="17"/>
  <c r="R397" i="17"/>
  <c r="R398" i="17"/>
  <c r="R399" i="17"/>
  <c r="R400" i="17"/>
  <c r="R401" i="17"/>
  <c r="R402" i="17"/>
  <c r="R403" i="17"/>
  <c r="R404" i="17"/>
  <c r="R405" i="17"/>
  <c r="R406" i="17"/>
  <c r="R407" i="17"/>
  <c r="R408" i="17"/>
  <c r="R409" i="17"/>
  <c r="R410" i="17"/>
  <c r="R411" i="17"/>
  <c r="R412" i="17"/>
  <c r="R413" i="17"/>
  <c r="R414" i="17"/>
  <c r="R415" i="17"/>
  <c r="R416" i="17"/>
  <c r="R417" i="17"/>
  <c r="R418" i="17"/>
  <c r="R419" i="17"/>
  <c r="R420" i="17"/>
  <c r="R421" i="17"/>
  <c r="R422" i="17"/>
  <c r="R423" i="17"/>
  <c r="R424" i="17"/>
  <c r="R425" i="17"/>
  <c r="R426" i="17"/>
  <c r="R427" i="17"/>
  <c r="R428" i="17"/>
  <c r="R429" i="17"/>
  <c r="R430" i="17"/>
  <c r="R431" i="17"/>
  <c r="R432" i="17"/>
  <c r="R433" i="17"/>
  <c r="R434" i="17"/>
  <c r="R435" i="17"/>
  <c r="R436" i="17"/>
  <c r="R437" i="17"/>
  <c r="R438" i="17"/>
  <c r="R439" i="17"/>
  <c r="R440" i="17"/>
  <c r="R441" i="17"/>
  <c r="R442" i="17"/>
  <c r="R443" i="17"/>
  <c r="R444" i="17"/>
  <c r="R445" i="17"/>
  <c r="R446" i="17"/>
  <c r="R447" i="17"/>
  <c r="R448" i="17"/>
  <c r="R449" i="17"/>
  <c r="R450" i="17"/>
  <c r="R451" i="17"/>
  <c r="R452" i="17"/>
  <c r="R453" i="17"/>
  <c r="R454" i="17"/>
  <c r="R455" i="17"/>
  <c r="R456" i="17"/>
  <c r="R457" i="17"/>
  <c r="R458" i="17"/>
  <c r="R459" i="17"/>
  <c r="R460" i="17"/>
  <c r="R461" i="17"/>
  <c r="R462" i="17"/>
  <c r="R463" i="17"/>
  <c r="R464" i="17"/>
  <c r="R465" i="17"/>
  <c r="R466" i="17"/>
  <c r="R467" i="17"/>
  <c r="R468" i="17"/>
  <c r="R469" i="17"/>
  <c r="R470" i="17"/>
  <c r="R471" i="17"/>
  <c r="R472" i="17"/>
  <c r="R473" i="17"/>
  <c r="R474" i="17"/>
  <c r="R475" i="17"/>
  <c r="R476" i="17"/>
  <c r="R477" i="17"/>
  <c r="R478" i="17"/>
  <c r="R479" i="17"/>
  <c r="R480" i="17"/>
  <c r="R481" i="17"/>
  <c r="R482" i="17"/>
  <c r="R483" i="17"/>
  <c r="R484" i="17"/>
  <c r="R485" i="17"/>
  <c r="R486" i="17"/>
  <c r="R487" i="17"/>
  <c r="R488" i="17"/>
  <c r="R489" i="17"/>
  <c r="R490" i="17"/>
  <c r="R491" i="17"/>
  <c r="R492" i="17"/>
  <c r="R493" i="17"/>
  <c r="R494" i="17"/>
  <c r="R495" i="17"/>
  <c r="R496" i="17"/>
  <c r="R497" i="17"/>
  <c r="R498" i="17"/>
  <c r="R499" i="17"/>
  <c r="R500" i="17"/>
  <c r="R501" i="17"/>
  <c r="R502" i="17"/>
  <c r="R503" i="17"/>
  <c r="R504" i="17"/>
  <c r="R505" i="17"/>
  <c r="R506" i="17"/>
  <c r="R507" i="17"/>
  <c r="R508" i="17"/>
  <c r="R509" i="17"/>
  <c r="R510" i="17"/>
  <c r="R511" i="17"/>
  <c r="R512" i="17"/>
  <c r="R513" i="17"/>
  <c r="R514" i="17"/>
  <c r="R515" i="17"/>
  <c r="R516" i="17"/>
  <c r="R517" i="17"/>
  <c r="R518" i="17"/>
  <c r="R519" i="17"/>
  <c r="R520" i="17"/>
  <c r="R521" i="17"/>
  <c r="R522" i="17"/>
  <c r="R523" i="17"/>
  <c r="R524" i="17"/>
  <c r="R525" i="17"/>
  <c r="R526" i="17"/>
  <c r="R527" i="17"/>
  <c r="R528" i="17"/>
  <c r="R529" i="17"/>
  <c r="R530" i="17"/>
  <c r="R531" i="17"/>
  <c r="R532" i="17"/>
  <c r="R533" i="17"/>
  <c r="R534" i="17"/>
  <c r="R535" i="17"/>
  <c r="R536" i="17"/>
  <c r="R537" i="17"/>
  <c r="R538" i="17"/>
  <c r="R539" i="17"/>
  <c r="R540" i="17"/>
  <c r="R541" i="17"/>
  <c r="R542" i="17"/>
  <c r="R543" i="17"/>
  <c r="R544" i="17"/>
  <c r="R545" i="17"/>
  <c r="R546" i="17"/>
  <c r="R547" i="17"/>
  <c r="R548" i="17"/>
  <c r="R549" i="17"/>
  <c r="R550" i="17"/>
  <c r="R551" i="17"/>
  <c r="R552" i="17"/>
  <c r="R553" i="17"/>
  <c r="R554" i="17"/>
  <c r="R555" i="17"/>
  <c r="R556" i="17"/>
  <c r="R557" i="17"/>
  <c r="R558" i="17"/>
  <c r="R559" i="17"/>
  <c r="R560" i="17"/>
  <c r="R561" i="17"/>
  <c r="R562" i="17"/>
  <c r="R563" i="17"/>
  <c r="R564" i="17"/>
  <c r="R565" i="17"/>
  <c r="R566" i="17"/>
  <c r="R567" i="17"/>
  <c r="R568" i="17"/>
  <c r="R569" i="17"/>
  <c r="R570" i="17"/>
  <c r="R571" i="17"/>
  <c r="R572" i="17"/>
  <c r="R573" i="17"/>
  <c r="R574" i="17"/>
  <c r="R575" i="17"/>
  <c r="R576" i="17"/>
  <c r="R577" i="17"/>
  <c r="R578" i="17"/>
  <c r="R579" i="17"/>
  <c r="R580" i="17"/>
  <c r="R581" i="17"/>
  <c r="R582" i="17"/>
  <c r="R583" i="17"/>
  <c r="R584" i="17"/>
  <c r="R585" i="17"/>
  <c r="R586" i="17"/>
  <c r="R587" i="17"/>
  <c r="R588" i="17"/>
  <c r="R589" i="17"/>
  <c r="R590" i="17"/>
  <c r="R591" i="17"/>
  <c r="R592" i="17"/>
  <c r="R593" i="17"/>
  <c r="R594" i="17"/>
  <c r="R595" i="17"/>
  <c r="R596" i="17"/>
  <c r="R597" i="17"/>
  <c r="R598" i="17"/>
  <c r="R599" i="17"/>
  <c r="R600" i="17"/>
  <c r="R601" i="17"/>
  <c r="J295" i="3"/>
  <c r="J287" i="3"/>
  <c r="J279" i="3"/>
  <c r="J271" i="3"/>
  <c r="J263" i="3"/>
  <c r="J255" i="3"/>
  <c r="J247" i="3"/>
  <c r="J239" i="3"/>
  <c r="J231" i="3"/>
  <c r="J223" i="3"/>
  <c r="J215" i="3"/>
  <c r="J207" i="3"/>
  <c r="J199" i="3"/>
  <c r="J191" i="3"/>
  <c r="J183" i="3"/>
  <c r="J175" i="3"/>
  <c r="J167" i="3"/>
  <c r="J159" i="3"/>
  <c r="J151" i="3"/>
  <c r="J143" i="3"/>
  <c r="J135" i="3"/>
  <c r="J127" i="3"/>
  <c r="J119" i="3"/>
  <c r="J111" i="3"/>
  <c r="J103" i="3"/>
  <c r="J95" i="3"/>
  <c r="J87" i="3"/>
  <c r="J79" i="3"/>
  <c r="J71" i="3"/>
  <c r="J63" i="3"/>
  <c r="J55" i="3"/>
  <c r="J47" i="3"/>
  <c r="J39" i="3"/>
  <c r="J31" i="3"/>
  <c r="J23" i="3"/>
  <c r="J15" i="3"/>
  <c r="J7" i="3"/>
  <c r="J32" i="3"/>
  <c r="J77" i="3"/>
  <c r="J94" i="3"/>
  <c r="J118" i="3"/>
  <c r="J205" i="3"/>
  <c r="J288" i="3"/>
  <c r="J3" i="3"/>
  <c r="J4" i="3"/>
  <c r="J5" i="3"/>
  <c r="J6" i="3"/>
  <c r="J8" i="3"/>
  <c r="J9" i="3"/>
  <c r="J10" i="3"/>
  <c r="J11" i="3"/>
  <c r="J12" i="3"/>
  <c r="J13" i="3"/>
  <c r="J14" i="3"/>
  <c r="J16" i="3"/>
  <c r="J17" i="3"/>
  <c r="J18" i="3"/>
  <c r="J19" i="3"/>
  <c r="J20" i="3"/>
  <c r="J21" i="3"/>
  <c r="J22" i="3"/>
  <c r="J24" i="3"/>
  <c r="J25" i="3"/>
  <c r="J26" i="3"/>
  <c r="J27" i="3"/>
  <c r="J28" i="3"/>
  <c r="J29" i="3"/>
  <c r="J30" i="3"/>
  <c r="J33" i="3"/>
  <c r="J34" i="3"/>
  <c r="J35" i="3"/>
  <c r="J36" i="3"/>
  <c r="J37" i="3"/>
  <c r="J38" i="3"/>
  <c r="J40" i="3"/>
  <c r="J41" i="3"/>
  <c r="J42" i="3"/>
  <c r="J43" i="3"/>
  <c r="J44" i="3"/>
  <c r="J45" i="3"/>
  <c r="J46" i="3"/>
  <c r="J48" i="3"/>
  <c r="J49" i="3"/>
  <c r="J50" i="3"/>
  <c r="J51" i="3"/>
  <c r="J52" i="3"/>
  <c r="J53" i="3"/>
  <c r="J54" i="3"/>
  <c r="J56" i="3"/>
  <c r="J57" i="3"/>
  <c r="J58" i="3"/>
  <c r="J59" i="3"/>
  <c r="J60" i="3"/>
  <c r="J61" i="3"/>
  <c r="J62" i="3"/>
  <c r="J64" i="3"/>
  <c r="J65" i="3"/>
  <c r="J66" i="3"/>
  <c r="J67" i="3"/>
  <c r="J68" i="3"/>
  <c r="J69" i="3"/>
  <c r="J70" i="3"/>
  <c r="J72" i="3"/>
  <c r="J73" i="3"/>
  <c r="J74" i="3"/>
  <c r="J75" i="3"/>
  <c r="J76" i="3"/>
  <c r="J78" i="3"/>
  <c r="J80" i="3"/>
  <c r="J81" i="3"/>
  <c r="J82" i="3"/>
  <c r="J83" i="3"/>
  <c r="J84" i="3"/>
  <c r="J85" i="3"/>
  <c r="J86" i="3"/>
  <c r="J88" i="3"/>
  <c r="J89" i="3"/>
  <c r="J90" i="3"/>
  <c r="J91" i="3"/>
  <c r="J92" i="3"/>
  <c r="J93" i="3"/>
  <c r="J96" i="3"/>
  <c r="J97" i="3"/>
  <c r="J98" i="3"/>
  <c r="J99" i="3"/>
  <c r="J100" i="3"/>
  <c r="J101" i="3"/>
  <c r="J102" i="3"/>
  <c r="J104" i="3"/>
  <c r="J105" i="3"/>
  <c r="J106" i="3"/>
  <c r="J107" i="3"/>
  <c r="J108" i="3"/>
  <c r="J109" i="3"/>
  <c r="J110" i="3"/>
  <c r="J112" i="3"/>
  <c r="J113" i="3"/>
  <c r="J114" i="3"/>
  <c r="J115" i="3"/>
  <c r="J116" i="3"/>
  <c r="J117" i="3"/>
  <c r="J120" i="3"/>
  <c r="J121" i="3"/>
  <c r="J122" i="3"/>
  <c r="J123" i="3"/>
  <c r="J124" i="3"/>
  <c r="J125" i="3"/>
  <c r="J126" i="3"/>
  <c r="J128" i="3"/>
  <c r="J129" i="3"/>
  <c r="J130" i="3"/>
  <c r="J131" i="3"/>
  <c r="J132" i="3"/>
  <c r="J133" i="3"/>
  <c r="J134" i="3"/>
  <c r="J136" i="3"/>
  <c r="J137" i="3"/>
  <c r="J138" i="3"/>
  <c r="J139" i="3"/>
  <c r="J140" i="3"/>
  <c r="J141" i="3"/>
  <c r="J142" i="3"/>
  <c r="J144" i="3"/>
  <c r="J145" i="3"/>
  <c r="J146" i="3"/>
  <c r="J147" i="3"/>
  <c r="J148" i="3"/>
  <c r="J149" i="3"/>
  <c r="J150" i="3"/>
  <c r="J152" i="3"/>
  <c r="J153" i="3"/>
  <c r="J154" i="3"/>
  <c r="J155" i="3"/>
  <c r="J156" i="3"/>
  <c r="J157" i="3"/>
  <c r="J158" i="3"/>
  <c r="J160" i="3"/>
  <c r="J161" i="3"/>
  <c r="J162" i="3"/>
  <c r="J163" i="3"/>
  <c r="J164" i="3"/>
  <c r="J165" i="3"/>
  <c r="J166" i="3"/>
  <c r="J168" i="3"/>
  <c r="J169" i="3"/>
  <c r="J170" i="3"/>
  <c r="J171" i="3"/>
  <c r="J172" i="3"/>
  <c r="J173" i="3"/>
  <c r="J174" i="3"/>
  <c r="J176" i="3"/>
  <c r="J177" i="3"/>
  <c r="J178" i="3"/>
  <c r="J179" i="3"/>
  <c r="J180" i="3"/>
  <c r="J181" i="3"/>
  <c r="J182" i="3"/>
  <c r="J184" i="3"/>
  <c r="J185" i="3"/>
  <c r="J186" i="3"/>
  <c r="J187" i="3"/>
  <c r="J188" i="3"/>
  <c r="J189" i="3"/>
  <c r="J190" i="3"/>
  <c r="J192" i="3"/>
  <c r="J193" i="3"/>
  <c r="J194" i="3"/>
  <c r="J195" i="3"/>
  <c r="J196" i="3"/>
  <c r="J197" i="3"/>
  <c r="J198" i="3"/>
  <c r="J200" i="3"/>
  <c r="J201" i="3"/>
  <c r="J202" i="3"/>
  <c r="J203" i="3"/>
  <c r="J204" i="3"/>
  <c r="J206" i="3"/>
  <c r="J208" i="3"/>
  <c r="J209" i="3"/>
  <c r="J210" i="3"/>
  <c r="J211" i="3"/>
  <c r="J212" i="3"/>
  <c r="J213" i="3"/>
  <c r="J214" i="3"/>
  <c r="J216" i="3"/>
  <c r="J217" i="3"/>
  <c r="J218" i="3"/>
  <c r="J219" i="3"/>
  <c r="J220" i="3"/>
  <c r="J221" i="3"/>
  <c r="J222" i="3"/>
  <c r="J224" i="3"/>
  <c r="J225" i="3"/>
  <c r="J226" i="3"/>
  <c r="J227" i="3"/>
  <c r="J228" i="3"/>
  <c r="J229" i="3"/>
  <c r="J230" i="3"/>
  <c r="J232" i="3"/>
  <c r="J233" i="3"/>
  <c r="J234" i="3"/>
  <c r="J235" i="3"/>
  <c r="J236" i="3"/>
  <c r="J237" i="3"/>
  <c r="J238" i="3"/>
  <c r="J240" i="3"/>
  <c r="J241" i="3"/>
  <c r="J242" i="3"/>
  <c r="J243" i="3"/>
  <c r="J244" i="3"/>
  <c r="J245" i="3"/>
  <c r="J246" i="3"/>
  <c r="J248" i="3"/>
  <c r="J249" i="3"/>
  <c r="J250" i="3"/>
  <c r="J251" i="3"/>
  <c r="J252" i="3"/>
  <c r="J253" i="3"/>
  <c r="J254" i="3"/>
  <c r="J256" i="3"/>
  <c r="J257" i="3"/>
  <c r="J258" i="3"/>
  <c r="J259" i="3"/>
  <c r="J260" i="3"/>
  <c r="J261" i="3"/>
  <c r="J262" i="3"/>
  <c r="J264" i="3"/>
  <c r="J265" i="3"/>
  <c r="J266" i="3"/>
  <c r="J267" i="3"/>
  <c r="J268" i="3"/>
  <c r="J269" i="3"/>
  <c r="J270" i="3"/>
  <c r="J272" i="3"/>
  <c r="J273" i="3"/>
  <c r="J274" i="3"/>
  <c r="J275" i="3"/>
  <c r="J276" i="3"/>
  <c r="J277" i="3"/>
  <c r="J278" i="3"/>
  <c r="J280" i="3"/>
  <c r="J281" i="3"/>
  <c r="J282" i="3"/>
  <c r="J283" i="3"/>
  <c r="J284" i="3"/>
  <c r="J285" i="3"/>
  <c r="J286" i="3"/>
  <c r="J289" i="3"/>
  <c r="J290" i="3"/>
  <c r="J291" i="3"/>
  <c r="J292" i="3"/>
  <c r="J293" i="3"/>
  <c r="J294" i="3"/>
  <c r="J296" i="3"/>
  <c r="J297" i="3"/>
  <c r="J298" i="3"/>
  <c r="J299" i="3"/>
  <c r="J300" i="3"/>
  <c r="J301" i="3"/>
  <c r="J2" i="3"/>
  <c r="AC2" i="1"/>
  <c r="AC3" i="1"/>
  <c r="AC4" i="1"/>
  <c r="AC5" i="1"/>
  <c r="AC6" i="1"/>
  <c r="AC7" i="1"/>
  <c r="AC9" i="1"/>
  <c r="AC10" i="1"/>
  <c r="AC11" i="1"/>
  <c r="AC12" i="1"/>
  <c r="AC13" i="1"/>
  <c r="AC15" i="1"/>
  <c r="AC17" i="1"/>
  <c r="AC18" i="1"/>
  <c r="AC19" i="1"/>
  <c r="AC20" i="1"/>
  <c r="AC21" i="1"/>
  <c r="AC23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80" i="1"/>
  <c r="AC81" i="1"/>
  <c r="AC82" i="1"/>
  <c r="AC83" i="1"/>
  <c r="AC84" i="1"/>
  <c r="AC86" i="1"/>
  <c r="AC87" i="1"/>
  <c r="AC88" i="1"/>
  <c r="AC89" i="1"/>
  <c r="AC90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4" i="1"/>
  <c r="AC145" i="1"/>
  <c r="AC146" i="1"/>
  <c r="AC147" i="1"/>
  <c r="AC148" i="1"/>
  <c r="AC149" i="1"/>
  <c r="AC150" i="1"/>
  <c r="AC152" i="1"/>
  <c r="AC153" i="1"/>
  <c r="AC154" i="1"/>
  <c r="AC155" i="1"/>
  <c r="AC156" i="1"/>
  <c r="AC157" i="1"/>
  <c r="AC158" i="1"/>
  <c r="AC159" i="1"/>
  <c r="AC160" i="1"/>
  <c r="AC161" i="1"/>
  <c r="AC162" i="1"/>
  <c r="AC164" i="1"/>
  <c r="AC165" i="1"/>
  <c r="AC166" i="1"/>
  <c r="AC167" i="1"/>
  <c r="AC168" i="1"/>
  <c r="AC169" i="1"/>
  <c r="AC171" i="1"/>
  <c r="AC172" i="1"/>
  <c r="AC173" i="1"/>
  <c r="AC174" i="1"/>
  <c r="AC175" i="1"/>
  <c r="AC176" i="1"/>
  <c r="AC177" i="1"/>
  <c r="AC178" i="1"/>
  <c r="AC179" i="1"/>
  <c r="AC180" i="1"/>
  <c r="AC182" i="1"/>
  <c r="AC183" i="1"/>
  <c r="AC184" i="1"/>
  <c r="AC185" i="1"/>
  <c r="AC186" i="1"/>
  <c r="AC188" i="1"/>
  <c r="AC189" i="1"/>
  <c r="AC190" i="1"/>
  <c r="AC192" i="1"/>
  <c r="AC193" i="1"/>
  <c r="AC194" i="1"/>
  <c r="AC195" i="1"/>
  <c r="AC196" i="1"/>
  <c r="AC197" i="1"/>
  <c r="AC198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4" i="1"/>
  <c r="AC235" i="1"/>
  <c r="AC236" i="1"/>
  <c r="AC237" i="1"/>
  <c r="AC238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6" i="1"/>
  <c r="AC297" i="1"/>
  <c r="AC298" i="1"/>
  <c r="AC300" i="1"/>
  <c r="AC304" i="1"/>
  <c r="AC305" i="1"/>
  <c r="AC306" i="1"/>
  <c r="AC308" i="1"/>
  <c r="AC309" i="1"/>
  <c r="AC310" i="1"/>
  <c r="AC311" i="1"/>
  <c r="AC312" i="1"/>
  <c r="AC315" i="1"/>
  <c r="AC316" i="1"/>
  <c r="AC317" i="1"/>
  <c r="AC318" i="1"/>
  <c r="AC319" i="1"/>
  <c r="AC320" i="1"/>
  <c r="AC321" i="1"/>
  <c r="AC322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7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4" i="1"/>
  <c r="AC415" i="1"/>
  <c r="AC416" i="1"/>
  <c r="AC417" i="1"/>
  <c r="AC418" i="1"/>
  <c r="AC419" i="1"/>
  <c r="AC420" i="1"/>
  <c r="AC421" i="1"/>
  <c r="AC422" i="1"/>
  <c r="AC423" i="1"/>
  <c r="AC425" i="1"/>
  <c r="AC426" i="1"/>
  <c r="AC427" i="1"/>
  <c r="AC428" i="1"/>
  <c r="AC429" i="1"/>
  <c r="AC430" i="1"/>
  <c r="AC431" i="1"/>
  <c r="AC432" i="1"/>
  <c r="AC433" i="1"/>
  <c r="AC435" i="1"/>
  <c r="AC436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2" i="1"/>
  <c r="AC453" i="1"/>
  <c r="AC454" i="1"/>
  <c r="AC455" i="1"/>
  <c r="AC456" i="1"/>
  <c r="AC457" i="1"/>
  <c r="AC458" i="1"/>
  <c r="AC459" i="1"/>
  <c r="AC460" i="1"/>
  <c r="AC461" i="1"/>
  <c r="AC462" i="1"/>
  <c r="AC464" i="1"/>
  <c r="AC465" i="1"/>
  <c r="AC466" i="1"/>
  <c r="AC467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2" i="1"/>
  <c r="AC515" i="1"/>
  <c r="AC516" i="1"/>
  <c r="AC517" i="1"/>
  <c r="AC518" i="1"/>
  <c r="AC519" i="1"/>
  <c r="AC520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5" i="1"/>
  <c r="AC536" i="1"/>
  <c r="AC537" i="1"/>
  <c r="AC538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60" i="1"/>
  <c r="AC561" i="1"/>
  <c r="AC563" i="1"/>
  <c r="AC564" i="1"/>
  <c r="AC565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3" i="1"/>
  <c r="AC594" i="1"/>
  <c r="AC595" i="1"/>
  <c r="AC596" i="1"/>
  <c r="AC597" i="1"/>
  <c r="AC598" i="1"/>
  <c r="AC599" i="1"/>
  <c r="AC600" i="1"/>
  <c r="AA2" i="1"/>
  <c r="AB2" i="1" s="1"/>
  <c r="AA3" i="1"/>
  <c r="AB3" i="1" s="1"/>
  <c r="AA4" i="1"/>
  <c r="AB4" i="1" s="1"/>
  <c r="AA5" i="1"/>
  <c r="AB5" i="1" s="1"/>
  <c r="AA6" i="1"/>
  <c r="AB6" i="1" s="1"/>
  <c r="AA7" i="1"/>
  <c r="AB7" i="1" s="1"/>
  <c r="AA9" i="1"/>
  <c r="AB9" i="1" s="1"/>
  <c r="AA10" i="1"/>
  <c r="AB10" i="1" s="1"/>
  <c r="AA11" i="1"/>
  <c r="AB11" i="1" s="1"/>
  <c r="AA12" i="1"/>
  <c r="AB12" i="1" s="1"/>
  <c r="AA13" i="1"/>
  <c r="AB13" i="1" s="1"/>
  <c r="AA15" i="1"/>
  <c r="AB15" i="1" s="1"/>
  <c r="AA17" i="1"/>
  <c r="AB17" i="1" s="1"/>
  <c r="AA18" i="1"/>
  <c r="AB18" i="1" s="1"/>
  <c r="AA19" i="1"/>
  <c r="AB19" i="1" s="1"/>
  <c r="AA20" i="1"/>
  <c r="AB20" i="1" s="1"/>
  <c r="AA21" i="1"/>
  <c r="AB21" i="1" s="1"/>
  <c r="AA23" i="1"/>
  <c r="AB23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80" i="1"/>
  <c r="AB80" i="1" s="1"/>
  <c r="AA81" i="1"/>
  <c r="AB81" i="1" s="1"/>
  <c r="AA82" i="1"/>
  <c r="AB82" i="1" s="1"/>
  <c r="AA83" i="1"/>
  <c r="AB83" i="1" s="1"/>
  <c r="AA84" i="1"/>
  <c r="AB84" i="1" s="1"/>
  <c r="AA86" i="1"/>
  <c r="AB86" i="1" s="1"/>
  <c r="AA87" i="1"/>
  <c r="AB87" i="1" s="1"/>
  <c r="AA88" i="1"/>
  <c r="AB88" i="1" s="1"/>
  <c r="AA89" i="1"/>
  <c r="AB89" i="1" s="1"/>
  <c r="AA90" i="1"/>
  <c r="AB90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A162" i="1"/>
  <c r="AB162" i="1" s="1"/>
  <c r="AA164" i="1"/>
  <c r="AB164" i="1" s="1"/>
  <c r="AA165" i="1"/>
  <c r="AB165" i="1" s="1"/>
  <c r="AA166" i="1"/>
  <c r="AB166" i="1" s="1"/>
  <c r="AA167" i="1"/>
  <c r="AB167" i="1" s="1"/>
  <c r="AA168" i="1"/>
  <c r="AB168" i="1" s="1"/>
  <c r="AA169" i="1"/>
  <c r="AB169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A180" i="1"/>
  <c r="AB180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8" i="1"/>
  <c r="AB188" i="1" s="1"/>
  <c r="AA189" i="1"/>
  <c r="AB189" i="1" s="1"/>
  <c r="AA190" i="1"/>
  <c r="AB190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6" i="1"/>
  <c r="AB296" i="1" s="1"/>
  <c r="AA297" i="1"/>
  <c r="AB297" i="1" s="1"/>
  <c r="AA298" i="1"/>
  <c r="AB298" i="1" s="1"/>
  <c r="AA300" i="1"/>
  <c r="AB300" i="1" s="1"/>
  <c r="AA304" i="1"/>
  <c r="AB304" i="1" s="1"/>
  <c r="AA305" i="1"/>
  <c r="AB305" i="1" s="1"/>
  <c r="AA306" i="1"/>
  <c r="AB306" i="1" s="1"/>
  <c r="AA308" i="1"/>
  <c r="AB308" i="1" s="1"/>
  <c r="AA309" i="1"/>
  <c r="AB309" i="1" s="1"/>
  <c r="AA310" i="1"/>
  <c r="AB310" i="1" s="1"/>
  <c r="AA311" i="1"/>
  <c r="AB311" i="1" s="1"/>
  <c r="AA312" i="1"/>
  <c r="AB312" i="1" s="1"/>
  <c r="AA315" i="1"/>
  <c r="AB315" i="1" s="1"/>
  <c r="AA316" i="1"/>
  <c r="AB316" i="1" s="1"/>
  <c r="AA317" i="1"/>
  <c r="AB317" i="1" s="1"/>
  <c r="AA318" i="1"/>
  <c r="AB318" i="1" s="1"/>
  <c r="AA319" i="1"/>
  <c r="AB319" i="1" s="1"/>
  <c r="AA320" i="1"/>
  <c r="AB320" i="1" s="1"/>
  <c r="AA321" i="1"/>
  <c r="AB321" i="1" s="1"/>
  <c r="AA322" i="1"/>
  <c r="AB322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5" i="1"/>
  <c r="AB355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7" i="1"/>
  <c r="AB397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5" i="1"/>
  <c r="AB435" i="1" s="1"/>
  <c r="AA436" i="1"/>
  <c r="AB436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4" i="1"/>
  <c r="AB464" i="1" s="1"/>
  <c r="AA465" i="1"/>
  <c r="AB465" i="1" s="1"/>
  <c r="AA466" i="1"/>
  <c r="AB466" i="1" s="1"/>
  <c r="AA467" i="1"/>
  <c r="AB467" i="1" s="1"/>
  <c r="AA469" i="1"/>
  <c r="AB469" i="1" s="1"/>
  <c r="AA470" i="1"/>
  <c r="AB470" i="1" s="1"/>
  <c r="AA471" i="1"/>
  <c r="AB471" i="1" s="1"/>
  <c r="AA472" i="1"/>
  <c r="AB472" i="1" s="1"/>
  <c r="AA473" i="1"/>
  <c r="AB473" i="1" s="1"/>
  <c r="AA474" i="1"/>
  <c r="AB474" i="1" s="1"/>
  <c r="AA475" i="1"/>
  <c r="AB475" i="1" s="1"/>
  <c r="AA476" i="1"/>
  <c r="AB476" i="1" s="1"/>
  <c r="AA477" i="1"/>
  <c r="AB477" i="1" s="1"/>
  <c r="AA478" i="1"/>
  <c r="AB478" i="1" s="1"/>
  <c r="AA479" i="1"/>
  <c r="AB479" i="1" s="1"/>
  <c r="AA480" i="1"/>
  <c r="AB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2" i="1"/>
  <c r="AB512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A520" i="1"/>
  <c r="AB520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B528" i="1" s="1"/>
  <c r="AA529" i="1"/>
  <c r="AB529" i="1" s="1"/>
  <c r="AA530" i="1"/>
  <c r="AB53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A558" i="1"/>
  <c r="AB558" i="1" s="1"/>
  <c r="AA560" i="1"/>
  <c r="AB560" i="1" s="1"/>
  <c r="AA561" i="1"/>
  <c r="AB561" i="1" s="1"/>
  <c r="AA563" i="1"/>
  <c r="AB563" i="1" s="1"/>
  <c r="AA564" i="1"/>
  <c r="AB564" i="1" s="1"/>
  <c r="AA565" i="1"/>
  <c r="AB565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B575" i="1" s="1"/>
  <c r="AA576" i="1"/>
  <c r="AB576" i="1" s="1"/>
  <c r="AA577" i="1"/>
  <c r="AB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A598" i="1"/>
  <c r="AB598" i="1" s="1"/>
  <c r="AA599" i="1"/>
  <c r="AB599" i="1" s="1"/>
  <c r="AA600" i="1"/>
  <c r="AB600" i="1" s="1"/>
  <c r="X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X368" i="11"/>
  <c r="X369" i="11"/>
  <c r="X370" i="11"/>
  <c r="X371" i="11"/>
  <c r="X372" i="11"/>
  <c r="X373" i="11"/>
  <c r="X374" i="11"/>
  <c r="X375" i="11"/>
  <c r="X376" i="11"/>
  <c r="X377" i="11"/>
  <c r="X378" i="11"/>
  <c r="X379" i="11"/>
  <c r="X380" i="11"/>
  <c r="X381" i="11"/>
  <c r="X382" i="11"/>
  <c r="X383" i="11"/>
  <c r="X384" i="11"/>
  <c r="X385" i="11"/>
  <c r="X386" i="11"/>
  <c r="X387" i="11"/>
  <c r="X388" i="11"/>
  <c r="X389" i="11"/>
  <c r="X390" i="11"/>
  <c r="X391" i="11"/>
  <c r="X392" i="11"/>
  <c r="X393" i="11"/>
  <c r="X394" i="11"/>
  <c r="X395" i="11"/>
  <c r="X396" i="11"/>
  <c r="X397" i="11"/>
  <c r="X398" i="11"/>
  <c r="X399" i="11"/>
  <c r="X400" i="11"/>
  <c r="X401" i="11"/>
  <c r="X402" i="11"/>
  <c r="X403" i="11"/>
  <c r="X404" i="11"/>
  <c r="X405" i="11"/>
  <c r="X406" i="11"/>
  <c r="X407" i="11"/>
  <c r="X408" i="11"/>
  <c r="X409" i="11"/>
  <c r="X410" i="11"/>
  <c r="X411" i="11"/>
  <c r="X412" i="11"/>
  <c r="X413" i="11"/>
  <c r="X414" i="11"/>
  <c r="X415" i="11"/>
  <c r="X416" i="11"/>
  <c r="X417" i="11"/>
  <c r="X418" i="11"/>
  <c r="X419" i="11"/>
  <c r="X420" i="11"/>
  <c r="X421" i="11"/>
  <c r="X422" i="11"/>
  <c r="X423" i="11"/>
  <c r="X424" i="11"/>
  <c r="X425" i="11"/>
  <c r="X426" i="11"/>
  <c r="X427" i="11"/>
  <c r="X428" i="11"/>
  <c r="X429" i="11"/>
  <c r="X430" i="11"/>
  <c r="X431" i="11"/>
  <c r="X432" i="11"/>
  <c r="X433" i="11"/>
  <c r="X434" i="11"/>
  <c r="X435" i="11"/>
  <c r="X436" i="11"/>
  <c r="X437" i="11"/>
  <c r="X438" i="11"/>
  <c r="X439" i="11"/>
  <c r="X440" i="11"/>
  <c r="X441" i="11"/>
  <c r="X442" i="11"/>
  <c r="X443" i="11"/>
  <c r="X444" i="11"/>
  <c r="X445" i="11"/>
  <c r="X446" i="11"/>
  <c r="X447" i="11"/>
  <c r="X448" i="11"/>
  <c r="X449" i="11"/>
  <c r="X450" i="11"/>
  <c r="X451" i="11"/>
  <c r="X452" i="11"/>
  <c r="X453" i="11"/>
  <c r="X454" i="11"/>
  <c r="X455" i="11"/>
  <c r="X456" i="11"/>
  <c r="X457" i="11"/>
  <c r="X458" i="11"/>
  <c r="X459" i="11"/>
  <c r="X460" i="11"/>
  <c r="X461" i="11"/>
  <c r="X462" i="11"/>
  <c r="X463" i="11"/>
  <c r="X464" i="11"/>
  <c r="X465" i="11"/>
  <c r="X466" i="11"/>
  <c r="X467" i="11"/>
  <c r="X468" i="11"/>
  <c r="X469" i="11"/>
  <c r="X470" i="11"/>
  <c r="X471" i="11"/>
  <c r="X472" i="11"/>
  <c r="X473" i="11"/>
  <c r="X474" i="11"/>
  <c r="X475" i="11"/>
  <c r="X476" i="11"/>
  <c r="X477" i="11"/>
  <c r="X478" i="11"/>
  <c r="X479" i="11"/>
  <c r="X480" i="11"/>
  <c r="X481" i="11"/>
  <c r="X482" i="11"/>
  <c r="X483" i="11"/>
  <c r="X484" i="11"/>
  <c r="X485" i="11"/>
  <c r="X486" i="11"/>
  <c r="X487" i="11"/>
  <c r="X488" i="11"/>
  <c r="X489" i="11"/>
  <c r="X490" i="11"/>
  <c r="X491" i="11"/>
  <c r="X492" i="11"/>
  <c r="X493" i="11"/>
  <c r="X494" i="11"/>
  <c r="X495" i="11"/>
  <c r="X496" i="11"/>
  <c r="X497" i="11"/>
  <c r="X498" i="11"/>
  <c r="X499" i="11"/>
  <c r="X500" i="11"/>
  <c r="X501" i="11"/>
  <c r="X502" i="11"/>
  <c r="X503" i="11"/>
  <c r="X504" i="11"/>
  <c r="X505" i="11"/>
  <c r="X506" i="11"/>
  <c r="X507" i="11"/>
  <c r="X508" i="11"/>
  <c r="X509" i="11"/>
  <c r="X510" i="11"/>
  <c r="X511" i="11"/>
  <c r="X512" i="11"/>
  <c r="X513" i="11"/>
  <c r="X514" i="11"/>
  <c r="X515" i="11"/>
  <c r="X516" i="11"/>
  <c r="X517" i="11"/>
  <c r="X518" i="11"/>
  <c r="X519" i="11"/>
  <c r="X520" i="11"/>
  <c r="X521" i="11"/>
  <c r="X522" i="11"/>
  <c r="X523" i="11"/>
  <c r="X524" i="11"/>
  <c r="X525" i="11"/>
  <c r="X526" i="11"/>
  <c r="X527" i="11"/>
  <c r="X528" i="11"/>
  <c r="X529" i="11"/>
  <c r="X530" i="11"/>
  <c r="X531" i="11"/>
  <c r="X532" i="11"/>
  <c r="X533" i="11"/>
  <c r="X534" i="11"/>
  <c r="X535" i="11"/>
  <c r="X536" i="11"/>
  <c r="X537" i="11"/>
  <c r="X538" i="11"/>
  <c r="X539" i="11"/>
  <c r="X540" i="11"/>
  <c r="X541" i="11"/>
  <c r="X542" i="11"/>
  <c r="X543" i="11"/>
  <c r="X544" i="11"/>
  <c r="X545" i="11"/>
  <c r="X546" i="11"/>
  <c r="X547" i="11"/>
  <c r="X548" i="11"/>
  <c r="X549" i="11"/>
  <c r="X550" i="11"/>
  <c r="X551" i="11"/>
  <c r="X552" i="11"/>
  <c r="X553" i="11"/>
  <c r="X554" i="11"/>
  <c r="X555" i="11"/>
  <c r="X556" i="11"/>
  <c r="X557" i="11"/>
  <c r="X558" i="11"/>
  <c r="X559" i="11"/>
  <c r="X560" i="11"/>
  <c r="X561" i="11"/>
  <c r="X562" i="11"/>
  <c r="X563" i="11"/>
  <c r="X564" i="11"/>
  <c r="X565" i="11"/>
  <c r="X566" i="11"/>
  <c r="X567" i="11"/>
  <c r="X568" i="11"/>
  <c r="X569" i="11"/>
  <c r="X570" i="11"/>
  <c r="X571" i="11"/>
  <c r="X572" i="11"/>
  <c r="X573" i="11"/>
  <c r="X574" i="11"/>
  <c r="X575" i="11"/>
  <c r="X576" i="11"/>
  <c r="X577" i="11"/>
  <c r="X578" i="11"/>
  <c r="X579" i="11"/>
  <c r="X580" i="11"/>
  <c r="X581" i="11"/>
  <c r="X582" i="11"/>
  <c r="X583" i="11"/>
  <c r="X584" i="11"/>
  <c r="X585" i="11"/>
  <c r="X586" i="11"/>
  <c r="X587" i="11"/>
  <c r="X588" i="11"/>
  <c r="X589" i="11"/>
  <c r="X590" i="11"/>
  <c r="X591" i="11"/>
  <c r="X592" i="11"/>
  <c r="X593" i="11"/>
  <c r="X594" i="11"/>
  <c r="X595" i="11"/>
  <c r="X596" i="11"/>
  <c r="X597" i="11"/>
  <c r="X598" i="11"/>
  <c r="X599" i="11"/>
  <c r="X600" i="11"/>
  <c r="X601" i="11"/>
  <c r="O576" i="9"/>
  <c r="O476" i="9"/>
  <c r="O472" i="9"/>
  <c r="O431" i="9"/>
  <c r="O394" i="9"/>
  <c r="O363" i="9"/>
  <c r="O355" i="9"/>
  <c r="O341" i="9"/>
  <c r="O339" i="9"/>
  <c r="O286" i="9"/>
  <c r="O235" i="9"/>
  <c r="O233" i="9"/>
  <c r="O232" i="9"/>
  <c r="O231" i="9"/>
  <c r="O181" i="9"/>
  <c r="O42" i="9"/>
  <c r="O582" i="9"/>
  <c r="O570" i="9"/>
  <c r="O562" i="9"/>
  <c r="O553" i="9"/>
  <c r="O498" i="9"/>
  <c r="O449" i="9"/>
  <c r="O443" i="9"/>
  <c r="O439" i="9"/>
  <c r="O429" i="9"/>
  <c r="O399" i="9"/>
  <c r="O354" i="9"/>
  <c r="O349" i="9"/>
  <c r="O338" i="9"/>
  <c r="O316" i="9"/>
  <c r="O315" i="9"/>
  <c r="O304" i="9"/>
  <c r="O261" i="9"/>
  <c r="O213" i="9"/>
  <c r="O211" i="9"/>
  <c r="O191" i="9"/>
  <c r="O174" i="9"/>
  <c r="O154" i="9"/>
  <c r="O145" i="9"/>
  <c r="O115" i="9"/>
  <c r="O65" i="9"/>
  <c r="O19" i="9"/>
  <c r="O12" i="9"/>
  <c r="O599" i="9"/>
  <c r="O542" i="9"/>
  <c r="O421" i="9"/>
  <c r="O403" i="9"/>
  <c r="O370" i="9"/>
  <c r="O352" i="9"/>
  <c r="O325" i="9"/>
  <c r="O293" i="9"/>
  <c r="O248" i="9"/>
  <c r="O218" i="9"/>
  <c r="O205" i="9"/>
  <c r="O200" i="9"/>
  <c r="O196" i="9"/>
  <c r="O173" i="9"/>
  <c r="O143" i="9"/>
  <c r="O85" i="9"/>
  <c r="O74" i="9"/>
  <c r="O68" i="9"/>
  <c r="O63" i="9"/>
  <c r="O52" i="9"/>
  <c r="O22" i="9"/>
  <c r="O10" i="9"/>
  <c r="O5" i="9"/>
  <c r="O601" i="9"/>
  <c r="O600" i="9"/>
  <c r="O598" i="9"/>
  <c r="O597" i="9"/>
  <c r="O596" i="9"/>
  <c r="O595" i="9"/>
  <c r="O594" i="9"/>
  <c r="O593" i="9"/>
  <c r="O592" i="9"/>
  <c r="O591" i="9"/>
  <c r="O590" i="9"/>
  <c r="O589" i="9"/>
  <c r="O587" i="9"/>
  <c r="O586" i="9"/>
  <c r="O585" i="9"/>
  <c r="O584" i="9"/>
  <c r="O583" i="9"/>
  <c r="O581" i="9"/>
  <c r="O580" i="9"/>
  <c r="O579" i="9"/>
  <c r="O578" i="9"/>
  <c r="O577" i="9"/>
  <c r="O575" i="9"/>
  <c r="O572" i="9"/>
  <c r="O569" i="9"/>
  <c r="O568" i="9"/>
  <c r="O567" i="9"/>
  <c r="O566" i="9"/>
  <c r="O565" i="9"/>
  <c r="O564" i="9"/>
  <c r="O563" i="9"/>
  <c r="O561" i="9"/>
  <c r="O560" i="9"/>
  <c r="O559" i="9"/>
  <c r="O558" i="9"/>
  <c r="O557" i="9"/>
  <c r="O556" i="9"/>
  <c r="O555" i="9"/>
  <c r="O554" i="9"/>
  <c r="O552" i="9"/>
  <c r="O551" i="9"/>
  <c r="O550" i="9"/>
  <c r="O549" i="9"/>
  <c r="O548" i="9"/>
  <c r="O547" i="9"/>
  <c r="O546" i="9"/>
  <c r="O545" i="9"/>
  <c r="O544" i="9"/>
  <c r="O543" i="9"/>
  <c r="O541" i="9"/>
  <c r="O540" i="9"/>
  <c r="O539" i="9"/>
  <c r="O538" i="9"/>
  <c r="O537" i="9"/>
  <c r="O536" i="9"/>
  <c r="O535" i="9"/>
  <c r="O534" i="9"/>
  <c r="O533" i="9"/>
  <c r="O531" i="9"/>
  <c r="O530" i="9"/>
  <c r="O529" i="9"/>
  <c r="O528" i="9"/>
  <c r="O527" i="9"/>
  <c r="O526" i="9"/>
  <c r="O525" i="9"/>
  <c r="O524" i="9"/>
  <c r="O523" i="9"/>
  <c r="O522" i="9"/>
  <c r="O521" i="9"/>
  <c r="O520" i="9"/>
  <c r="O519" i="9"/>
  <c r="O518" i="9"/>
  <c r="O516" i="9"/>
  <c r="O515" i="9"/>
  <c r="O514" i="9"/>
  <c r="O513" i="9"/>
  <c r="O512" i="9"/>
  <c r="O511" i="9"/>
  <c r="O510" i="9"/>
  <c r="O509" i="9"/>
  <c r="O508" i="9"/>
  <c r="O507" i="9"/>
  <c r="O506" i="9"/>
  <c r="O505" i="9"/>
  <c r="O504" i="9"/>
  <c r="O503" i="9"/>
  <c r="O502" i="9"/>
  <c r="O501" i="9"/>
  <c r="O500" i="9"/>
  <c r="O499" i="9"/>
  <c r="O497" i="9"/>
  <c r="O496" i="9"/>
  <c r="O495" i="9"/>
  <c r="O494" i="9"/>
  <c r="O493" i="9"/>
  <c r="O492" i="9"/>
  <c r="O490" i="9"/>
  <c r="O489" i="9"/>
  <c r="O488" i="9"/>
  <c r="O487" i="9"/>
  <c r="O486" i="9"/>
  <c r="O485" i="9"/>
  <c r="O483" i="9"/>
  <c r="O482" i="9"/>
  <c r="O481" i="9"/>
  <c r="O480" i="9"/>
  <c r="O479" i="9"/>
  <c r="O478" i="9"/>
  <c r="O475" i="9"/>
  <c r="O474" i="9"/>
  <c r="O473" i="9"/>
  <c r="O470" i="9"/>
  <c r="O469" i="9"/>
  <c r="O468" i="9"/>
  <c r="O467" i="9"/>
  <c r="O466" i="9"/>
  <c r="O465" i="9"/>
  <c r="O464" i="9"/>
  <c r="O463" i="9"/>
  <c r="O461" i="9"/>
  <c r="O460" i="9"/>
  <c r="O459" i="9"/>
  <c r="O458" i="9"/>
  <c r="O456" i="9"/>
  <c r="O455" i="9"/>
  <c r="O454" i="9"/>
  <c r="O453" i="9"/>
  <c r="O451" i="9"/>
  <c r="O448" i="9"/>
  <c r="O447" i="9"/>
  <c r="O446" i="9"/>
  <c r="O445" i="9"/>
  <c r="O444" i="9"/>
  <c r="O442" i="9"/>
  <c r="O441" i="9"/>
  <c r="O440" i="9"/>
  <c r="O438" i="9"/>
  <c r="O437" i="9"/>
  <c r="O436" i="9"/>
  <c r="O435" i="9"/>
  <c r="O433" i="9"/>
  <c r="O430" i="9"/>
  <c r="O428" i="9"/>
  <c r="O426" i="9"/>
  <c r="O425" i="9"/>
  <c r="O424" i="9"/>
  <c r="O423" i="9"/>
  <c r="O422" i="9"/>
  <c r="O420" i="9"/>
  <c r="O419" i="9"/>
  <c r="O418" i="9"/>
  <c r="O417" i="9"/>
  <c r="O416" i="9"/>
  <c r="O415" i="9"/>
  <c r="O414" i="9"/>
  <c r="O413" i="9"/>
  <c r="O412" i="9"/>
  <c r="O411" i="9"/>
  <c r="O410" i="9"/>
  <c r="O409" i="9"/>
  <c r="O408" i="9"/>
  <c r="O406" i="9"/>
  <c r="O405" i="9"/>
  <c r="O402" i="9"/>
  <c r="O401" i="9"/>
  <c r="O400" i="9"/>
  <c r="O398" i="9"/>
  <c r="O397" i="9"/>
  <c r="O396" i="9"/>
  <c r="O395" i="9"/>
  <c r="O392" i="9"/>
  <c r="O391" i="9"/>
  <c r="O390" i="9"/>
  <c r="O389" i="9"/>
  <c r="O388" i="9"/>
  <c r="O387" i="9"/>
  <c r="O386" i="9"/>
  <c r="O385" i="9"/>
  <c r="O383" i="9"/>
  <c r="O382" i="9"/>
  <c r="O381" i="9"/>
  <c r="O380" i="9"/>
  <c r="O379" i="9"/>
  <c r="O378" i="9"/>
  <c r="O377" i="9"/>
  <c r="O376" i="9"/>
  <c r="O375" i="9"/>
  <c r="O374" i="9"/>
  <c r="O373" i="9"/>
  <c r="O372" i="9"/>
  <c r="O371" i="9"/>
  <c r="O369" i="9"/>
  <c r="O368" i="9"/>
  <c r="O367" i="9"/>
  <c r="O366" i="9"/>
  <c r="O364" i="9"/>
  <c r="O361" i="9"/>
  <c r="O360" i="9"/>
  <c r="O359" i="9"/>
  <c r="O357" i="9"/>
  <c r="O356" i="9"/>
  <c r="O353" i="9"/>
  <c r="O351" i="9"/>
  <c r="O350" i="9"/>
  <c r="O348" i="9"/>
  <c r="O347" i="9"/>
  <c r="O346" i="9"/>
  <c r="O345" i="9"/>
  <c r="O344" i="9"/>
  <c r="O343" i="9"/>
  <c r="O340" i="9"/>
  <c r="O337" i="9"/>
  <c r="O335" i="9"/>
  <c r="O334" i="9"/>
  <c r="O333" i="9"/>
  <c r="O332" i="9"/>
  <c r="O331" i="9"/>
  <c r="O329" i="9"/>
  <c r="O327" i="9"/>
  <c r="O326" i="9"/>
  <c r="O324" i="9"/>
  <c r="O323" i="9"/>
  <c r="O321" i="9"/>
  <c r="O320" i="9"/>
  <c r="O319" i="9"/>
  <c r="O317" i="9"/>
  <c r="O314" i="9"/>
  <c r="O313" i="9"/>
  <c r="O311" i="9"/>
  <c r="O310" i="9"/>
  <c r="O309" i="9"/>
  <c r="O308" i="9"/>
  <c r="O306" i="9"/>
  <c r="O305" i="9"/>
  <c r="O303" i="9"/>
  <c r="O301" i="9"/>
  <c r="O300" i="9"/>
  <c r="O299" i="9"/>
  <c r="O298" i="9"/>
  <c r="O297" i="9"/>
  <c r="O296" i="9"/>
  <c r="O295" i="9"/>
  <c r="O294" i="9"/>
  <c r="O292" i="9"/>
  <c r="O291" i="9"/>
  <c r="O290" i="9"/>
  <c r="O289" i="9"/>
  <c r="O288" i="9"/>
  <c r="O287" i="9"/>
  <c r="O283" i="9"/>
  <c r="O282" i="9"/>
  <c r="O281" i="9"/>
  <c r="O280" i="9"/>
  <c r="O279" i="9"/>
  <c r="O278" i="9"/>
  <c r="O277" i="9"/>
  <c r="O276" i="9"/>
  <c r="O275" i="9"/>
  <c r="O274" i="9"/>
  <c r="O273" i="9"/>
  <c r="O271" i="9"/>
  <c r="O270" i="9"/>
  <c r="O269" i="9"/>
  <c r="O268" i="9"/>
  <c r="O267" i="9"/>
  <c r="O266" i="9"/>
  <c r="O265" i="9"/>
  <c r="O262" i="9"/>
  <c r="O260" i="9"/>
  <c r="O259" i="9"/>
  <c r="O258" i="9"/>
  <c r="O256" i="9"/>
  <c r="O255" i="9"/>
  <c r="O254" i="9"/>
  <c r="O253" i="9"/>
  <c r="O252" i="9"/>
  <c r="O251" i="9"/>
  <c r="O250" i="9"/>
  <c r="O249" i="9"/>
  <c r="O247" i="9"/>
  <c r="O246" i="9"/>
  <c r="O245" i="9"/>
  <c r="O244" i="9"/>
  <c r="O242" i="9"/>
  <c r="O241" i="9"/>
  <c r="O240" i="9"/>
  <c r="O239" i="9"/>
  <c r="O238" i="9"/>
  <c r="O237" i="9"/>
  <c r="O234" i="9"/>
  <c r="O229" i="9"/>
  <c r="O228" i="9"/>
  <c r="O227" i="9"/>
  <c r="O226" i="9"/>
  <c r="O225" i="9"/>
  <c r="O224" i="9"/>
  <c r="O223" i="9"/>
  <c r="O222" i="9"/>
  <c r="O221" i="9"/>
  <c r="O220" i="9"/>
  <c r="O219" i="9"/>
  <c r="O217" i="9"/>
  <c r="O216" i="9"/>
  <c r="O215" i="9"/>
  <c r="O214" i="9"/>
  <c r="O212" i="9"/>
  <c r="O210" i="9"/>
  <c r="O209" i="9"/>
  <c r="O207" i="9"/>
  <c r="O206" i="9"/>
  <c r="O204" i="9"/>
  <c r="O203" i="9"/>
  <c r="O202" i="9"/>
  <c r="O201" i="9"/>
  <c r="O199" i="9"/>
  <c r="O198" i="9"/>
  <c r="O197" i="9"/>
  <c r="O195" i="9"/>
  <c r="O194" i="9"/>
  <c r="O193" i="9"/>
  <c r="O192" i="9"/>
  <c r="O190" i="9"/>
  <c r="O189" i="9"/>
  <c r="O188" i="9"/>
  <c r="O187" i="9"/>
  <c r="O186" i="9"/>
  <c r="O185" i="9"/>
  <c r="O184" i="9"/>
  <c r="O183" i="9"/>
  <c r="O182" i="9"/>
  <c r="O179" i="9"/>
  <c r="O178" i="9"/>
  <c r="O177" i="9"/>
  <c r="O175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59" i="9"/>
  <c r="O158" i="9"/>
  <c r="O156" i="9"/>
  <c r="O153" i="9"/>
  <c r="O152" i="9"/>
  <c r="O151" i="9"/>
  <c r="O150" i="9"/>
  <c r="O149" i="9"/>
  <c r="O148" i="9"/>
  <c r="O147" i="9"/>
  <c r="O146" i="9"/>
  <c r="O144" i="9"/>
  <c r="O142" i="9"/>
  <c r="O141" i="9"/>
  <c r="O140" i="9"/>
  <c r="O139" i="9"/>
  <c r="O137" i="9"/>
  <c r="O136" i="9"/>
  <c r="O135" i="9"/>
  <c r="O134" i="9"/>
  <c r="O133" i="9"/>
  <c r="O132" i="9"/>
  <c r="O131" i="9"/>
  <c r="O130" i="9"/>
  <c r="O127" i="9"/>
  <c r="O124" i="9"/>
  <c r="O123" i="9"/>
  <c r="O122" i="9"/>
  <c r="O121" i="9"/>
  <c r="O120" i="9"/>
  <c r="O119" i="9"/>
  <c r="O118" i="9"/>
  <c r="O117" i="9"/>
  <c r="O116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4" i="9"/>
  <c r="O83" i="9"/>
  <c r="O82" i="9"/>
  <c r="O80" i="9"/>
  <c r="O79" i="9"/>
  <c r="O78" i="9"/>
  <c r="O77" i="9"/>
  <c r="O75" i="9"/>
  <c r="O73" i="9"/>
  <c r="O72" i="9"/>
  <c r="O71" i="9"/>
  <c r="O70" i="9"/>
  <c r="O69" i="9"/>
  <c r="O67" i="9"/>
  <c r="O66" i="9"/>
  <c r="O64" i="9"/>
  <c r="O62" i="9"/>
  <c r="O61" i="9"/>
  <c r="O60" i="9"/>
  <c r="O58" i="9"/>
  <c r="O57" i="9"/>
  <c r="O56" i="9"/>
  <c r="O55" i="9"/>
  <c r="O54" i="9"/>
  <c r="O53" i="9"/>
  <c r="O51" i="9"/>
  <c r="O49" i="9"/>
  <c r="O48" i="9"/>
  <c r="O47" i="9"/>
  <c r="O46" i="9"/>
  <c r="O45" i="9"/>
  <c r="O44" i="9"/>
  <c r="O43" i="9"/>
  <c r="O40" i="9"/>
  <c r="O39" i="9"/>
  <c r="O37" i="9"/>
  <c r="O36" i="9"/>
  <c r="O35" i="9"/>
  <c r="O34" i="9"/>
  <c r="O33" i="9"/>
  <c r="O32" i="9"/>
  <c r="O30" i="9"/>
  <c r="O29" i="9"/>
  <c r="O28" i="9"/>
  <c r="O27" i="9"/>
  <c r="O26" i="9"/>
  <c r="O25" i="9"/>
  <c r="O23" i="9"/>
  <c r="O21" i="9"/>
  <c r="O20" i="9"/>
  <c r="O18" i="9"/>
  <c r="O17" i="9"/>
  <c r="O16" i="9"/>
  <c r="O15" i="9"/>
  <c r="O14" i="9"/>
  <c r="O11" i="9"/>
  <c r="O9" i="9"/>
  <c r="O8" i="9"/>
  <c r="O7" i="9"/>
  <c r="O6" i="9"/>
  <c r="O4" i="9"/>
  <c r="O3" i="9"/>
  <c r="O2" i="9"/>
  <c r="N588" i="9"/>
  <c r="N574" i="9"/>
  <c r="N573" i="9"/>
  <c r="N571" i="9"/>
  <c r="N532" i="9"/>
  <c r="N517" i="9"/>
  <c r="N491" i="9"/>
  <c r="N484" i="9"/>
  <c r="N477" i="9"/>
  <c r="N471" i="9"/>
  <c r="N462" i="9"/>
  <c r="N457" i="9"/>
  <c r="N452" i="9"/>
  <c r="N450" i="9"/>
  <c r="N434" i="9"/>
  <c r="N432" i="9"/>
  <c r="N427" i="9"/>
  <c r="N407" i="9"/>
  <c r="N404" i="9"/>
  <c r="N393" i="9"/>
  <c r="N384" i="9"/>
  <c r="N365" i="9"/>
  <c r="N362" i="9"/>
  <c r="N358" i="9"/>
  <c r="N342" i="9"/>
  <c r="N336" i="9"/>
  <c r="N330" i="9"/>
  <c r="N328" i="9"/>
  <c r="N322" i="9"/>
  <c r="N318" i="9"/>
  <c r="N312" i="9"/>
  <c r="N307" i="9"/>
  <c r="N302" i="9"/>
  <c r="N285" i="9"/>
  <c r="N284" i="9"/>
  <c r="N272" i="9"/>
  <c r="N264" i="9"/>
  <c r="N263" i="9"/>
  <c r="N257" i="9"/>
  <c r="N243" i="9"/>
  <c r="N236" i="9"/>
  <c r="N230" i="9"/>
  <c r="N208" i="9"/>
  <c r="N180" i="9"/>
  <c r="N176" i="9"/>
  <c r="N160" i="9"/>
  <c r="N157" i="9"/>
  <c r="N155" i="9"/>
  <c r="N138" i="9"/>
  <c r="N129" i="9"/>
  <c r="N128" i="9"/>
  <c r="N126" i="9"/>
  <c r="N125" i="9"/>
  <c r="N81" i="9"/>
  <c r="N76" i="9"/>
  <c r="N59" i="9"/>
  <c r="N50" i="9"/>
  <c r="N41" i="9"/>
  <c r="N38" i="9"/>
  <c r="N31" i="9"/>
  <c r="N24" i="9"/>
  <c r="N13" i="9"/>
  <c r="M588" i="9"/>
  <c r="M574" i="9"/>
  <c r="M573" i="9"/>
  <c r="M571" i="9"/>
  <c r="M532" i="9"/>
  <c r="M517" i="9"/>
  <c r="M491" i="9"/>
  <c r="M484" i="9"/>
  <c r="M477" i="9"/>
  <c r="M471" i="9"/>
  <c r="M462" i="9"/>
  <c r="M457" i="9"/>
  <c r="M452" i="9"/>
  <c r="M450" i="9"/>
  <c r="M434" i="9"/>
  <c r="M432" i="9"/>
  <c r="M427" i="9"/>
  <c r="M407" i="9"/>
  <c r="M404" i="9"/>
  <c r="M393" i="9"/>
  <c r="M384" i="9"/>
  <c r="M365" i="9"/>
  <c r="M362" i="9"/>
  <c r="M358" i="9"/>
  <c r="M342" i="9"/>
  <c r="M336" i="9"/>
  <c r="M330" i="9"/>
  <c r="M328" i="9"/>
  <c r="M322" i="9"/>
  <c r="M318" i="9"/>
  <c r="M312" i="9"/>
  <c r="M307" i="9"/>
  <c r="M302" i="9"/>
  <c r="M285" i="9"/>
  <c r="M284" i="9"/>
  <c r="M272" i="9"/>
  <c r="M264" i="9"/>
  <c r="M263" i="9"/>
  <c r="M257" i="9"/>
  <c r="M243" i="9"/>
  <c r="M236" i="9"/>
  <c r="M230" i="9"/>
  <c r="M208" i="9"/>
  <c r="M180" i="9"/>
  <c r="M176" i="9"/>
  <c r="M160" i="9"/>
  <c r="M157" i="9"/>
  <c r="M155" i="9"/>
  <c r="M138" i="9"/>
  <c r="M129" i="9"/>
  <c r="M128" i="9"/>
  <c r="M126" i="9"/>
  <c r="M125" i="9"/>
  <c r="M81" i="9"/>
  <c r="M76" i="9"/>
  <c r="M59" i="9"/>
  <c r="M50" i="9"/>
  <c r="M41" i="9"/>
  <c r="M38" i="9"/>
  <c r="M31" i="9"/>
  <c r="M24" i="9"/>
  <c r="M13" i="9"/>
  <c r="AD409" i="1" l="1"/>
  <c r="AD369" i="1"/>
  <c r="AD217" i="1"/>
  <c r="AD177" i="1"/>
  <c r="AD134" i="1"/>
  <c r="AD174" i="1"/>
  <c r="AD105" i="1"/>
  <c r="AD62" i="1"/>
  <c r="AD553" i="1"/>
  <c r="AD57" i="1"/>
  <c r="AD558" i="1"/>
  <c r="AD526" i="1"/>
  <c r="AD462" i="1"/>
  <c r="AD414" i="1"/>
  <c r="AD374" i="1"/>
  <c r="AD222" i="1"/>
  <c r="AD137" i="1"/>
  <c r="AD550" i="1"/>
  <c r="AD505" i="1"/>
  <c r="AD454" i="1"/>
  <c r="AD401" i="1"/>
  <c r="AD366" i="1"/>
  <c r="AD214" i="1"/>
  <c r="AD169" i="1"/>
  <c r="AD129" i="1"/>
  <c r="AD97" i="1"/>
  <c r="AD54" i="1"/>
  <c r="AD518" i="1"/>
  <c r="AD457" i="1"/>
  <c r="AD102" i="1"/>
  <c r="AD545" i="1"/>
  <c r="AD497" i="1"/>
  <c r="AD449" i="1"/>
  <c r="AD393" i="1"/>
  <c r="AD361" i="1"/>
  <c r="AD209" i="1"/>
  <c r="AD161" i="1"/>
  <c r="AD126" i="1"/>
  <c r="AD94" i="1"/>
  <c r="AD41" i="1"/>
  <c r="AD593" i="1"/>
  <c r="AD353" i="1"/>
  <c r="AD345" i="1"/>
  <c r="AD337" i="1"/>
  <c r="AD329" i="1"/>
  <c r="AD310" i="1"/>
  <c r="AD297" i="1"/>
  <c r="AD166" i="1"/>
  <c r="AD89" i="1"/>
  <c r="AD46" i="1"/>
  <c r="AD38" i="1"/>
  <c r="AD30" i="1"/>
  <c r="AD585" i="1"/>
  <c r="AD542" i="1"/>
  <c r="AD489" i="1"/>
  <c r="AD446" i="1"/>
  <c r="AD390" i="1"/>
  <c r="AD358" i="1"/>
  <c r="AD206" i="1"/>
  <c r="AD153" i="1"/>
  <c r="AD121" i="1"/>
  <c r="AD78" i="1"/>
  <c r="AD33" i="1"/>
  <c r="AD577" i="1"/>
  <c r="AD537" i="1"/>
  <c r="AD481" i="1"/>
  <c r="AD441" i="1"/>
  <c r="AD385" i="1"/>
  <c r="AD305" i="1"/>
  <c r="AD201" i="1"/>
  <c r="AD150" i="1"/>
  <c r="AD118" i="1"/>
  <c r="AD73" i="1"/>
  <c r="AD25" i="1"/>
  <c r="AD569" i="1"/>
  <c r="AD534" i="1"/>
  <c r="AD473" i="1"/>
  <c r="AD422" i="1"/>
  <c r="AD382" i="1"/>
  <c r="AD230" i="1"/>
  <c r="AD198" i="1"/>
  <c r="AD145" i="1"/>
  <c r="AD113" i="1"/>
  <c r="AD70" i="1"/>
  <c r="AD17" i="1"/>
  <c r="AD598" i="1"/>
  <c r="AD350" i="1"/>
  <c r="AD342" i="1"/>
  <c r="AD334" i="1"/>
  <c r="AD326" i="1"/>
  <c r="AD190" i="1"/>
  <c r="AD86" i="1"/>
  <c r="AD6" i="1"/>
  <c r="AD561" i="1"/>
  <c r="AD529" i="1"/>
  <c r="AD465" i="1"/>
  <c r="AD417" i="1"/>
  <c r="AD377" i="1"/>
  <c r="AD225" i="1"/>
  <c r="AD193" i="1"/>
  <c r="AD142" i="1"/>
  <c r="AD110" i="1"/>
  <c r="AD65" i="1"/>
  <c r="AD9" i="1"/>
  <c r="AD600" i="1"/>
  <c r="AD584" i="1"/>
  <c r="AD576" i="1"/>
  <c r="AD568" i="1"/>
  <c r="AD560" i="1"/>
  <c r="AD552" i="1"/>
  <c r="AD544" i="1"/>
  <c r="AD536" i="1"/>
  <c r="AD528" i="1"/>
  <c r="AD520" i="1"/>
  <c r="AD512" i="1"/>
  <c r="AD504" i="1"/>
  <c r="AD496" i="1"/>
  <c r="AD488" i="1"/>
  <c r="AD480" i="1"/>
  <c r="AD472" i="1"/>
  <c r="AD464" i="1"/>
  <c r="AD456" i="1"/>
  <c r="AD448" i="1"/>
  <c r="AD440" i="1"/>
  <c r="AD432" i="1"/>
  <c r="AD416" i="1"/>
  <c r="AD408" i="1"/>
  <c r="AD400" i="1"/>
  <c r="AD392" i="1"/>
  <c r="AD384" i="1"/>
  <c r="AD376" i="1"/>
  <c r="AD368" i="1"/>
  <c r="AD360" i="1"/>
  <c r="AD352" i="1"/>
  <c r="AD344" i="1"/>
  <c r="AD336" i="1"/>
  <c r="AD328" i="1"/>
  <c r="AD320" i="1"/>
  <c r="AD312" i="1"/>
  <c r="AD304" i="1"/>
  <c r="AD296" i="1"/>
  <c r="AD288" i="1"/>
  <c r="AD280" i="1"/>
  <c r="AD272" i="1"/>
  <c r="AD264" i="1"/>
  <c r="AD256" i="1"/>
  <c r="AD248" i="1"/>
  <c r="AD224" i="1"/>
  <c r="AD216" i="1"/>
  <c r="AD208" i="1"/>
  <c r="AD200" i="1"/>
  <c r="AD192" i="1"/>
  <c r="AD184" i="1"/>
  <c r="AD176" i="1"/>
  <c r="AD168" i="1"/>
  <c r="AD160" i="1"/>
  <c r="AD152" i="1"/>
  <c r="AD144" i="1"/>
  <c r="AD136" i="1"/>
  <c r="AD128" i="1"/>
  <c r="AD120" i="1"/>
  <c r="AD112" i="1"/>
  <c r="AD104" i="1"/>
  <c r="AD96" i="1"/>
  <c r="AD88" i="1"/>
  <c r="AD80" i="1"/>
  <c r="AD72" i="1"/>
  <c r="AD64" i="1"/>
  <c r="AD56" i="1"/>
  <c r="AD48" i="1"/>
  <c r="AD40" i="1"/>
  <c r="AD32" i="1"/>
  <c r="AD265" i="1"/>
  <c r="AD241" i="1"/>
  <c r="AD81" i="1"/>
  <c r="AD599" i="1"/>
  <c r="AD591" i="1"/>
  <c r="AD583" i="1"/>
  <c r="AD575" i="1"/>
  <c r="AD567" i="1"/>
  <c r="AD551" i="1"/>
  <c r="AD543" i="1"/>
  <c r="AD535" i="1"/>
  <c r="AD527" i="1"/>
  <c r="AD519" i="1"/>
  <c r="AD503" i="1"/>
  <c r="AD495" i="1"/>
  <c r="AD487" i="1"/>
  <c r="AD479" i="1"/>
  <c r="AD471" i="1"/>
  <c r="AD455" i="1"/>
  <c r="AD447" i="1"/>
  <c r="AD439" i="1"/>
  <c r="AD431" i="1"/>
  <c r="AD423" i="1"/>
  <c r="AD415" i="1"/>
  <c r="AD407" i="1"/>
  <c r="AD399" i="1"/>
  <c r="AD391" i="1"/>
  <c r="AD383" i="1"/>
  <c r="AD375" i="1"/>
  <c r="AD367" i="1"/>
  <c r="AD359" i="1"/>
  <c r="AD351" i="1"/>
  <c r="AD343" i="1"/>
  <c r="AD335" i="1"/>
  <c r="AD327" i="1"/>
  <c r="AD319" i="1"/>
  <c r="AD311" i="1"/>
  <c r="AD287" i="1"/>
  <c r="AD279" i="1"/>
  <c r="AD271" i="1"/>
  <c r="AD263" i="1"/>
  <c r="AD255" i="1"/>
  <c r="AD247" i="1"/>
  <c r="AD231" i="1"/>
  <c r="AD223" i="1"/>
  <c r="AD215" i="1"/>
  <c r="AD207" i="1"/>
  <c r="AD183" i="1"/>
  <c r="AD175" i="1"/>
  <c r="AD167" i="1"/>
  <c r="AD159" i="1"/>
  <c r="AD135" i="1"/>
  <c r="AD127" i="1"/>
  <c r="AD119" i="1"/>
  <c r="AD111" i="1"/>
  <c r="AD103" i="1"/>
  <c r="AD95" i="1"/>
  <c r="AD87" i="1"/>
  <c r="AD71" i="1"/>
  <c r="AD63" i="1"/>
  <c r="AD55" i="1"/>
  <c r="AD47" i="1"/>
  <c r="AD39" i="1"/>
  <c r="AD31" i="1"/>
  <c r="AD23" i="1"/>
  <c r="AD15" i="1"/>
  <c r="AD7" i="1"/>
  <c r="AD425" i="1"/>
  <c r="AD289" i="1"/>
  <c r="AD486" i="1"/>
  <c r="AD318" i="1"/>
  <c r="AD286" i="1"/>
  <c r="AD262" i="1"/>
  <c r="AD246" i="1"/>
  <c r="AD238" i="1"/>
  <c r="AD182" i="1"/>
  <c r="AD158" i="1"/>
  <c r="AD597" i="1"/>
  <c r="AD589" i="1"/>
  <c r="AD581" i="1"/>
  <c r="AD573" i="1"/>
  <c r="AD565" i="1"/>
  <c r="AD557" i="1"/>
  <c r="AD549" i="1"/>
  <c r="AD541" i="1"/>
  <c r="AD533" i="1"/>
  <c r="AD525" i="1"/>
  <c r="AD517" i="1"/>
  <c r="AD509" i="1"/>
  <c r="AD501" i="1"/>
  <c r="AD493" i="1"/>
  <c r="AD485" i="1"/>
  <c r="AD477" i="1"/>
  <c r="AD469" i="1"/>
  <c r="AD461" i="1"/>
  <c r="AD453" i="1"/>
  <c r="AD445" i="1"/>
  <c r="AD429" i="1"/>
  <c r="AD421" i="1"/>
  <c r="AD405" i="1"/>
  <c r="AD397" i="1"/>
  <c r="AD389" i="1"/>
  <c r="AD381" i="1"/>
  <c r="AD373" i="1"/>
  <c r="AD365" i="1"/>
  <c r="AD357" i="1"/>
  <c r="AD349" i="1"/>
  <c r="AD341" i="1"/>
  <c r="AD333" i="1"/>
  <c r="AD325" i="1"/>
  <c r="AD317" i="1"/>
  <c r="AD309" i="1"/>
  <c r="AD293" i="1"/>
  <c r="AD285" i="1"/>
  <c r="AD277" i="1"/>
  <c r="AD269" i="1"/>
  <c r="AD261" i="1"/>
  <c r="AD253" i="1"/>
  <c r="AD245" i="1"/>
  <c r="AD237" i="1"/>
  <c r="AD229" i="1"/>
  <c r="AD221" i="1"/>
  <c r="AD213" i="1"/>
  <c r="AD205" i="1"/>
  <c r="AD197" i="1"/>
  <c r="AD189" i="1"/>
  <c r="AD173" i="1"/>
  <c r="AD165" i="1"/>
  <c r="AD157" i="1"/>
  <c r="AD149" i="1"/>
  <c r="AD141" i="1"/>
  <c r="AD133" i="1"/>
  <c r="AD125" i="1"/>
  <c r="AD117" i="1"/>
  <c r="AD101" i="1"/>
  <c r="AD93" i="1"/>
  <c r="AD77" i="1"/>
  <c r="AD69" i="1"/>
  <c r="AD61" i="1"/>
  <c r="AD53" i="1"/>
  <c r="AD45" i="1"/>
  <c r="AD37" i="1"/>
  <c r="AD29" i="1"/>
  <c r="AD21" i="1"/>
  <c r="AD13" i="1"/>
  <c r="AD5" i="1"/>
  <c r="AD185" i="1"/>
  <c r="AD590" i="1"/>
  <c r="AD494" i="1"/>
  <c r="AD406" i="1"/>
  <c r="AD596" i="1"/>
  <c r="AD588" i="1"/>
  <c r="AD580" i="1"/>
  <c r="AD572" i="1"/>
  <c r="AD564" i="1"/>
  <c r="AD556" i="1"/>
  <c r="AD548" i="1"/>
  <c r="AD540" i="1"/>
  <c r="AD532" i="1"/>
  <c r="AD524" i="1"/>
  <c r="AD516" i="1"/>
  <c r="AD508" i="1"/>
  <c r="AD500" i="1"/>
  <c r="AD492" i="1"/>
  <c r="AD484" i="1"/>
  <c r="AD476" i="1"/>
  <c r="AD460" i="1"/>
  <c r="AD452" i="1"/>
  <c r="AD444" i="1"/>
  <c r="AD436" i="1"/>
  <c r="AD428" i="1"/>
  <c r="AD420" i="1"/>
  <c r="AD412" i="1"/>
  <c r="AD404" i="1"/>
  <c r="AD388" i="1"/>
  <c r="AD380" i="1"/>
  <c r="AD364" i="1"/>
  <c r="AD348" i="1"/>
  <c r="AD340" i="1"/>
  <c r="AD332" i="1"/>
  <c r="AD324" i="1"/>
  <c r="AD316" i="1"/>
  <c r="AD308" i="1"/>
  <c r="AD300" i="1"/>
  <c r="AD292" i="1"/>
  <c r="AD284" i="1"/>
  <c r="AD276" i="1"/>
  <c r="AD268" i="1"/>
  <c r="AD260" i="1"/>
  <c r="AD252" i="1"/>
  <c r="AD244" i="1"/>
  <c r="AD236" i="1"/>
  <c r="AD228" i="1"/>
  <c r="AD220" i="1"/>
  <c r="AD212" i="1"/>
  <c r="AD204" i="1"/>
  <c r="AD196" i="1"/>
  <c r="AD188" i="1"/>
  <c r="AD180" i="1"/>
  <c r="AD172" i="1"/>
  <c r="AD164" i="1"/>
  <c r="AD156" i="1"/>
  <c r="AD148" i="1"/>
  <c r="AD140" i="1"/>
  <c r="AD132" i="1"/>
  <c r="AD124" i="1"/>
  <c r="AD116" i="1"/>
  <c r="AD108" i="1"/>
  <c r="AD100" i="1"/>
  <c r="AD92" i="1"/>
  <c r="AD84" i="1"/>
  <c r="AD76" i="1"/>
  <c r="AD68" i="1"/>
  <c r="AD60" i="1"/>
  <c r="AD52" i="1"/>
  <c r="AD44" i="1"/>
  <c r="AD36" i="1"/>
  <c r="AD28" i="1"/>
  <c r="AD20" i="1"/>
  <c r="AD12" i="1"/>
  <c r="AD4" i="1"/>
  <c r="AD321" i="1"/>
  <c r="AD281" i="1"/>
  <c r="AD249" i="1"/>
  <c r="AD582" i="1"/>
  <c r="AD574" i="1"/>
  <c r="AD502" i="1"/>
  <c r="AD470" i="1"/>
  <c r="AD430" i="1"/>
  <c r="AD294" i="1"/>
  <c r="AD270" i="1"/>
  <c r="AD254" i="1"/>
  <c r="AD595" i="1"/>
  <c r="AD587" i="1"/>
  <c r="AD579" i="1"/>
  <c r="AD571" i="1"/>
  <c r="AD563" i="1"/>
  <c r="AD555" i="1"/>
  <c r="AD547" i="1"/>
  <c r="AD531" i="1"/>
  <c r="AD523" i="1"/>
  <c r="AD515" i="1"/>
  <c r="AD507" i="1"/>
  <c r="AD499" i="1"/>
  <c r="AD491" i="1"/>
  <c r="AD483" i="1"/>
  <c r="AD475" i="1"/>
  <c r="AD467" i="1"/>
  <c r="AD459" i="1"/>
  <c r="AD443" i="1"/>
  <c r="AD435" i="1"/>
  <c r="AD427" i="1"/>
  <c r="AD419" i="1"/>
  <c r="AD411" i="1"/>
  <c r="AD403" i="1"/>
  <c r="AD395" i="1"/>
  <c r="AD387" i="1"/>
  <c r="AD379" i="1"/>
  <c r="AD371" i="1"/>
  <c r="AD363" i="1"/>
  <c r="AD355" i="1"/>
  <c r="AD347" i="1"/>
  <c r="AD339" i="1"/>
  <c r="AD331" i="1"/>
  <c r="AD315" i="1"/>
  <c r="AD291" i="1"/>
  <c r="AD283" i="1"/>
  <c r="AD275" i="1"/>
  <c r="AD267" i="1"/>
  <c r="AD259" i="1"/>
  <c r="AD251" i="1"/>
  <c r="AD243" i="1"/>
  <c r="AD235" i="1"/>
  <c r="AD227" i="1"/>
  <c r="AD219" i="1"/>
  <c r="AD211" i="1"/>
  <c r="AD203" i="1"/>
  <c r="AD195" i="1"/>
  <c r="AD179" i="1"/>
  <c r="AD171" i="1"/>
  <c r="AD155" i="1"/>
  <c r="AD147" i="1"/>
  <c r="AD139" i="1"/>
  <c r="AD131" i="1"/>
  <c r="AD123" i="1"/>
  <c r="AD115" i="1"/>
  <c r="AD107" i="1"/>
  <c r="AD99" i="1"/>
  <c r="AD83" i="1"/>
  <c r="AD75" i="1"/>
  <c r="AD67" i="1"/>
  <c r="AD59" i="1"/>
  <c r="AD51" i="1"/>
  <c r="AD43" i="1"/>
  <c r="AD35" i="1"/>
  <c r="AD27" i="1"/>
  <c r="AD19" i="1"/>
  <c r="AD11" i="1"/>
  <c r="AD3" i="1"/>
  <c r="AD433" i="1"/>
  <c r="AD273" i="1"/>
  <c r="AD257" i="1"/>
  <c r="AD510" i="1"/>
  <c r="AD478" i="1"/>
  <c r="AD278" i="1"/>
  <c r="AD594" i="1"/>
  <c r="AD586" i="1"/>
  <c r="AD578" i="1"/>
  <c r="AD570" i="1"/>
  <c r="AD554" i="1"/>
  <c r="AD546" i="1"/>
  <c r="AD538" i="1"/>
  <c r="AD530" i="1"/>
  <c r="AD522" i="1"/>
  <c r="AD506" i="1"/>
  <c r="AD498" i="1"/>
  <c r="AD490" i="1"/>
  <c r="AD482" i="1"/>
  <c r="AD474" i="1"/>
  <c r="AD466" i="1"/>
  <c r="AD458" i="1"/>
  <c r="AD450" i="1"/>
  <c r="AD442" i="1"/>
  <c r="AD426" i="1"/>
  <c r="AD418" i="1"/>
  <c r="AD410" i="1"/>
  <c r="AD402" i="1"/>
  <c r="AD394" i="1"/>
  <c r="AD386" i="1"/>
  <c r="AD378" i="1"/>
  <c r="AD370" i="1"/>
  <c r="AD362" i="1"/>
  <c r="AD346" i="1"/>
  <c r="AD338" i="1"/>
  <c r="AD330" i="1"/>
  <c r="AD322" i="1"/>
  <c r="AD306" i="1"/>
  <c r="AD298" i="1"/>
  <c r="AD290" i="1"/>
  <c r="AD282" i="1"/>
  <c r="AD274" i="1"/>
  <c r="AD266" i="1"/>
  <c r="AD258" i="1"/>
  <c r="AD250" i="1"/>
  <c r="AD242" i="1"/>
  <c r="AD234" i="1"/>
  <c r="AD226" i="1"/>
  <c r="AD210" i="1"/>
  <c r="AD202" i="1"/>
  <c r="AD194" i="1"/>
  <c r="AD186" i="1"/>
  <c r="AD178" i="1"/>
  <c r="AD162" i="1"/>
  <c r="AD154" i="1"/>
  <c r="AD146" i="1"/>
  <c r="AD138" i="1"/>
  <c r="AD130" i="1"/>
  <c r="AD122" i="1"/>
  <c r="AD114" i="1"/>
  <c r="AD106" i="1"/>
  <c r="AD98" i="1"/>
  <c r="AD90" i="1"/>
  <c r="AD82" i="1"/>
  <c r="AD74" i="1"/>
  <c r="AD66" i="1"/>
  <c r="AD58" i="1"/>
  <c r="AD50" i="1"/>
  <c r="AD42" i="1"/>
  <c r="AD34" i="1"/>
  <c r="AD26" i="1"/>
  <c r="AD18" i="1"/>
  <c r="AD10" i="1"/>
  <c r="A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58D8E-9E61-442E-9FA3-186D292ED4FE}" keepAlive="1" name="Query - Table4" description="Connection to the 'Table4' query in the workbook." type="5" refreshedVersion="6" background="1">
    <dbPr connection="Provider=Microsoft.Mashup.OleDb.1;Data Source=$Workbook$;Location=Table4;Extended Properties=&quot;&quot;" command="SELECT * FROM [Table4]"/>
  </connection>
  <connection id="2" xr16:uid="{1C7EBD21-AFA6-412D-BD04-304E39F3794B}" keepAlive="1" name="Query - Table4 (2)" description="Connection to the 'Table4 (2)' query in the workbook." type="5" refreshedVersion="6" background="1">
    <dbPr connection="Provider=Microsoft.Mashup.OleDb.1;Data Source=$Workbook$;Location=Table4 (2);Extended Properties=&quot;&quot;" command="SELECT * FROM [Table4 (2)]"/>
  </connection>
  <connection id="3" xr16:uid="{00187CAF-DD3F-42F2-BF65-629C18CFF350}" keepAlive="1" name="Query - Table4_3" description="Connection to the 'Table4_3' query in the workbook." type="5" refreshedVersion="6" background="1" saveData="1">
    <dbPr connection="Provider=Microsoft.Mashup.OleDb.1;Data Source=$Workbook$;Location=Table4_3;Extended Properties=&quot;&quot;" command="SELECT * FROM [Table4_3]"/>
  </connection>
  <connection id="4" xr16:uid="{8DA6E35C-E938-49B9-A1D7-A6EC3156EC38}" keepAlive="1" name="Query - Table4_4" description="Connection to the 'Table4_4' query in the workbook." type="5" refreshedVersion="6" background="1">
    <dbPr connection="Provider=Microsoft.Mashup.OleDb.1;Data Source=$Workbook$;Location=Table4_4;Extended Properties=&quot;&quot;" command="SELECT * FROM [Table4_4]"/>
  </connection>
  <connection id="5" xr16:uid="{4C7D7284-4A0F-4896-806D-F843611BB007}" keepAlive="1" name="Query - Table9" description="Connection to the 'Table9' query in the workbook." type="5" refreshedVersion="6" background="1" saveData="1">
    <dbPr connection="Provider=Microsoft.Mashup.OleDb.1;Data Source=$Workbook$;Location=Table9;Extended Properties=&quot;&quot;" command="SELECT * FROM [Table9]"/>
  </connection>
  <connection id="6" xr16:uid="{AC4756C4-B5C2-413E-ABC5-0BC86AE7150E}" keepAlive="1" name="Query - Table9_2" description="Connection to the 'Table9_2' query in the workbook." type="5" refreshedVersion="6" background="1" saveData="1">
    <dbPr connection="Provider=Microsoft.Mashup.OleDb.1;Data Source=$Workbook$;Location=Table9_2;Extended Properties=&quot;&quot;" command="SELECT * FROM [Table9_2]"/>
  </connection>
  <connection id="7" xr16:uid="{90E8AFBC-10B4-4202-937E-DE161B56C380}" keepAlive="1" name="Query - Table9_3" description="Connection to the 'Table9_3' query in the workbook." type="5" refreshedVersion="6" background="1" saveData="1">
    <dbPr connection="Provider=Microsoft.Mashup.OleDb.1;Data Source=$Workbook$;Location=Table9_3;Extended Properties=&quot;&quot;" command="SELECT * FROM [Table9_3]"/>
  </connection>
  <connection id="8" xr16:uid="{9A989C22-BF75-4600-A9C4-79EA1DADFDB4}" keepAlive="1" name="Query - Table9_4" description="Connection to the 'Table9_4' query in the workbook." type="5" refreshedVersion="6" background="1" saveData="1">
    <dbPr connection="Provider=Microsoft.Mashup.OleDb.1;Data Source=$Workbook$;Location=Table9_4;Extended Properties=&quot;&quot;" command="SELECT * FROM [Table9_4]"/>
  </connection>
  <connection id="9" xr16:uid="{013745D9-A22D-4534-9540-CA1BF5AB4535}" keepAlive="1" name="Query - Table9_4 (2)" description="Connection to the 'Table9_4 (2)' query in the workbook." type="5" refreshedVersion="6" background="1" saveData="1">
    <dbPr connection="Provider=Microsoft.Mashup.OleDb.1;Data Source=$Workbook$;Location=&quot;Table9_4 (2)&quot;;Extended Properties=&quot;&quot;" command="SELECT * FROM [Table9_4 (2)]"/>
  </connection>
</connections>
</file>

<file path=xl/sharedStrings.xml><?xml version="1.0" encoding="utf-8"?>
<sst xmlns="http://schemas.openxmlformats.org/spreadsheetml/2006/main" count="83908" uniqueCount="5286">
  <si>
    <t>Patient_ID</t>
  </si>
  <si>
    <t>Patient_Name</t>
  </si>
  <si>
    <t>Gender</t>
  </si>
  <si>
    <t>Age</t>
  </si>
  <si>
    <t>Date_of_Birth</t>
  </si>
  <si>
    <t>Nationality</t>
  </si>
  <si>
    <t>Phone_Number</t>
  </si>
  <si>
    <t>Admission_Date</t>
  </si>
  <si>
    <t>Discharge_Date</t>
  </si>
  <si>
    <t>Ward_Department</t>
  </si>
  <si>
    <t>Diagnosis</t>
  </si>
  <si>
    <t>Medications</t>
  </si>
  <si>
    <t>BP_Systolic_mmHg</t>
  </si>
  <si>
    <t>BP_Diastolic_mmHg</t>
  </si>
  <si>
    <t>BP_Combined</t>
  </si>
  <si>
    <t>Glucose_mgdL</t>
  </si>
  <si>
    <t>HbA1c_percent</t>
  </si>
  <si>
    <t>BMI</t>
  </si>
  <si>
    <t>Cholesterol_mgdL</t>
  </si>
  <si>
    <t>Smoking_Status</t>
  </si>
  <si>
    <t>Treatment_Cost_SAR</t>
  </si>
  <si>
    <t>Outcome</t>
  </si>
  <si>
    <t>Readmission_30d</t>
  </si>
  <si>
    <t>Faisal Al-Rashid</t>
  </si>
  <si>
    <t>28.01.86</t>
  </si>
  <si>
    <t>Unknown</t>
  </si>
  <si>
    <t>532174333</t>
  </si>
  <si>
    <t>2021-11-17</t>
  </si>
  <si>
    <t>2021-11-27</t>
  </si>
  <si>
    <t>nephro</t>
  </si>
  <si>
    <t>kidney disease</t>
  </si>
  <si>
    <t>Lisinopril 10 mg , paracetamol 500mg , Losartan</t>
  </si>
  <si>
    <t>Current Smoker</t>
  </si>
  <si>
    <t>Pending</t>
  </si>
  <si>
    <t>PT-1001</t>
  </si>
  <si>
    <t>Nasser Younis</t>
  </si>
  <si>
    <t>male</t>
  </si>
  <si>
    <t>12-03-1941</t>
  </si>
  <si>
    <t>Emirati (UAE)</t>
  </si>
  <si>
    <t>N/A</t>
  </si>
  <si>
    <t>2024-12-11</t>
  </si>
  <si>
    <t>2024-12-14</t>
  </si>
  <si>
    <t>Emergency Dept</t>
  </si>
  <si>
    <t>Lisinopril 10 mg</t>
  </si>
  <si>
    <t>N</t>
  </si>
  <si>
    <t>dead</t>
  </si>
  <si>
    <t>yes</t>
  </si>
  <si>
    <t>PT-1002</t>
  </si>
  <si>
    <t>Layla Qassem</t>
  </si>
  <si>
    <t>21.08.51</t>
  </si>
  <si>
    <t>567811681</t>
  </si>
  <si>
    <t>2023-05-09</t>
  </si>
  <si>
    <t>2023-05-22</t>
  </si>
  <si>
    <t>I.C.U</t>
  </si>
  <si>
    <t>Chronic Obstructive Pulmonary Disease</t>
  </si>
  <si>
    <t>Dapagliflozin/Losartan/PCM</t>
  </si>
  <si>
    <t>1</t>
  </si>
  <si>
    <t>Transferred out</t>
  </si>
  <si>
    <t>PT-1003</t>
  </si>
  <si>
    <t>Yara Mahmoud</t>
  </si>
  <si>
    <t>female</t>
  </si>
  <si>
    <t>1978-06-28</t>
  </si>
  <si>
    <t>Jordanian</t>
  </si>
  <si>
    <t>2024-10-02</t>
  </si>
  <si>
    <t>2024-10-03</t>
  </si>
  <si>
    <t>icu</t>
  </si>
  <si>
    <t>?</t>
  </si>
  <si>
    <t>paracetamol 500mg , metformin , Metoprolol</t>
  </si>
  <si>
    <t>No</t>
  </si>
  <si>
    <t>TRUE</t>
  </si>
  <si>
    <t>PT-1004</t>
  </si>
  <si>
    <t>Maryam Karimi</t>
  </si>
  <si>
    <t>07/07/1975</t>
  </si>
  <si>
    <t>Egyptian</t>
  </si>
  <si>
    <t>2023-02-23</t>
  </si>
  <si>
    <t>2023-03-08</t>
  </si>
  <si>
    <t>cardiology</t>
  </si>
  <si>
    <t>SEPSIS</t>
  </si>
  <si>
    <t>Former</t>
  </si>
  <si>
    <t>Discharged</t>
  </si>
  <si>
    <t>no</t>
  </si>
  <si>
    <t>PT-1005</t>
  </si>
  <si>
    <t>Hana Al-Amin</t>
  </si>
  <si>
    <t>1953-04-16</t>
  </si>
  <si>
    <t>Egypt</t>
  </si>
  <si>
    <t>00966593800389</t>
  </si>
  <si>
    <t>2021-01-07</t>
  </si>
  <si>
    <t>2021-01-05</t>
  </si>
  <si>
    <t>Internal Med</t>
  </si>
  <si>
    <t>Heart attack</t>
  </si>
  <si>
    <t>Empagliflozin/Dapagliflozin/Metoprolol</t>
  </si>
  <si>
    <t>Non-smoker</t>
  </si>
  <si>
    <t>0</t>
  </si>
  <si>
    <t>PT-1006</t>
  </si>
  <si>
    <t>Faisal Hassan</t>
  </si>
  <si>
    <t>Pakistani</t>
  </si>
  <si>
    <t>+966-5599-579-86</t>
  </si>
  <si>
    <t>2022-08-27</t>
  </si>
  <si>
    <t>2022-09-02</t>
  </si>
  <si>
    <t>card.</t>
  </si>
  <si>
    <t>DM2</t>
  </si>
  <si>
    <t>Dapagliflozin/Atorvastatin/PCM/paracetamol 500mg</t>
  </si>
  <si>
    <t>Y</t>
  </si>
  <si>
    <t>PT-1007</t>
  </si>
  <si>
    <t>Aya Al-Mansouri</t>
  </si>
  <si>
    <t>18/06/1957</t>
  </si>
  <si>
    <t>+966-5836-039-06</t>
  </si>
  <si>
    <t>2020-08-24</t>
  </si>
  <si>
    <t>2020-08-21</t>
  </si>
  <si>
    <t>Cardiolog</t>
  </si>
  <si>
    <t>Septicaemia</t>
  </si>
  <si>
    <t>Atorvastatin</t>
  </si>
  <si>
    <t>Ex-smoker</t>
  </si>
  <si>
    <t>transfer</t>
  </si>
  <si>
    <t>PT-1008</t>
  </si>
  <si>
    <t>Mohamed Al-Khatib</t>
  </si>
  <si>
    <t>1959-10-28</t>
  </si>
  <si>
    <t>PH</t>
  </si>
  <si>
    <t>+966 506643596</t>
  </si>
  <si>
    <t>2022-05-12</t>
  </si>
  <si>
    <t>2022-06-02</t>
  </si>
  <si>
    <t>neurology</t>
  </si>
  <si>
    <t>Glibenclamide, Losartan</t>
  </si>
  <si>
    <t>PT-1009</t>
  </si>
  <si>
    <t>Kareem Bishara</t>
  </si>
  <si>
    <t>1966/06/22</t>
  </si>
  <si>
    <t>India</t>
  </si>
  <si>
    <t>+966 537047110</t>
  </si>
  <si>
    <t>2022-09-18</t>
  </si>
  <si>
    <t>2022-10-06</t>
  </si>
  <si>
    <t>High Blood Pressure</t>
  </si>
  <si>
    <t>Atorvastatin | Lisinopril 10 mg</t>
  </si>
  <si>
    <t>Yes</t>
  </si>
  <si>
    <t>PT-1010</t>
  </si>
  <si>
    <t>Amira Nasser</t>
  </si>
  <si>
    <t>04.01.64</t>
  </si>
  <si>
    <t>0528166476</t>
  </si>
  <si>
    <t>2022-06-01</t>
  </si>
  <si>
    <t>2022-05-29</t>
  </si>
  <si>
    <t>Pulmo</t>
  </si>
  <si>
    <t>Chronic Renal Failure</t>
  </si>
  <si>
    <t>Glibenclamide</t>
  </si>
  <si>
    <t>PT-1011</t>
  </si>
  <si>
    <t>Fatima Khalil</t>
  </si>
  <si>
    <t>08-01-1989</t>
  </si>
  <si>
    <t>Filipino</t>
  </si>
  <si>
    <t>---</t>
  </si>
  <si>
    <t>2023-02-12</t>
  </si>
  <si>
    <t>2023-03-12</t>
  </si>
  <si>
    <t>Furosemide/Metformin/metformin</t>
  </si>
  <si>
    <t>180/89</t>
  </si>
  <si>
    <t>PT-1012</t>
  </si>
  <si>
    <t>Mohamed Khalil</t>
  </si>
  <si>
    <t>Saudi Arabian</t>
  </si>
  <si>
    <t>2024-04-19</t>
  </si>
  <si>
    <t>2024-05-11</t>
  </si>
  <si>
    <t>Nephrology</t>
  </si>
  <si>
    <t>Type 2 Diabetes Mellitus</t>
  </si>
  <si>
    <t>Paracetamol/Omeprazole/Furosemide/metformin/atorvastatin (40mg)</t>
  </si>
  <si>
    <t>Rania Al-Hajj</t>
  </si>
  <si>
    <t>15/08/1946</t>
  </si>
  <si>
    <t>+966-5132-743-25</t>
  </si>
  <si>
    <t>2024-11-21</t>
  </si>
  <si>
    <t>2024-11-22</t>
  </si>
  <si>
    <t>metformin, aspirin 100</t>
  </si>
  <si>
    <t>Never</t>
  </si>
  <si>
    <t>FALSE</t>
  </si>
  <si>
    <t>PT-1014</t>
  </si>
  <si>
    <t>Salma Al-Amin</t>
  </si>
  <si>
    <t>UAE</t>
  </si>
  <si>
    <t>+966-5875-410-37</t>
  </si>
  <si>
    <t>2024-03-25</t>
  </si>
  <si>
    <t>2024-03-22</t>
  </si>
  <si>
    <t>Amlodipine</t>
  </si>
  <si>
    <t xml:space="preserve">10751.00 </t>
  </si>
  <si>
    <t>PT-1015</t>
  </si>
  <si>
    <t>Abdullah Al-Amin</t>
  </si>
  <si>
    <t>23/04/1946</t>
  </si>
  <si>
    <t>KSA</t>
  </si>
  <si>
    <t>2022-06-11</t>
  </si>
  <si>
    <t>2022-07-08</t>
  </si>
  <si>
    <t>heart failure</t>
  </si>
  <si>
    <t>Warfarin | Atorvastatin | Omeprazole | INSULIN | metformin</t>
  </si>
  <si>
    <t>LAMA</t>
  </si>
  <si>
    <t>PT-1016</t>
  </si>
  <si>
    <t>Salma Al-Hajj</t>
  </si>
  <si>
    <t>2006/11/10</t>
  </si>
  <si>
    <t>2024-08-25</t>
  </si>
  <si>
    <t>2024-09-13</t>
  </si>
  <si>
    <t>Surgical</t>
  </si>
  <si>
    <t>Warfarin</t>
  </si>
  <si>
    <t>Amira Al-Farsi</t>
  </si>
  <si>
    <t>2004/05/03</t>
  </si>
  <si>
    <t>Pakistan</t>
  </si>
  <si>
    <t>2023-02-13</t>
  </si>
  <si>
    <t>2023-03-01</t>
  </si>
  <si>
    <t>Internal Medicine</t>
  </si>
  <si>
    <t>T2DM</t>
  </si>
  <si>
    <t>aspirin 100 , atorvastatin (40mg) , Empagliflozin</t>
  </si>
  <si>
    <t>died</t>
  </si>
  <si>
    <t>PT-1018</t>
  </si>
  <si>
    <t>Nasser Khalil</t>
  </si>
  <si>
    <t>1987-05-03</t>
  </si>
  <si>
    <t>2024-05-15</t>
  </si>
  <si>
    <t>2024-05-17</t>
  </si>
  <si>
    <t>surgery dept</t>
  </si>
  <si>
    <t>pneumonia</t>
  </si>
  <si>
    <t>INSULIN; Warfarin</t>
  </si>
  <si>
    <t>Left against medical advice</t>
  </si>
  <si>
    <t>PT-1019</t>
  </si>
  <si>
    <t>Ibrahim Karimi</t>
  </si>
  <si>
    <t>06/11/1939</t>
  </si>
  <si>
    <t>+966-5132-234-22</t>
  </si>
  <si>
    <t>2021-03-21</t>
  </si>
  <si>
    <t>2021-04-08</t>
  </si>
  <si>
    <t>hypertension.</t>
  </si>
  <si>
    <t>Losartan/Lisinopril 10 mg</t>
  </si>
  <si>
    <t>discharged</t>
  </si>
  <si>
    <t>PT-1020</t>
  </si>
  <si>
    <t>Ziad Al-Khatib</t>
  </si>
  <si>
    <t>585380264</t>
  </si>
  <si>
    <t>2022-07-21</t>
  </si>
  <si>
    <t>2022-08-16</t>
  </si>
  <si>
    <t>Appendicitis, acute</t>
  </si>
  <si>
    <t>Losartan; Empagliflozin; Omeprazole; Furosemide</t>
  </si>
  <si>
    <t>PT-1021</t>
  </si>
  <si>
    <t>Salma Mahmoud</t>
  </si>
  <si>
    <t>23.12.91</t>
  </si>
  <si>
    <t>2024-10-13</t>
  </si>
  <si>
    <t>2024-10-28</t>
  </si>
  <si>
    <t>Neurology</t>
  </si>
  <si>
    <t>ASA; metformin; warfarin sodium</t>
  </si>
  <si>
    <t>PT-1022</t>
  </si>
  <si>
    <t>Khalid Hassan</t>
  </si>
  <si>
    <t>2020-02-06</t>
  </si>
  <si>
    <t>2020-02-14</t>
  </si>
  <si>
    <t>warfarin sodium; Metoprolol; frusemide; Furosemide; Atorvastatin</t>
  </si>
  <si>
    <t>95/88</t>
  </si>
  <si>
    <t>1948-02-23</t>
  </si>
  <si>
    <t>527653284</t>
  </si>
  <si>
    <t>2022-04-11</t>
  </si>
  <si>
    <t>2022-05-02</t>
  </si>
  <si>
    <t>Emrgncy</t>
  </si>
  <si>
    <t>Omeprazole | frusemide | Lisinopril 10 mg | atorvastatin (40mg) | Metoprolol succinate</t>
  </si>
  <si>
    <t>PT-1024</t>
  </si>
  <si>
    <t>Sara Rizk</t>
  </si>
  <si>
    <t>1951/08/03</t>
  </si>
  <si>
    <t>Emirati</t>
  </si>
  <si>
    <t>+966-5453-249-42</t>
  </si>
  <si>
    <t>2022-11-10</t>
  </si>
  <si>
    <t>2022-11-26</t>
  </si>
  <si>
    <t>CKD</t>
  </si>
  <si>
    <t>Metformin/Metoprolol/INSULIN/Lisinopril</t>
  </si>
  <si>
    <t>--</t>
  </si>
  <si>
    <t>PT-1025</t>
  </si>
  <si>
    <t>Sara Barakat</t>
  </si>
  <si>
    <t>17/04/2004</t>
  </si>
  <si>
    <t>Yemen</t>
  </si>
  <si>
    <t>+966 516022893</t>
  </si>
  <si>
    <t>2022-10-21</t>
  </si>
  <si>
    <t>2022-10-24</t>
  </si>
  <si>
    <t>Acute Myocardial Infarction</t>
  </si>
  <si>
    <t>Metoprolol , Amlodipine , INSULIN , metformin , Dapagliflozin</t>
  </si>
  <si>
    <t>DISCHARGED</t>
  </si>
  <si>
    <t>Ziad Al-Zahra</t>
  </si>
  <si>
    <t>01-01-1976</t>
  </si>
  <si>
    <t>Other</t>
  </si>
  <si>
    <t>+966-5223-429-27</t>
  </si>
  <si>
    <t>2023-05-15</t>
  </si>
  <si>
    <t>2023-06-03</t>
  </si>
  <si>
    <t>Amlodipine | Dapagliflozin | Glibenclamide</t>
  </si>
  <si>
    <t>Dead</t>
  </si>
  <si>
    <t>PT-1027</t>
  </si>
  <si>
    <t>Faisal Qassem</t>
  </si>
  <si>
    <t>02-28-1969</t>
  </si>
  <si>
    <t>Saudi</t>
  </si>
  <si>
    <t>+966-5595-444-31</t>
  </si>
  <si>
    <t>2022-12-19</t>
  </si>
  <si>
    <t>2023-01-13</t>
  </si>
  <si>
    <t>CVA</t>
  </si>
  <si>
    <t>frusemide, Atorvastatin, Losartan</t>
  </si>
  <si>
    <t>lama</t>
  </si>
  <si>
    <t>PT-1028</t>
  </si>
  <si>
    <t>Lina Al-Khatib</t>
  </si>
  <si>
    <t>16/03/1961</t>
  </si>
  <si>
    <t>00966563306993</t>
  </si>
  <si>
    <t>2024-08-14</t>
  </si>
  <si>
    <t>2024-08-19</t>
  </si>
  <si>
    <t>Emergency</t>
  </si>
  <si>
    <t>Appendicitis</t>
  </si>
  <si>
    <t>ASA; Metformin</t>
  </si>
  <si>
    <t>PT-1029</t>
  </si>
  <si>
    <t>Faisal Rizk</t>
  </si>
  <si>
    <t>24.02.64</t>
  </si>
  <si>
    <t>SA</t>
  </si>
  <si>
    <t>2021-03-28</t>
  </si>
  <si>
    <t>metformin; amlodipine 5mg; Atorvastatin; warfarin sodium; Paracetamol</t>
  </si>
  <si>
    <t>145/79</t>
  </si>
  <si>
    <t>PT-1030</t>
  </si>
  <si>
    <t>Ziad Rizk</t>
  </si>
  <si>
    <t>11/02/1996</t>
  </si>
  <si>
    <t>2020-03-24</t>
  </si>
  <si>
    <t>atorvastatin (40mg) | amlodipine 5mg | Furosemide</t>
  </si>
  <si>
    <t>PT-1031</t>
  </si>
  <si>
    <t>Abdullah Khalil</t>
  </si>
  <si>
    <t>05.05.60</t>
  </si>
  <si>
    <t>515025823</t>
  </si>
  <si>
    <t>2021-11-09</t>
  </si>
  <si>
    <t>2021-11-21</t>
  </si>
  <si>
    <t>Int. Medicine</t>
  </si>
  <si>
    <t>HTN</t>
  </si>
  <si>
    <t>atorvastatin (40mg) | Lisinopril | Warfarin | PCM | Insulin</t>
  </si>
  <si>
    <t>27155 SAR</t>
  </si>
  <si>
    <t>PT-1032</t>
  </si>
  <si>
    <t>Yousef Barakat</t>
  </si>
  <si>
    <t>1939/03/21</t>
  </si>
  <si>
    <t>Syrian</t>
  </si>
  <si>
    <t>+966-5036-896-95</t>
  </si>
  <si>
    <t>2020-04-06</t>
  </si>
  <si>
    <t>2020-04-07</t>
  </si>
  <si>
    <t>Chronic Kidney Disease</t>
  </si>
  <si>
    <t>Warfarin, Omeprazole, warfarin sodium, Glibenclamide, Empagliflozin</t>
  </si>
  <si>
    <t>PT-1033</t>
  </si>
  <si>
    <t>Yara Hassan</t>
  </si>
  <si>
    <t>03.03.42</t>
  </si>
  <si>
    <t>2023-02-04</t>
  </si>
  <si>
    <t>2023-02-20</t>
  </si>
  <si>
    <t>Nora Al-Farsi</t>
  </si>
  <si>
    <t>20.01.57</t>
  </si>
  <si>
    <t>Philippines</t>
  </si>
  <si>
    <t>00966520753916</t>
  </si>
  <si>
    <t>2020-08-18</t>
  </si>
  <si>
    <t>2020-09-12</t>
  </si>
  <si>
    <t>COPD</t>
  </si>
  <si>
    <t>Amlodipine | Losartan | Dapagliflozin | paracetamol 500mg</t>
  </si>
  <si>
    <t>PT-1035</t>
  </si>
  <si>
    <t>Samir Ibrahim</t>
  </si>
  <si>
    <t>12/08/2001</t>
  </si>
  <si>
    <t>Yemeni</t>
  </si>
  <si>
    <t>+966-5908-447-46</t>
  </si>
  <si>
    <t>2020-01-25</t>
  </si>
  <si>
    <t>2020-01-23</t>
  </si>
  <si>
    <t>Surgery</t>
  </si>
  <si>
    <t>amlodipine 5mg; Aspirin; atorvastatin (40mg); Dapagliflozin</t>
  </si>
  <si>
    <t>PT-1036</t>
  </si>
  <si>
    <t>Hassan Bishara</t>
  </si>
  <si>
    <t>24/11/1959</t>
  </si>
  <si>
    <t>2023-09-25</t>
  </si>
  <si>
    <t>type 2 diabetes</t>
  </si>
  <si>
    <t>Dapagliflozin , Paracetamol , Furosemide</t>
  </si>
  <si>
    <t>157/93</t>
  </si>
  <si>
    <t>Aya Al-Hajj</t>
  </si>
  <si>
    <t>07-20-2004</t>
  </si>
  <si>
    <t>533730822</t>
  </si>
  <si>
    <t>2020-02-09</t>
  </si>
  <si>
    <t>Lisinopril 10 mg; Atorvastatin</t>
  </si>
  <si>
    <t>SAR 35,693</t>
  </si>
  <si>
    <t>PT-1038</t>
  </si>
  <si>
    <t>KAREEM AL-RASHID</t>
  </si>
  <si>
    <t>1998/04/03</t>
  </si>
  <si>
    <t>+966-5161-885-99</t>
  </si>
  <si>
    <t>2024-03-03</t>
  </si>
  <si>
    <t>2024-03-02</t>
  </si>
  <si>
    <t>Insulin</t>
  </si>
  <si>
    <t>Salma Al-Khatib</t>
  </si>
  <si>
    <t>1993-03-25</t>
  </si>
  <si>
    <t>2023-05-08</t>
  </si>
  <si>
    <t>2023-05-18</t>
  </si>
  <si>
    <t>TYPE 2 DIABETES MELLITUS</t>
  </si>
  <si>
    <t>Atorvastatin/Metoprolol/Metoprolol succinate</t>
  </si>
  <si>
    <t>156/96</t>
  </si>
  <si>
    <t>PT-1040</t>
  </si>
  <si>
    <t>Bilal Mahmoud</t>
  </si>
  <si>
    <t>13/12/1964</t>
  </si>
  <si>
    <t>Jordan</t>
  </si>
  <si>
    <t>560050178</t>
  </si>
  <si>
    <t>2021-12-10</t>
  </si>
  <si>
    <t>2022-01-09</t>
  </si>
  <si>
    <t>ASA; Metoprolol; Glibenclamide; Aspirin</t>
  </si>
  <si>
    <t>Transferred</t>
  </si>
  <si>
    <t>PT-1041</t>
  </si>
  <si>
    <t>Layla Younis</t>
  </si>
  <si>
    <t>1961/07/11</t>
  </si>
  <si>
    <t>+966 514232767</t>
  </si>
  <si>
    <t>2023-11-05</t>
  </si>
  <si>
    <t>2023-11-11</t>
  </si>
  <si>
    <t>HEART ATTACK</t>
  </si>
  <si>
    <t>ASA</t>
  </si>
  <si>
    <t>PT-1042</t>
  </si>
  <si>
    <t>Ibrahim Al-Rashid</t>
  </si>
  <si>
    <t>1984/04/09</t>
  </si>
  <si>
    <t>+966-5384-931-03</t>
  </si>
  <si>
    <t>2021-09-27</t>
  </si>
  <si>
    <t>2021-10-08</t>
  </si>
  <si>
    <t>CARDIOLOGY</t>
  </si>
  <si>
    <t>Insulin/INSULIN/PCM/frusemide/Atorvastatin</t>
  </si>
  <si>
    <t>45222 SAR</t>
  </si>
  <si>
    <t>PT-1043</t>
  </si>
  <si>
    <t>Yousef Al-Farsi</t>
  </si>
  <si>
    <t>04-18-1947</t>
  </si>
  <si>
    <t>2021-01-02</t>
  </si>
  <si>
    <t>2021-01-01</t>
  </si>
  <si>
    <t>SAR 8,890</t>
  </si>
  <si>
    <t>PT-1044</t>
  </si>
  <si>
    <t>ZIAD AL-MANSOURI</t>
  </si>
  <si>
    <t>20/12/1945</t>
  </si>
  <si>
    <t>0573691032</t>
  </si>
  <si>
    <t>2022-06-28</t>
  </si>
  <si>
    <t>2022-07-26</t>
  </si>
  <si>
    <t>Pulmonology</t>
  </si>
  <si>
    <t>frusemide, Omeprazole</t>
  </si>
  <si>
    <t>PT-1045</t>
  </si>
  <si>
    <t>Kareem El-Sayed</t>
  </si>
  <si>
    <t>01/12/1989</t>
  </si>
  <si>
    <t>2023-08-28</t>
  </si>
  <si>
    <t>2023-09-24</t>
  </si>
  <si>
    <t>Metoprolol; Amlodipine; Empagliflozin</t>
  </si>
  <si>
    <t>Khalid Qassem</t>
  </si>
  <si>
    <t>1948/11/10</t>
  </si>
  <si>
    <t>Syria</t>
  </si>
  <si>
    <t>+966 504224882</t>
  </si>
  <si>
    <t>2024-05-18</t>
  </si>
  <si>
    <t>Glibenclamide/amlodipine 5mg/Insulin/INSULIN</t>
  </si>
  <si>
    <t>$13270</t>
  </si>
  <si>
    <t>PT-1047</t>
  </si>
  <si>
    <t>Yara Al-Farsi</t>
  </si>
  <si>
    <t>2023-03-23</t>
  </si>
  <si>
    <t>2023-03-28</t>
  </si>
  <si>
    <t>frusemide, Atorvastatin, amlodipine 5mg, Metoprolol succinate</t>
  </si>
  <si>
    <t>PT-1048</t>
  </si>
  <si>
    <t>Bilal El-Sayed</t>
  </si>
  <si>
    <t>24/04/1981</t>
  </si>
  <si>
    <t>2024-03-19</t>
  </si>
  <si>
    <t>Aspirin | Lisinopril | paracetamol 500mg | Paracetamol</t>
  </si>
  <si>
    <t>100/98</t>
  </si>
  <si>
    <t>PT-1049</t>
  </si>
  <si>
    <t>Samir Mahmoud</t>
  </si>
  <si>
    <t>11-02-1966</t>
  </si>
  <si>
    <t>528626933</t>
  </si>
  <si>
    <t>2024-08-21</t>
  </si>
  <si>
    <t>2024-09-06</t>
  </si>
  <si>
    <t>AMI</t>
  </si>
  <si>
    <t>Metformin | Insulin | ASA | Metoprolol succinate | frusemide</t>
  </si>
  <si>
    <t>Fatima Al-Mansouri</t>
  </si>
  <si>
    <t>04-16-1941</t>
  </si>
  <si>
    <t>2024-07-17</t>
  </si>
  <si>
    <t>2024-07-20</t>
  </si>
  <si>
    <t>Omeprazole</t>
  </si>
  <si>
    <t>Heba Saleh</t>
  </si>
  <si>
    <t>04-16-1946</t>
  </si>
  <si>
    <t>+966 578528134</t>
  </si>
  <si>
    <t>2024-05-12</t>
  </si>
  <si>
    <t>2024-05-19</t>
  </si>
  <si>
    <t>INSULIN; Metoprolol</t>
  </si>
  <si>
    <t>17/02/1982</t>
  </si>
  <si>
    <t>+966-5516-002-43</t>
  </si>
  <si>
    <t>2023-09-08</t>
  </si>
  <si>
    <t>2023-09-09</t>
  </si>
  <si>
    <t>ICU</t>
  </si>
  <si>
    <t>SAR 45,990</t>
  </si>
  <si>
    <t>PT-1053</t>
  </si>
  <si>
    <t>12/01/2000</t>
  </si>
  <si>
    <t>+966-5513-284-40</t>
  </si>
  <si>
    <t>2020-08-10</t>
  </si>
  <si>
    <t>2020-08-13</t>
  </si>
  <si>
    <t>PT-1054</t>
  </si>
  <si>
    <t>Dana Ibrahim</t>
  </si>
  <si>
    <t>03-13-1964</t>
  </si>
  <si>
    <t>Indian</t>
  </si>
  <si>
    <t>0561188911</t>
  </si>
  <si>
    <t>2022-07-09</t>
  </si>
  <si>
    <t>2022-07-20</t>
  </si>
  <si>
    <t>Lisinopril 10 mg, metformin</t>
  </si>
  <si>
    <t>$13506</t>
  </si>
  <si>
    <t>PT-1055</t>
  </si>
  <si>
    <t>Bilal Qassem</t>
  </si>
  <si>
    <t>14.10.59</t>
  </si>
  <si>
    <t>+966 563372216</t>
  </si>
  <si>
    <t>2021-05-01</t>
  </si>
  <si>
    <t>2021-05-10</t>
  </si>
  <si>
    <t>Neuro</t>
  </si>
  <si>
    <t>Pneumonia</t>
  </si>
  <si>
    <t>PT-1056</t>
  </si>
  <si>
    <t>Tariq Barakat</t>
  </si>
  <si>
    <t>1955-11-06</t>
  </si>
  <si>
    <t>2020-09-27</t>
  </si>
  <si>
    <t>2020-10-19</t>
  </si>
  <si>
    <t>Glibenclamide | Furosemide</t>
  </si>
  <si>
    <t>PT-1057</t>
  </si>
  <si>
    <t>Omar Al-Hajj</t>
  </si>
  <si>
    <t>1957/02/01</t>
  </si>
  <si>
    <t>EG</t>
  </si>
  <si>
    <t>508897725</t>
  </si>
  <si>
    <t>2021-06-10</t>
  </si>
  <si>
    <t>2021-06-15</t>
  </si>
  <si>
    <t>Warfarin/Paracetamol/amlodipine 5mg/Losartan/INSULIN</t>
  </si>
  <si>
    <t>145/94</t>
  </si>
  <si>
    <t>PT-1058</t>
  </si>
  <si>
    <t>09.01.83</t>
  </si>
  <si>
    <t>00966515890596</t>
  </si>
  <si>
    <t>2023-09-01</t>
  </si>
  <si>
    <t>2023-09-11</t>
  </si>
  <si>
    <t>paracetamol 500mg; atorvastatin (40mg)</t>
  </si>
  <si>
    <t>PT-1059</t>
  </si>
  <si>
    <t>Khalid Al-Khatib</t>
  </si>
  <si>
    <t>1943-01-26</t>
  </si>
  <si>
    <t>2023-08-10</t>
  </si>
  <si>
    <t>2023-08-18</t>
  </si>
  <si>
    <t>Stroke</t>
  </si>
  <si>
    <t>Paracetamol; Glibenclamide; Lisinopril</t>
  </si>
  <si>
    <t>PT-1060</t>
  </si>
  <si>
    <t>Lina Saleh</t>
  </si>
  <si>
    <t>21/05/1940</t>
  </si>
  <si>
    <t>+966 519063958</t>
  </si>
  <si>
    <t>2020-07-26</t>
  </si>
  <si>
    <t>2020-07-30</t>
  </si>
  <si>
    <t>copd</t>
  </si>
  <si>
    <t>atorvastatin (40mg)/ASA/aspirin 100/INSULIN</t>
  </si>
  <si>
    <t>PT-1061</t>
  </si>
  <si>
    <t>Tariq Al-Amin</t>
  </si>
  <si>
    <t>1996/07/14</t>
  </si>
  <si>
    <t>+966 598757388</t>
  </si>
  <si>
    <t>Heba El-Sayed</t>
  </si>
  <si>
    <t>21.02.96</t>
  </si>
  <si>
    <t>2020-10-05</t>
  </si>
  <si>
    <t>Furosemide , paracetamol 500mg</t>
  </si>
  <si>
    <t>PT-1063</t>
  </si>
  <si>
    <t>Maryam Khalil</t>
  </si>
  <si>
    <t>1983/10/05</t>
  </si>
  <si>
    <t>+966 509757579</t>
  </si>
  <si>
    <t>Metoprolol succinate | frusemide | aspirin 100</t>
  </si>
  <si>
    <t>PT-1064</t>
  </si>
  <si>
    <t>Maryam Mahmoud</t>
  </si>
  <si>
    <t>03/05/1965</t>
  </si>
  <si>
    <t>00966501294689</t>
  </si>
  <si>
    <t>2023-07-08</t>
  </si>
  <si>
    <t>2023-07-28</t>
  </si>
  <si>
    <t>Lung infection</t>
  </si>
  <si>
    <t>Losartan | Dapagliflozin | Insulin</t>
  </si>
  <si>
    <t>Samir Al-Khatib</t>
  </si>
  <si>
    <t>1965-04-26</t>
  </si>
  <si>
    <t>Bangladeshi</t>
  </si>
  <si>
    <t>2021-12-24</t>
  </si>
  <si>
    <t>2022-01-18</t>
  </si>
  <si>
    <t>PT-1066</t>
  </si>
  <si>
    <t>Amira Khalil</t>
  </si>
  <si>
    <t>1967-06-13</t>
  </si>
  <si>
    <t>2023-07-07</t>
  </si>
  <si>
    <t>stroke</t>
  </si>
  <si>
    <t>Metoprolol/Furosemide</t>
  </si>
  <si>
    <t>$15876</t>
  </si>
  <si>
    <t>PT-1067</t>
  </si>
  <si>
    <t>Mohamed Hassan</t>
  </si>
  <si>
    <t>1952-11-22</t>
  </si>
  <si>
    <t>2022-02-14</t>
  </si>
  <si>
    <t>2022-03-07</t>
  </si>
  <si>
    <t>PCM , Metoprolol , Dapagliflozin , Glibenclamide</t>
  </si>
  <si>
    <t>Maryam Hassan</t>
  </si>
  <si>
    <t>23.05.50</t>
  </si>
  <si>
    <t>+966-5151-003-30</t>
  </si>
  <si>
    <t>2021-09-25</t>
  </si>
  <si>
    <t>2021-09-23</t>
  </si>
  <si>
    <t>metformin | amlodipine 5mg | atorvastatin (40mg) | Warfarin</t>
  </si>
  <si>
    <t>Maryam El-Sayed</t>
  </si>
  <si>
    <t>2001-04-02</t>
  </si>
  <si>
    <t>+966-5298-139-70</t>
  </si>
  <si>
    <t>2024-12-22</t>
  </si>
  <si>
    <t>2024-12-24</t>
  </si>
  <si>
    <t>Metformin</t>
  </si>
  <si>
    <t>40866 SAR</t>
  </si>
  <si>
    <t>PT-1070</t>
  </si>
  <si>
    <t>Layla Barakat</t>
  </si>
  <si>
    <t>04.07.61</t>
  </si>
  <si>
    <t>2022-05-21</t>
  </si>
  <si>
    <t>Paracetamol</t>
  </si>
  <si>
    <t>PT-1071</t>
  </si>
  <si>
    <t>Aya Qassem</t>
  </si>
  <si>
    <t>02.10.51</t>
  </si>
  <si>
    <t>00966508852788</t>
  </si>
  <si>
    <t>PCM, Lisinopril 10 mg, Aspirin, Lisinopril</t>
  </si>
  <si>
    <t>PT-1072</t>
  </si>
  <si>
    <t>Samir Barakat</t>
  </si>
  <si>
    <t>12-22-1999</t>
  </si>
  <si>
    <t>2021-02-06</t>
  </si>
  <si>
    <t>2021-02-08</t>
  </si>
  <si>
    <t>Empagliflozin; PCM</t>
  </si>
  <si>
    <t>PT-1073</t>
  </si>
  <si>
    <t>Yara Barakat</t>
  </si>
  <si>
    <t>01.02.55</t>
  </si>
  <si>
    <t>2021-05-04</t>
  </si>
  <si>
    <t>2021-05-19</t>
  </si>
  <si>
    <t>ASA, Metformin, Warfarin, paracetamol 500mg</t>
  </si>
  <si>
    <t>Khalid Al-Mansouri</t>
  </si>
  <si>
    <t>1986/12/01</t>
  </si>
  <si>
    <t>2023-10-15</t>
  </si>
  <si>
    <t>Atorvastatin | Paracetamol | Dapagliflozin</t>
  </si>
  <si>
    <t>177/98</t>
  </si>
  <si>
    <t>PT-1075</t>
  </si>
  <si>
    <t>Salma Younis</t>
  </si>
  <si>
    <t>1988-06-17</t>
  </si>
  <si>
    <t>$15278</t>
  </si>
  <si>
    <t>PT-1076</t>
  </si>
  <si>
    <t>Rania Younis</t>
  </si>
  <si>
    <t>09.12.50</t>
  </si>
  <si>
    <t>00966506288197</t>
  </si>
  <si>
    <t>2023-04-11</t>
  </si>
  <si>
    <t>2023-04-21</t>
  </si>
  <si>
    <t>PCM</t>
  </si>
  <si>
    <t>PT-1077</t>
  </si>
  <si>
    <t>Dana Hassan</t>
  </si>
  <si>
    <t>509565463</t>
  </si>
  <si>
    <t>htn</t>
  </si>
  <si>
    <t>frusemide/amlodipine 5mg/Paracetamol/Metformin/Lisinopril 10 mg</t>
  </si>
  <si>
    <t>Fatima Karimi</t>
  </si>
  <si>
    <t>24/05/1960</t>
  </si>
  <si>
    <t>2024-01-06</t>
  </si>
  <si>
    <t>2024-01-20</t>
  </si>
  <si>
    <t>Furosemide/Amlodipine</t>
  </si>
  <si>
    <t>PT-1079</t>
  </si>
  <si>
    <t>YARA AL-MANSOURI</t>
  </si>
  <si>
    <t>11.01.02</t>
  </si>
  <si>
    <t>573826394</t>
  </si>
  <si>
    <t>2020-05-09</t>
  </si>
  <si>
    <t>2020-06-01</t>
  </si>
  <si>
    <t>sepsis</t>
  </si>
  <si>
    <t>110/66</t>
  </si>
  <si>
    <t>PT-1080</t>
  </si>
  <si>
    <t>Sara Nasser</t>
  </si>
  <si>
    <t>17.05.49</t>
  </si>
  <si>
    <t>2021-12-15</t>
  </si>
  <si>
    <t>2021-12-23</t>
  </si>
  <si>
    <t>Congestive Heart Failure</t>
  </si>
  <si>
    <t>Empagliflozin, Aspirin, Metformin, Lisinopril 10 mg</t>
  </si>
  <si>
    <t>PT-1081</t>
  </si>
  <si>
    <t>Ibrahim Qassem</t>
  </si>
  <si>
    <t>11-03-1973</t>
  </si>
  <si>
    <t>2020-04-03</t>
  </si>
  <si>
    <t>2020-04-02</t>
  </si>
  <si>
    <t>internal medicine</t>
  </si>
  <si>
    <t>frusemide/Warfarin/PCM</t>
  </si>
  <si>
    <t>PT-1082</t>
  </si>
  <si>
    <t>1997/09/12</t>
  </si>
  <si>
    <t>2021-01-16</t>
  </si>
  <si>
    <t>2021-02-13</t>
  </si>
  <si>
    <t>Metformin | aspirin 100 | Paracetamol</t>
  </si>
  <si>
    <t>PT-1083</t>
  </si>
  <si>
    <t>Sara Ibrahim</t>
  </si>
  <si>
    <t>+966-5415-884-62</t>
  </si>
  <si>
    <t>2021-06-14</t>
  </si>
  <si>
    <t>2021-06-16</t>
  </si>
  <si>
    <t>Sepsis</t>
  </si>
  <si>
    <t>warfarin sodium , Metformin , ASA , Insulin</t>
  </si>
  <si>
    <t>PT-1084</t>
  </si>
  <si>
    <t>Yara Al-Khatib</t>
  </si>
  <si>
    <t>12/03/1966</t>
  </si>
  <si>
    <t>0500421479</t>
  </si>
  <si>
    <t>2022-08-12</t>
  </si>
  <si>
    <t>2022-08-28</t>
  </si>
  <si>
    <t>amlodipine 5mg | frusemide | metformin | warfarin sodium</t>
  </si>
  <si>
    <t>Fatima Al-Khatib</t>
  </si>
  <si>
    <t>02-19-1975</t>
  </si>
  <si>
    <t>2023-12-26</t>
  </si>
  <si>
    <t>2023-12-23</t>
  </si>
  <si>
    <t>PT-1086</t>
  </si>
  <si>
    <t>2003/02/08</t>
  </si>
  <si>
    <t>537062518</t>
  </si>
  <si>
    <t>2020-06-03</t>
  </si>
  <si>
    <t>2020-06-12</t>
  </si>
  <si>
    <t>Cardiology</t>
  </si>
  <si>
    <t>Dapagliflozin , Metoprolol succinate , metformin</t>
  </si>
  <si>
    <t>PT-1087</t>
  </si>
  <si>
    <t>Hassan Barakat</t>
  </si>
  <si>
    <t>02.01.43</t>
  </si>
  <si>
    <t>520866574</t>
  </si>
  <si>
    <t>2021-01-09</t>
  </si>
  <si>
    <t>PCM; amlodipine 5mg; Atorvastatin</t>
  </si>
  <si>
    <t>8671 SAR</t>
  </si>
  <si>
    <t>PT-1088</t>
  </si>
  <si>
    <t>Sara Karimi</t>
  </si>
  <si>
    <t>08/01/1991</t>
  </si>
  <si>
    <t>2023-02-18</t>
  </si>
  <si>
    <t>2023-03-10</t>
  </si>
  <si>
    <t>PNEUMONIA</t>
  </si>
  <si>
    <t>Empagliflozin/Aspirin/Lisinopril 10 mg</t>
  </si>
  <si>
    <t>PT-1089</t>
  </si>
  <si>
    <t>Omar Karimi</t>
  </si>
  <si>
    <t>0516412074</t>
  </si>
  <si>
    <t>2023-03-07</t>
  </si>
  <si>
    <t>2023-04-05</t>
  </si>
  <si>
    <t>paracetamol 500mg/Warfarin/Atorvastatin</t>
  </si>
  <si>
    <t>PT-1090</t>
  </si>
  <si>
    <t>Hassan Al-Hajj</t>
  </si>
  <si>
    <t>1979/03/06</t>
  </si>
  <si>
    <t>Bangladesh</t>
  </si>
  <si>
    <t>0574062621</t>
  </si>
  <si>
    <t>2022-07-27</t>
  </si>
  <si>
    <t>2022-08-06</t>
  </si>
  <si>
    <t>Losartan; Empagliflozin; Amlodipine; atorvastatin (40mg)</t>
  </si>
  <si>
    <t>Deceased</t>
  </si>
  <si>
    <t>01-18-1970</t>
  </si>
  <si>
    <t>00966514920594</t>
  </si>
  <si>
    <t>2020-02-25</t>
  </si>
  <si>
    <t>2020-03-05</t>
  </si>
  <si>
    <t>TBD</t>
  </si>
  <si>
    <t>Losartan/ASA/Dapagliflozin</t>
  </si>
  <si>
    <t>24.12.44</t>
  </si>
  <si>
    <t>510248868</t>
  </si>
  <si>
    <t>2021-07-25</t>
  </si>
  <si>
    <t>2021-07-31</t>
  </si>
  <si>
    <t>Insulin , Metoprolol</t>
  </si>
  <si>
    <t>SAR 46,774</t>
  </si>
  <si>
    <t>PT-1093</t>
  </si>
  <si>
    <t>Khalid Saleh</t>
  </si>
  <si>
    <t>11.04.89</t>
  </si>
  <si>
    <t>2023-04-24</t>
  </si>
  <si>
    <t>2023-05-21</t>
  </si>
  <si>
    <t>atorvastatin (40mg) , Metoprolol</t>
  </si>
  <si>
    <t>Fatima Rizk</t>
  </si>
  <si>
    <t>1949-12-11</t>
  </si>
  <si>
    <t>+966-5314-351-63</t>
  </si>
  <si>
    <t>2020-04-15</t>
  </si>
  <si>
    <t>2020-04-22</t>
  </si>
  <si>
    <t>warfarin sodium | Lisinopril 10 mg</t>
  </si>
  <si>
    <t>PT-1095</t>
  </si>
  <si>
    <t>Ahmed Mahmoud</t>
  </si>
  <si>
    <t>02-19-1950</t>
  </si>
  <si>
    <t>575536023</t>
  </si>
  <si>
    <t>2020-09-22</t>
  </si>
  <si>
    <t>2020-09-21</t>
  </si>
  <si>
    <t>Metoprolol succinate/frusemide</t>
  </si>
  <si>
    <t>PT-1096</t>
  </si>
  <si>
    <t>Ahmed Rizk</t>
  </si>
  <si>
    <t>22/09/1966</t>
  </si>
  <si>
    <t>0545817390</t>
  </si>
  <si>
    <t>2021-08-13</t>
  </si>
  <si>
    <t>Lisinopril , INSULIN , amlodipine 5mg , Insulin</t>
  </si>
  <si>
    <t>PT-1097</t>
  </si>
  <si>
    <t>Aya El-Sayed</t>
  </si>
  <si>
    <t>08.03.98</t>
  </si>
  <si>
    <t>2022-06-06</t>
  </si>
  <si>
    <t>2022-06-16</t>
  </si>
  <si>
    <t>MI</t>
  </si>
  <si>
    <t>PT-1098</t>
  </si>
  <si>
    <t>Ahmed El-Sayed</t>
  </si>
  <si>
    <t>1969-01-13</t>
  </si>
  <si>
    <t>2020-12-18</t>
  </si>
  <si>
    <t>PCM; Omeprazole</t>
  </si>
  <si>
    <t>PT-1099</t>
  </si>
  <si>
    <t>Dana Al-Farsi</t>
  </si>
  <si>
    <t>1998/05/25</t>
  </si>
  <si>
    <t>580337084</t>
  </si>
  <si>
    <t>2024-02-09</t>
  </si>
  <si>
    <t>2024-03-06</t>
  </si>
  <si>
    <t>ER</t>
  </si>
  <si>
    <t>PCM; Metoprolol succinate; warfarin sodium</t>
  </si>
  <si>
    <t>$17713</t>
  </si>
  <si>
    <t>Amira Ibrahim</t>
  </si>
  <si>
    <t>03.06.84</t>
  </si>
  <si>
    <t>598563056</t>
  </si>
  <si>
    <t>2023-11-10</t>
  </si>
  <si>
    <t>CHF</t>
  </si>
  <si>
    <t>INSULIN | aspirin 100 | Metoprolol succinate | Glibenclamide</t>
  </si>
  <si>
    <t>PT-1101</t>
  </si>
  <si>
    <t>Rania Al-Mansouri</t>
  </si>
  <si>
    <t>1941/01/12</t>
  </si>
  <si>
    <t>2021-06-02</t>
  </si>
  <si>
    <t>Cerebrovascular accident</t>
  </si>
  <si>
    <t>frusemide/paracetamol 500mg/Lisinopril/Omeprazole</t>
  </si>
  <si>
    <t>Khalid Rizk</t>
  </si>
  <si>
    <t>26.10.81</t>
  </si>
  <si>
    <t>539288049</t>
  </si>
  <si>
    <t>frusemide , Metformin</t>
  </si>
  <si>
    <t>$10511</t>
  </si>
  <si>
    <t>PT-1103</t>
  </si>
  <si>
    <t>AHMED BISHARA</t>
  </si>
  <si>
    <t>1976/10/08</t>
  </si>
  <si>
    <t>2023-06-01</t>
  </si>
  <si>
    <t>2023-06-05</t>
  </si>
  <si>
    <t>Atorvastatin | Amlodipine | frusemide | Warfarin</t>
  </si>
  <si>
    <t>Rania Rizk</t>
  </si>
  <si>
    <t>10-16-2003</t>
  </si>
  <si>
    <t>562085897</t>
  </si>
  <si>
    <t>2021-05-31</t>
  </si>
  <si>
    <t>Heart Failure</t>
  </si>
  <si>
    <t>Metoprolol succinate, Furosemide, amlodipine 5mg</t>
  </si>
  <si>
    <t>PT-1105</t>
  </si>
  <si>
    <t>1959/04/24</t>
  </si>
  <si>
    <t>+966 548063777</t>
  </si>
  <si>
    <t>2020-08-12</t>
  </si>
  <si>
    <t>Metformin, Warfarin</t>
  </si>
  <si>
    <t>PT-1106</t>
  </si>
  <si>
    <t>Khalid Mahmoud</t>
  </si>
  <si>
    <t>1990/04/05</t>
  </si>
  <si>
    <t>503666354</t>
  </si>
  <si>
    <t>2021-01-19</t>
  </si>
  <si>
    <t>Layla Karimi</t>
  </si>
  <si>
    <t>567114266</t>
  </si>
  <si>
    <t>2024-12-16</t>
  </si>
  <si>
    <t>2024-12-20</t>
  </si>
  <si>
    <t>Empagliflozin</t>
  </si>
  <si>
    <t>PT-1108</t>
  </si>
  <si>
    <t>Tariq Saleh</t>
  </si>
  <si>
    <t>18.04.56</t>
  </si>
  <si>
    <t>2024-03-12</t>
  </si>
  <si>
    <t>2024-03-15</t>
  </si>
  <si>
    <t>frusemide</t>
  </si>
  <si>
    <t>PT-1109</t>
  </si>
  <si>
    <t>Hana Ibrahim</t>
  </si>
  <si>
    <t>01.12.45</t>
  </si>
  <si>
    <t>587555419</t>
  </si>
  <si>
    <t>2020-04-29</t>
  </si>
  <si>
    <t>Losartan , Furosemide , Warfarin , Empagliflozin</t>
  </si>
  <si>
    <t>37598 SAR</t>
  </si>
  <si>
    <t>PT-1110</t>
  </si>
  <si>
    <t>Ibrahim Bishara</t>
  </si>
  <si>
    <t>1954/01/25</t>
  </si>
  <si>
    <t>2023-02-22</t>
  </si>
  <si>
    <t>2023-03-15</t>
  </si>
  <si>
    <t>ASA/atorvastatin (40mg)/Lisinopril 10 mg/Insulin</t>
  </si>
  <si>
    <t>Mohamed Ibrahim</t>
  </si>
  <si>
    <t>12-24-1997</t>
  </si>
  <si>
    <t>Metoprolol/Losartan/Metformin/Paracetamol</t>
  </si>
  <si>
    <t>PT-1112</t>
  </si>
  <si>
    <t>Khalid El-Sayed</t>
  </si>
  <si>
    <t>17/04/1966</t>
  </si>
  <si>
    <t>2020-01-12</t>
  </si>
  <si>
    <t>2020-01-13</t>
  </si>
  <si>
    <t>paracetamol 500mg , amlodipine 5mg , Lisinopril , Empagliflozin</t>
  </si>
  <si>
    <t>PT-1113</t>
  </si>
  <si>
    <t>Omar Al-Amin</t>
  </si>
  <si>
    <t>1949-07-16</t>
  </si>
  <si>
    <t>0542687971</t>
  </si>
  <si>
    <t>2021-12-18</t>
  </si>
  <si>
    <t>2022-01-15</t>
  </si>
  <si>
    <t>PT-1114</t>
  </si>
  <si>
    <t>Heba Khalil</t>
  </si>
  <si>
    <t>1940/03/23</t>
  </si>
  <si>
    <t>+966 571145634</t>
  </si>
  <si>
    <t>2020-03-16</t>
  </si>
  <si>
    <t>paracetamol 500mg , Amlodipine , metformin , Paracetamol</t>
  </si>
  <si>
    <t>25208 SAR</t>
  </si>
  <si>
    <t>Layla Al-Farsi</t>
  </si>
  <si>
    <t>01-08-1983</t>
  </si>
  <si>
    <t>0559364567</t>
  </si>
  <si>
    <t>2021-06-18</t>
  </si>
  <si>
    <t>2021-06-28</t>
  </si>
  <si>
    <t>PCM, Metoprolol succinate</t>
  </si>
  <si>
    <t>PT-1116</t>
  </si>
  <si>
    <t>Dana Al-Khatib</t>
  </si>
  <si>
    <t>1990/09/14</t>
  </si>
  <si>
    <t>+966-5404-953-82</t>
  </si>
  <si>
    <t>2022-08-24</t>
  </si>
  <si>
    <t>2022-09-19</t>
  </si>
  <si>
    <t>Omeprazole, atorvastatin (40mg), metformin</t>
  </si>
  <si>
    <t xml:space="preserve">22620.00 </t>
  </si>
  <si>
    <t>Samir El-Sayed</t>
  </si>
  <si>
    <t>1999-06-15</t>
  </si>
  <si>
    <t>594714474</t>
  </si>
  <si>
    <t>2021-01-23</t>
  </si>
  <si>
    <t>2021-02-12</t>
  </si>
  <si>
    <t>paracetamol 500mg/frusemide/Dapagliflozin/Furosemide/atorvastatin (40mg)</t>
  </si>
  <si>
    <t>PT-1118</t>
  </si>
  <si>
    <t>Tariq Al-Khatib</t>
  </si>
  <si>
    <t>19/02/1940</t>
  </si>
  <si>
    <t>+966 551448694</t>
  </si>
  <si>
    <t>2023-06-24</t>
  </si>
  <si>
    <t>2023-07-03</t>
  </si>
  <si>
    <t>Lisinopril 10 mg, aspirin 100</t>
  </si>
  <si>
    <t>Ziad Al-Mansouri</t>
  </si>
  <si>
    <t>27/11/1992</t>
  </si>
  <si>
    <t>0523187229</t>
  </si>
  <si>
    <t>2021-05-02</t>
  </si>
  <si>
    <t>2021-05-16</t>
  </si>
  <si>
    <t>Hypertension</t>
  </si>
  <si>
    <t>Amlodipine; INSULIN; Aspirin; Dapagliflozin</t>
  </si>
  <si>
    <t>PT-1120</t>
  </si>
  <si>
    <t>Faisal Al-Mansouri</t>
  </si>
  <si>
    <t>1978/10/19</t>
  </si>
  <si>
    <t>2023-12-15</t>
  </si>
  <si>
    <t>2023-12-20</t>
  </si>
  <si>
    <t>warfarin sodium, amlodipine 5mg, ASA, PCM</t>
  </si>
  <si>
    <t>1955-03-08</t>
  </si>
  <si>
    <t>519797191</t>
  </si>
  <si>
    <t>SAR 16,532</t>
  </si>
  <si>
    <t>PT-1122</t>
  </si>
  <si>
    <t>Faisal Saleh</t>
  </si>
  <si>
    <t>1996/06/26</t>
  </si>
  <si>
    <t>2023-04-19</t>
  </si>
  <si>
    <t>2023-05-03</t>
  </si>
  <si>
    <t>Warfarin; Aspirin; Insulin; atorvastatin (40mg)</t>
  </si>
  <si>
    <t>$42951</t>
  </si>
  <si>
    <t>PT-1123</t>
  </si>
  <si>
    <t>11.12.71</t>
  </si>
  <si>
    <t>506132843</t>
  </si>
  <si>
    <t>2021-09-12</t>
  </si>
  <si>
    <t>Metoprolol succinate | Amlodipine</t>
  </si>
  <si>
    <t>170/198</t>
  </si>
  <si>
    <t>PT-1124</t>
  </si>
  <si>
    <t>08/05/1968</t>
  </si>
  <si>
    <t>00966533644582</t>
  </si>
  <si>
    <t>2022-12-15</t>
  </si>
  <si>
    <t>2022-12-22</t>
  </si>
  <si>
    <t>Metformin | Glibenclamide</t>
  </si>
  <si>
    <t>128/96</t>
  </si>
  <si>
    <t>PT-1125</t>
  </si>
  <si>
    <t>Ibrahim Al-Hajj</t>
  </si>
  <si>
    <t>03-25-2003</t>
  </si>
  <si>
    <t>2022-10-28</t>
  </si>
  <si>
    <t>2022-11-08</t>
  </si>
  <si>
    <t>$18573</t>
  </si>
  <si>
    <t>PT-1126</t>
  </si>
  <si>
    <t>Mohamed Younis</t>
  </si>
  <si>
    <t>02-05-1985</t>
  </si>
  <si>
    <t>2024-03-10</t>
  </si>
  <si>
    <t>metformin, Omeprazole, frusemide, Dapagliflozin, warfarin sodium</t>
  </si>
  <si>
    <t>156/83</t>
  </si>
  <si>
    <t>PT-1127</t>
  </si>
  <si>
    <t>08-15-1987</t>
  </si>
  <si>
    <t>+966 564187587</t>
  </si>
  <si>
    <t>Atorvastatin , PCM</t>
  </si>
  <si>
    <t>108/86</t>
  </si>
  <si>
    <t>PT-1128</t>
  </si>
  <si>
    <t>Yara Qassem</t>
  </si>
  <si>
    <t>1963-02-18</t>
  </si>
  <si>
    <t>00966594812319</t>
  </si>
  <si>
    <t>2022-05-18</t>
  </si>
  <si>
    <t>PT-1129</t>
  </si>
  <si>
    <t>Omar Al-Zahra</t>
  </si>
  <si>
    <t>2001-04-15</t>
  </si>
  <si>
    <t>2022-08-01</t>
  </si>
  <si>
    <t>2022-08-31</t>
  </si>
  <si>
    <t>frusemide/Losartan/ASA/amlodipine 5mg/Lisinopril</t>
  </si>
  <si>
    <t>28/05/2003</t>
  </si>
  <si>
    <t>553806106</t>
  </si>
  <si>
    <t>2024-07-24</t>
  </si>
  <si>
    <t>2024-08-03</t>
  </si>
  <si>
    <t>Empagliflozin/amlodipine 5mg/frusemide</t>
  </si>
  <si>
    <t>$21730</t>
  </si>
  <si>
    <t>PT-1131</t>
  </si>
  <si>
    <t>Ahmed Al-Mansouri</t>
  </si>
  <si>
    <t>1973-03-26</t>
  </si>
  <si>
    <t>0518570788</t>
  </si>
  <si>
    <t>2021-01-20</t>
  </si>
  <si>
    <t>2021-02-15</t>
  </si>
  <si>
    <t>SAR 43,753</t>
  </si>
  <si>
    <t>PT-1132</t>
  </si>
  <si>
    <t>Heba Qassem</t>
  </si>
  <si>
    <t>23.12.53</t>
  </si>
  <si>
    <t>+966-5292-444-46</t>
  </si>
  <si>
    <t>2022-10-08</t>
  </si>
  <si>
    <t>2022-11-01</t>
  </si>
  <si>
    <t>Omeprazole, Atorvastatin, Lisinopril, Metformin, Aspirin</t>
  </si>
  <si>
    <t>25755 SAR</t>
  </si>
  <si>
    <t>PT-1133</t>
  </si>
  <si>
    <t>Ahmed Al-Amin</t>
  </si>
  <si>
    <t>27/04/2003</t>
  </si>
  <si>
    <t>2022-12-03</t>
  </si>
  <si>
    <t>Dapagliflozin , aspirin 100</t>
  </si>
  <si>
    <t>SAR 43,825</t>
  </si>
  <si>
    <t>PT-1134</t>
  </si>
  <si>
    <t>YOUSEF QASSEM</t>
  </si>
  <si>
    <t>03/03/1969</t>
  </si>
  <si>
    <t>506995189</t>
  </si>
  <si>
    <t>2024-07-07</t>
  </si>
  <si>
    <t>2024-07-31</t>
  </si>
  <si>
    <t>metformin | Amlodipine | warfarin sodium</t>
  </si>
  <si>
    <t>PT-1135</t>
  </si>
  <si>
    <t>Omar Hassan</t>
  </si>
  <si>
    <t>13.06.68</t>
  </si>
  <si>
    <t>+966 593158192</t>
  </si>
  <si>
    <t>2024-11-16</t>
  </si>
  <si>
    <t>amlodipine 5mg</t>
  </si>
  <si>
    <t>Abdullah Hassan</t>
  </si>
  <si>
    <t>10.11.55</t>
  </si>
  <si>
    <t>+966-5693-922-39</t>
  </si>
  <si>
    <t>2024-03-20</t>
  </si>
  <si>
    <t>2024-03-17</t>
  </si>
  <si>
    <t>148/70</t>
  </si>
  <si>
    <t>PT-1137</t>
  </si>
  <si>
    <t>Sara Khalil</t>
  </si>
  <si>
    <t>01.03.97</t>
  </si>
  <si>
    <t>2022-06-14</t>
  </si>
  <si>
    <t>2022-06-13</t>
  </si>
  <si>
    <t>INSULIN</t>
  </si>
  <si>
    <t>Hana Al-Khatib</t>
  </si>
  <si>
    <t>1986/08/18</t>
  </si>
  <si>
    <t>2022-02-04</t>
  </si>
  <si>
    <t>Lisinopril 10 mg; INSULIN; Metformin</t>
  </si>
  <si>
    <t>PT-1139</t>
  </si>
  <si>
    <t>Samir Qassem</t>
  </si>
  <si>
    <t>04-04-1945</t>
  </si>
  <si>
    <t>2024-11-03</t>
  </si>
  <si>
    <t>2024-12-02</t>
  </si>
  <si>
    <t>Metoprolol/Omeprazole</t>
  </si>
  <si>
    <t>PT-1140</t>
  </si>
  <si>
    <t>DANA AL-FARSI</t>
  </si>
  <si>
    <t>03-04-1963</t>
  </si>
  <si>
    <t>0500808854</t>
  </si>
  <si>
    <t>2020-03-06</t>
  </si>
  <si>
    <t>aspirin 100/metformin</t>
  </si>
  <si>
    <t>PT-1141</t>
  </si>
  <si>
    <t xml:space="preserve">  Ziad Younis  </t>
  </si>
  <si>
    <t>+966-5922-484-03</t>
  </si>
  <si>
    <t>2020-04-04</t>
  </si>
  <si>
    <t>2020-05-01</t>
  </si>
  <si>
    <t>Aspirin</t>
  </si>
  <si>
    <t>PT-1142</t>
  </si>
  <si>
    <t>Omar Mahmoud</t>
  </si>
  <si>
    <t>05/04/1966</t>
  </si>
  <si>
    <t>2023-04-04</t>
  </si>
  <si>
    <t>2023-04-07</t>
  </si>
  <si>
    <t>warfarin sodium | Amlodipine | Atorvastatin | aspirin 100 | INSULIN</t>
  </si>
  <si>
    <t>Bilal Khalil</t>
  </si>
  <si>
    <t>12.07.62</t>
  </si>
  <si>
    <t>+966-5268-455-31</t>
  </si>
  <si>
    <t>2020-10-21</t>
  </si>
  <si>
    <t>2020-11-02</t>
  </si>
  <si>
    <t>metformin</t>
  </si>
  <si>
    <t>SAR 24,636</t>
  </si>
  <si>
    <t>PT-1144</t>
  </si>
  <si>
    <t>Omar Al-Mansouri</t>
  </si>
  <si>
    <t>1990-11-03</t>
  </si>
  <si>
    <t>0511248519</t>
  </si>
  <si>
    <t>2023-11-16</t>
  </si>
  <si>
    <t>2023-11-13</t>
  </si>
  <si>
    <t>PT-1145</t>
  </si>
  <si>
    <t>Kareem Hassan</t>
  </si>
  <si>
    <t>27.05.41</t>
  </si>
  <si>
    <t>560313693</t>
  </si>
  <si>
    <t>2024-10-23</t>
  </si>
  <si>
    <t>2024-11-15</t>
  </si>
  <si>
    <t>Metoprolol succinate; ASA; Losartan; Omeprazole</t>
  </si>
  <si>
    <t>PT-1146</t>
  </si>
  <si>
    <t>21/04/1972</t>
  </si>
  <si>
    <t>0501185755</t>
  </si>
  <si>
    <t>2024-05-02</t>
  </si>
  <si>
    <t>2024-05-07</t>
  </si>
  <si>
    <t>Insulin, Metoprolol, paracetamol 500mg, Glibenclamide</t>
  </si>
  <si>
    <t>PT-1147</t>
  </si>
  <si>
    <t>Hana Saleh</t>
  </si>
  <si>
    <t>03-03-1991</t>
  </si>
  <si>
    <t>Glibenclamide | Dapagliflozin | atorvastatin (40mg)</t>
  </si>
  <si>
    <t>Sara Al-Rashid</t>
  </si>
  <si>
    <t>1975/06/04</t>
  </si>
  <si>
    <t>+966 560429095</t>
  </si>
  <si>
    <t>2020-01-07</t>
  </si>
  <si>
    <t>2020-01-19</t>
  </si>
  <si>
    <t>metformin , atorvastatin (40mg)</t>
  </si>
  <si>
    <t>PT-1149</t>
  </si>
  <si>
    <t>Rania Mahmoud</t>
  </si>
  <si>
    <t>+966-5671-345-83</t>
  </si>
  <si>
    <t>2023-02-15</t>
  </si>
  <si>
    <t>2023-02-17</t>
  </si>
  <si>
    <t>Omeprazole , atorvastatin (40mg)</t>
  </si>
  <si>
    <t>Kareem Ibrahim</t>
  </si>
  <si>
    <t>19.03.57</t>
  </si>
  <si>
    <t>2020-06-18</t>
  </si>
  <si>
    <t>PT-1151</t>
  </si>
  <si>
    <t>Abdullah El-Sayed</t>
  </si>
  <si>
    <t>12-13-1953</t>
  </si>
  <si>
    <t>00966534184054</t>
  </si>
  <si>
    <t>2023-06-26</t>
  </si>
  <si>
    <t>PT-1152</t>
  </si>
  <si>
    <t>22/07/1986</t>
  </si>
  <si>
    <t>+966-5103-313-34</t>
  </si>
  <si>
    <t>2020-10-09</t>
  </si>
  <si>
    <t>2020-10-07</t>
  </si>
  <si>
    <t>paracetamol 500mg, ASA</t>
  </si>
  <si>
    <t>07/06/1966</t>
  </si>
  <si>
    <t>00966503707261</t>
  </si>
  <si>
    <t>2024-01-24</t>
  </si>
  <si>
    <t>2024-02-19</t>
  </si>
  <si>
    <t>Paracetamol; Dapagliflozin; ASA; warfarin sodium</t>
  </si>
  <si>
    <t>180/67</t>
  </si>
  <si>
    <t>PT-1154</t>
  </si>
  <si>
    <t>Omar Rizk</t>
  </si>
  <si>
    <t>05-09-1986</t>
  </si>
  <si>
    <t>0570728547</t>
  </si>
  <si>
    <t>2020-05-03</t>
  </si>
  <si>
    <t>2020-05-25</t>
  </si>
  <si>
    <t>atorvastatin (40mg)/Metoprolol/Warfarin/metformin/INSULIN</t>
  </si>
  <si>
    <t>PT-1155</t>
  </si>
  <si>
    <t>03-02-1941</t>
  </si>
  <si>
    <t>524283701</t>
  </si>
  <si>
    <t>2021-09-04</t>
  </si>
  <si>
    <t>2021-09-24</t>
  </si>
  <si>
    <t>frusemide , amlodipine 5mg , aspirin 100 , atorvastatin (40mg) , warfarin sodium</t>
  </si>
  <si>
    <t>96/93</t>
  </si>
  <si>
    <t>Hassan Al-Amin</t>
  </si>
  <si>
    <t>08.10.67</t>
  </si>
  <si>
    <t>2020-12-08</t>
  </si>
  <si>
    <t>2020-12-05</t>
  </si>
  <si>
    <t>Amlodipine; frusemide; metformin</t>
  </si>
  <si>
    <t>PT-1157</t>
  </si>
  <si>
    <t>RANIA BISHARA</t>
  </si>
  <si>
    <t>1995-08-14</t>
  </si>
  <si>
    <t>2024-07-08</t>
  </si>
  <si>
    <t>ASA , Amlodipine , Paracetamol , Warfarin , atorvastatin (40mg)</t>
  </si>
  <si>
    <t>PT-1158</t>
  </si>
  <si>
    <t>MOHAMED KARIMI</t>
  </si>
  <si>
    <t>02.08.42</t>
  </si>
  <si>
    <t>2021-09-22</t>
  </si>
  <si>
    <t>2021-10-10</t>
  </si>
  <si>
    <t>Omeprazole; Lisinopril 10 mg; Furosemide</t>
  </si>
  <si>
    <t>116/97</t>
  </si>
  <si>
    <t>PT-1159</t>
  </si>
  <si>
    <t>Khalid Al-Hajj</t>
  </si>
  <si>
    <t>1987/03/14</t>
  </si>
  <si>
    <t>00966586364402</t>
  </si>
  <si>
    <t>2021-10-21</t>
  </si>
  <si>
    <t>2021-11-05</t>
  </si>
  <si>
    <t>Metoprolol succinate , Metoprolol</t>
  </si>
  <si>
    <t>PT-1160</t>
  </si>
  <si>
    <t>09-08-1961</t>
  </si>
  <si>
    <t>Paracetamol | atorvastatin (40mg) | Empagliflozin</t>
  </si>
  <si>
    <t>SAR 33,014</t>
  </si>
  <si>
    <t>Yousef Al-Khatib</t>
  </si>
  <si>
    <t>warfarin sodium; paracetamol 500mg</t>
  </si>
  <si>
    <t>PT-1162</t>
  </si>
  <si>
    <t>Hana Younis</t>
  </si>
  <si>
    <t>1946/01/13</t>
  </si>
  <si>
    <t>2020-11-19</t>
  </si>
  <si>
    <t>2020-11-21</t>
  </si>
  <si>
    <t>frusemide | amlodipine 5mg | Metoprolol</t>
  </si>
  <si>
    <t>PT-1163</t>
  </si>
  <si>
    <t>2005/06/16</t>
  </si>
  <si>
    <t>+966-5571-668-69</t>
  </si>
  <si>
    <t>2022-11-15</t>
  </si>
  <si>
    <t>INSULIN | Aspirin | Lisinopril | PCM | Warfarin</t>
  </si>
  <si>
    <t>Abdullah Al-Mansouri</t>
  </si>
  <si>
    <t>1951-08-12</t>
  </si>
  <si>
    <t>+966 566010936</t>
  </si>
  <si>
    <t>2023-02-06</t>
  </si>
  <si>
    <t>Aspirin/ASA/warfarin sodium</t>
  </si>
  <si>
    <t>PT-1165</t>
  </si>
  <si>
    <t xml:space="preserve">  Yousef Saleh  </t>
  </si>
  <si>
    <t>11.09.73</t>
  </si>
  <si>
    <t>metformin/frusemide/Paracetamol/Lisinopril 10 mg</t>
  </si>
  <si>
    <t>PT-1166</t>
  </si>
  <si>
    <t>ABDULLAH KARIMI</t>
  </si>
  <si>
    <t>01/03/1955</t>
  </si>
  <si>
    <t>+966-5827-838-95</t>
  </si>
  <si>
    <t>2024-06-22</t>
  </si>
  <si>
    <t>2024-07-12</t>
  </si>
  <si>
    <t>Paracetamol, atorvastatin (40mg)</t>
  </si>
  <si>
    <t>PT-1167</t>
  </si>
  <si>
    <t>Yousef Qassem</t>
  </si>
  <si>
    <t>1955/04/01</t>
  </si>
  <si>
    <t>0538782228</t>
  </si>
  <si>
    <t>2021-09-20</t>
  </si>
  <si>
    <t>Metoprolol succinate, amlodipine 5mg, Glibenclamide, Metformin</t>
  </si>
  <si>
    <t>PT-1168</t>
  </si>
  <si>
    <t>Rania Karimi</t>
  </si>
  <si>
    <t>+966-5542-438-68</t>
  </si>
  <si>
    <t>2023-06-11</t>
  </si>
  <si>
    <t>metformin , Dapagliflozin , amlodipine 5mg</t>
  </si>
  <si>
    <t>SAMIR RIZK</t>
  </si>
  <si>
    <t>1970/01/26</t>
  </si>
  <si>
    <t>0504346230</t>
  </si>
  <si>
    <t>2024-06-28</t>
  </si>
  <si>
    <t>2024-07-18</t>
  </si>
  <si>
    <t>Lisinopril 10 mg/Empagliflozin/Furosemide/Paracetamol/Insulin</t>
  </si>
  <si>
    <t xml:space="preserve">31601.00 </t>
  </si>
  <si>
    <t>Hassan Al-Khatib</t>
  </si>
  <si>
    <t>1942/09/12</t>
  </si>
  <si>
    <t>2022-07-25</t>
  </si>
  <si>
    <t>atorvastatin (40mg)/Lisinopril/metformin/Empagliflozin</t>
  </si>
  <si>
    <t>PT-1171</t>
  </si>
  <si>
    <t>1971/04/06</t>
  </si>
  <si>
    <t>+966 577656343</t>
  </si>
  <si>
    <t>2023-12-11</t>
  </si>
  <si>
    <t>2023-12-21</t>
  </si>
  <si>
    <t>Aspirin; Lisinopril</t>
  </si>
  <si>
    <t>PT-1172</t>
  </si>
  <si>
    <t>08/11/1991</t>
  </si>
  <si>
    <t>00966524047950</t>
  </si>
  <si>
    <t>PT-1173</t>
  </si>
  <si>
    <t>Tariq Mahmoud</t>
  </si>
  <si>
    <t>02.12.94</t>
  </si>
  <si>
    <t>2024-04-13</t>
  </si>
  <si>
    <t>2024-04-17</t>
  </si>
  <si>
    <t>amlodipine 5mg/Paracetamol/Atorvastatin/warfarin sodium/Lisinopril</t>
  </si>
  <si>
    <t>$12648</t>
  </si>
  <si>
    <t>PT-1174</t>
  </si>
  <si>
    <t>Dina Al-Zahra</t>
  </si>
  <si>
    <t>1963-04-19</t>
  </si>
  <si>
    <t>+966-5554-599-28</t>
  </si>
  <si>
    <t>2024-12-09</t>
  </si>
  <si>
    <t>2024-12-19</t>
  </si>
  <si>
    <t>Insulin; Metformin; Lisinopril; Metoprolol; atorvastatin (40mg)</t>
  </si>
  <si>
    <t>121/68</t>
  </si>
  <si>
    <t>Aya Barakat</t>
  </si>
  <si>
    <t>1960/07/12</t>
  </si>
  <si>
    <t>+966 501867528</t>
  </si>
  <si>
    <t>2022-08-15</t>
  </si>
  <si>
    <t>2022-08-26</t>
  </si>
  <si>
    <t>PT-1176</t>
  </si>
  <si>
    <t>Tariq Ibrahim</t>
  </si>
  <si>
    <t>03-06-1981</t>
  </si>
  <si>
    <t>00966535720850</t>
  </si>
  <si>
    <t>2023-01-24</t>
  </si>
  <si>
    <t>2023-02-07</t>
  </si>
  <si>
    <t>amlodipine 5mg | Losartan | Metoprolol succinate</t>
  </si>
  <si>
    <t>PT-1177</t>
  </si>
  <si>
    <t>Yousef Bishara</t>
  </si>
  <si>
    <t>26/06/1955</t>
  </si>
  <si>
    <t>536055931</t>
  </si>
  <si>
    <t>2020-05-20</t>
  </si>
  <si>
    <t>2020-06-13</t>
  </si>
  <si>
    <t>Lisinopril 10 mg/Metoprolol/paracetamol 500mg/Omeprazole/Aspirin</t>
  </si>
  <si>
    <t>PT-1178</t>
  </si>
  <si>
    <t>2001-06-19</t>
  </si>
  <si>
    <t>508126886</t>
  </si>
  <si>
    <t>2020-09-05</t>
  </si>
  <si>
    <t>2020-09-06</t>
  </si>
  <si>
    <t>Metformin , Aspirin , Amlodipine , Lisinopril 10 mg , PCM</t>
  </si>
  <si>
    <t>90/99</t>
  </si>
  <si>
    <t>PT-1179</t>
  </si>
  <si>
    <t>Khalid Nasser</t>
  </si>
  <si>
    <t>509590240</t>
  </si>
  <si>
    <t>2022-01-10</t>
  </si>
  <si>
    <t>warfarin sodium, metformin, Lisinopril</t>
  </si>
  <si>
    <t>PT-1180</t>
  </si>
  <si>
    <t>Ahmed Hassan</t>
  </si>
  <si>
    <t>10-19-1946</t>
  </si>
  <si>
    <t>00966502593999</t>
  </si>
  <si>
    <t>2021-04-28</t>
  </si>
  <si>
    <t>2021-05-28</t>
  </si>
  <si>
    <t>Omeprazole | Dapagliflozin | atorvastatin (40mg) | Aspirin</t>
  </si>
  <si>
    <t>PT-1181</t>
  </si>
  <si>
    <t>Dina Bishara</t>
  </si>
  <si>
    <t>04-27-1987</t>
  </si>
  <si>
    <t>510789101</t>
  </si>
  <si>
    <t>2022-01-25</t>
  </si>
  <si>
    <t>2022-02-21</t>
  </si>
  <si>
    <t>Lisinopril; Metformin; Omeprazole</t>
  </si>
  <si>
    <t>Dina Younis</t>
  </si>
  <si>
    <t>08-18-1941</t>
  </si>
  <si>
    <t>Glibenclamide, Dapagliflozin, Furosemide, Omeprazole, Lisinopril</t>
  </si>
  <si>
    <t>PT-1183</t>
  </si>
  <si>
    <t>Khalid Karimi</t>
  </si>
  <si>
    <t>1966/08/02</t>
  </si>
  <si>
    <t>2024-10-19</t>
  </si>
  <si>
    <t>Dapagliflozin , Atorvastatin , PCM , Glibenclamide</t>
  </si>
  <si>
    <t>$13804</t>
  </si>
  <si>
    <t>Rania Khalil</t>
  </si>
  <si>
    <t>08.10.76</t>
  </si>
  <si>
    <t>+966 501446908</t>
  </si>
  <si>
    <t>2021-02-02</t>
  </si>
  <si>
    <t>2021-02-22</t>
  </si>
  <si>
    <t>TARIQ AL-RASHID</t>
  </si>
  <si>
    <t>00966526613296</t>
  </si>
  <si>
    <t>2023-06-06</t>
  </si>
  <si>
    <t>PT-1186</t>
  </si>
  <si>
    <t>Yara Younis</t>
  </si>
  <si>
    <t>1944/06/20</t>
  </si>
  <si>
    <t>00966561584195</t>
  </si>
  <si>
    <t>2021-05-12</t>
  </si>
  <si>
    <t>2021-06-07</t>
  </si>
  <si>
    <t>atorvastatin (40mg); Glibenclamide; Metoprolol succinate; Dapagliflozin; Furosemide</t>
  </si>
  <si>
    <t>Nora El-Sayed</t>
  </si>
  <si>
    <t>03-11-1968</t>
  </si>
  <si>
    <t>537535728</t>
  </si>
  <si>
    <t>2024-04-08</t>
  </si>
  <si>
    <t>2024-04-30</t>
  </si>
  <si>
    <t>atorvastatin (40mg)</t>
  </si>
  <si>
    <t>PT-1188</t>
  </si>
  <si>
    <t>2004-06-02</t>
  </si>
  <si>
    <t>2022-05-03</t>
  </si>
  <si>
    <t>Furosemide; Metoprolol; Losartan; Glibenclamide</t>
  </si>
  <si>
    <t>PT-1189</t>
  </si>
  <si>
    <t>Heba Al-Mansouri</t>
  </si>
  <si>
    <t>+966-5214-627-14</t>
  </si>
  <si>
    <t>2024-07-19</t>
  </si>
  <si>
    <t>Omeprazole/Glibenclamide/atorvastatin (40mg)</t>
  </si>
  <si>
    <t>Nora Al-Zahra</t>
  </si>
  <si>
    <t>1967/03/25</t>
  </si>
  <si>
    <t>559539153</t>
  </si>
  <si>
    <t>2021-12-03</t>
  </si>
  <si>
    <t>2021-12-17</t>
  </si>
  <si>
    <t>Omeprazole, ASA, frusemide, Amlodipine, Dapagliflozin</t>
  </si>
  <si>
    <t>PT-1191</t>
  </si>
  <si>
    <t>2003-09-28</t>
  </si>
  <si>
    <t>+966 574518625</t>
  </si>
  <si>
    <t>Losartan/Glibenclamide/Metformin</t>
  </si>
  <si>
    <t>PT-1192</t>
  </si>
  <si>
    <t>Yara Al-Zahra</t>
  </si>
  <si>
    <t>1973/02/12</t>
  </si>
  <si>
    <t>+966 575540642</t>
  </si>
  <si>
    <t>2024-01-02</t>
  </si>
  <si>
    <t>Empagliflozin | Amlodipine | Paracetamol | Losartan</t>
  </si>
  <si>
    <t>PT-1193</t>
  </si>
  <si>
    <t>13.11.77</t>
  </si>
  <si>
    <t>0543633699</t>
  </si>
  <si>
    <t>2024-02-20</t>
  </si>
  <si>
    <t>2024-02-18</t>
  </si>
  <si>
    <t>metformin , Aspirin , Omeprazole</t>
  </si>
  <si>
    <t>PT-1194</t>
  </si>
  <si>
    <t>Kareem Al-Khatib</t>
  </si>
  <si>
    <t>10.06.45</t>
  </si>
  <si>
    <t>2022-01-24</t>
  </si>
  <si>
    <t>2022-01-29</t>
  </si>
  <si>
    <t>Heba Al-Farsi</t>
  </si>
  <si>
    <t>1958/03/24</t>
  </si>
  <si>
    <t>2024-07-03</t>
  </si>
  <si>
    <t>2024-07-26</t>
  </si>
  <si>
    <t>Amlodipine | frusemide</t>
  </si>
  <si>
    <t>PT-1196</t>
  </si>
  <si>
    <t>DINA AL-HAJJ</t>
  </si>
  <si>
    <t>1975/11/16</t>
  </si>
  <si>
    <t>0573825346</t>
  </si>
  <si>
    <t>2020-06-10</t>
  </si>
  <si>
    <t>Insulin | Paracetamol | Amlodipine | INSULIN | Dapagliflozin</t>
  </si>
  <si>
    <t>PT-1197</t>
  </si>
  <si>
    <t>Dana Al-Hajj</t>
  </si>
  <si>
    <t>00966581016927</t>
  </si>
  <si>
    <t>2023-07-29</t>
  </si>
  <si>
    <t>Paracetamol; Aspirin; Omeprazole; Empagliflozin</t>
  </si>
  <si>
    <t>PT-1198</t>
  </si>
  <si>
    <t>ibrahim khalil</t>
  </si>
  <si>
    <t>23.09.92</t>
  </si>
  <si>
    <t>00966530181048</t>
  </si>
  <si>
    <t>2020-04-24</t>
  </si>
  <si>
    <t>PT-1199</t>
  </si>
  <si>
    <t>Ibrahim Ibrahim</t>
  </si>
  <si>
    <t>1950-10-26</t>
  </si>
  <si>
    <t>2024-01-21</t>
  </si>
  <si>
    <t>ASA , warfarin sodium , PCM , Aspirin , Warfarin</t>
  </si>
  <si>
    <t>19.11.87</t>
  </si>
  <si>
    <t>2023-01-10</t>
  </si>
  <si>
    <t>2023-02-02</t>
  </si>
  <si>
    <t>Aspirin | Omeprazole | Metformin | warfarin sodium</t>
  </si>
  <si>
    <t>PT-1201</t>
  </si>
  <si>
    <t>1980/07/10</t>
  </si>
  <si>
    <t>+966 576851987</t>
  </si>
  <si>
    <t>2024-01-11</t>
  </si>
  <si>
    <t>2024-01-28</t>
  </si>
  <si>
    <t>PT-1202</t>
  </si>
  <si>
    <t>Nora Qassem</t>
  </si>
  <si>
    <t>1946-05-05</t>
  </si>
  <si>
    <t>0529824343</t>
  </si>
  <si>
    <t>2024-10-05</t>
  </si>
  <si>
    <t>2024-11-04</t>
  </si>
  <si>
    <t>amlodipine 5mg/Lisinopril</t>
  </si>
  <si>
    <t>PT-1203</t>
  </si>
  <si>
    <t>Rania Qassem</t>
  </si>
  <si>
    <t>1999/01/23</t>
  </si>
  <si>
    <t>2022-09-23</t>
  </si>
  <si>
    <t>2022-10-18</t>
  </si>
  <si>
    <t>PCM , Aspirin , Atorvastatin</t>
  </si>
  <si>
    <t xml:space="preserve">  Maryam Younis  </t>
  </si>
  <si>
    <t>28/07/1940</t>
  </si>
  <si>
    <t>+966 557611344</t>
  </si>
  <si>
    <t>2021-03-02</t>
  </si>
  <si>
    <t>2021-03-07</t>
  </si>
  <si>
    <t>warfarin sodium; Metformin</t>
  </si>
  <si>
    <t>PT-1205</t>
  </si>
  <si>
    <t>Abdullah Al-Khatib</t>
  </si>
  <si>
    <t>1965/10/02</t>
  </si>
  <si>
    <t>INSULIN , Metoprolol succinate , Metformin</t>
  </si>
  <si>
    <t>PT-1206</t>
  </si>
  <si>
    <t>Rania Hassan</t>
  </si>
  <si>
    <t>26.06.45</t>
  </si>
  <si>
    <t>2024-10-17</t>
  </si>
  <si>
    <t>2024-11-02</t>
  </si>
  <si>
    <t>167/64</t>
  </si>
  <si>
    <t>Dana Younis</t>
  </si>
  <si>
    <t>04-21-1966</t>
  </si>
  <si>
    <t>523037865</t>
  </si>
  <si>
    <t>2020-04-14</t>
  </si>
  <si>
    <t>2020-04-27</t>
  </si>
  <si>
    <t>Atorvastatin; Omeprazole; atorvastatin (40mg); Metoprolol succinate</t>
  </si>
  <si>
    <t>05.08.48</t>
  </si>
  <si>
    <t>2022-07-05</t>
  </si>
  <si>
    <t>Dapagliflozin, Omeprazole, Aspirin</t>
  </si>
  <si>
    <t>PT-1209</t>
  </si>
  <si>
    <t>Kareem Rizk</t>
  </si>
  <si>
    <t>08.02.63</t>
  </si>
  <si>
    <t>+966-5275-695-27</t>
  </si>
  <si>
    <t>2021-06-03</t>
  </si>
  <si>
    <t>ASA, atorvastatin (40mg)</t>
  </si>
  <si>
    <t>PT-1210</t>
  </si>
  <si>
    <t>1973-06-06</t>
  </si>
  <si>
    <t>2023-10-24</t>
  </si>
  <si>
    <t>2023-11-08</t>
  </si>
  <si>
    <t>Atorvastatin , Metformin , Warfarin , Dapagliflozin</t>
  </si>
  <si>
    <t>PT-1211</t>
  </si>
  <si>
    <t>27/02/1982</t>
  </si>
  <si>
    <t>+966 550148407</t>
  </si>
  <si>
    <t>2020-09-13</t>
  </si>
  <si>
    <t>2020-09-20</t>
  </si>
  <si>
    <t>amlodipine 5mg/PCM/Glibenclamide/INSULIN</t>
  </si>
  <si>
    <t>PT-1212</t>
  </si>
  <si>
    <t>1971-11-24</t>
  </si>
  <si>
    <t>+966-5000-765-76</t>
  </si>
  <si>
    <t>2022-02-13</t>
  </si>
  <si>
    <t>2022-02-20</t>
  </si>
  <si>
    <t>Losartan/warfarin sodium/atorvastatin (40mg)/Lisinopril 10 mg/frusemide</t>
  </si>
  <si>
    <t>PT-1213</t>
  </si>
  <si>
    <t>Ziad Khalil</t>
  </si>
  <si>
    <t>1978/08/01</t>
  </si>
  <si>
    <t>0558364452</t>
  </si>
  <si>
    <t>2024-07-25</t>
  </si>
  <si>
    <t>2024-08-09</t>
  </si>
  <si>
    <t>Empagliflozin, Aspirin, INSULIN, metformin, Atorvastatin</t>
  </si>
  <si>
    <t>31318 SAR</t>
  </si>
  <si>
    <t>PT-1214</t>
  </si>
  <si>
    <t>Sara Al-Hajj</t>
  </si>
  <si>
    <t>04-23-1968</t>
  </si>
  <si>
    <t>2021-03-16</t>
  </si>
  <si>
    <t>2021-03-24</t>
  </si>
  <si>
    <t>Losartan/Metoprolol succinate/Warfarin/Lisinopril/atorvastatin (40mg)</t>
  </si>
  <si>
    <t>PT-1215</t>
  </si>
  <si>
    <t>24.02.89</t>
  </si>
  <si>
    <t>2024-04-16</t>
  </si>
  <si>
    <t>2024-04-22</t>
  </si>
  <si>
    <t>Losartan/Metformin/Metoprolol</t>
  </si>
  <si>
    <t>PT-1216</t>
  </si>
  <si>
    <t>Abdullah Karimi</t>
  </si>
  <si>
    <t>00966502912578</t>
  </si>
  <si>
    <t>2023-11-19</t>
  </si>
  <si>
    <t>2023-11-23</t>
  </si>
  <si>
    <t>Furosemide</t>
  </si>
  <si>
    <t>40900 SAR</t>
  </si>
  <si>
    <t>PT-1217</t>
  </si>
  <si>
    <t>Kareem Al-Zahra</t>
  </si>
  <si>
    <t>12-14-1962</t>
  </si>
  <si>
    <t>Dapagliflozin | Lisinopril 10 mg</t>
  </si>
  <si>
    <t>PT-1218</t>
  </si>
  <si>
    <t>07-16-1971</t>
  </si>
  <si>
    <t>Glibenclamide, Omeprazole, Atorvastatin</t>
  </si>
  <si>
    <t>PT-1219</t>
  </si>
  <si>
    <t>Ziad Karimi</t>
  </si>
  <si>
    <t>1958/06/18</t>
  </si>
  <si>
    <t>+966-5138-623-74</t>
  </si>
  <si>
    <t>2020-06-14</t>
  </si>
  <si>
    <t>Paracetamol/metformin/Glibenclamide/Dapagliflozin</t>
  </si>
  <si>
    <t>PT-1220</t>
  </si>
  <si>
    <t>Samir Al-Rashid</t>
  </si>
  <si>
    <t>1956/08/26</t>
  </si>
  <si>
    <t>+966-5230-528-80</t>
  </si>
  <si>
    <t>2023-06-22</t>
  </si>
  <si>
    <t>2023-06-21</t>
  </si>
  <si>
    <t>Dapagliflozin/Atorvastatin</t>
  </si>
  <si>
    <t>11-25-1988</t>
  </si>
  <si>
    <t>2024-02-04</t>
  </si>
  <si>
    <t>2024-02-23</t>
  </si>
  <si>
    <t>Atorvastatin, ASA</t>
  </si>
  <si>
    <t>15.03.70</t>
  </si>
  <si>
    <t>0510436008</t>
  </si>
  <si>
    <t>2023-07-12</t>
  </si>
  <si>
    <t>2023-08-06</t>
  </si>
  <si>
    <t>Losartan</t>
  </si>
  <si>
    <t>PT-1223</t>
  </si>
  <si>
    <t>Ahmed Al-Hajj</t>
  </si>
  <si>
    <t>2001/05/01</t>
  </si>
  <si>
    <t>2022-04-18</t>
  </si>
  <si>
    <t>Amlodipine , atorvastatin (40mg) , Warfarin , Losartan</t>
  </si>
  <si>
    <t>PT-1224</t>
  </si>
  <si>
    <t>Abdullah Nasser</t>
  </si>
  <si>
    <t>03.02.50</t>
  </si>
  <si>
    <t>0504372066</t>
  </si>
  <si>
    <t>2022-10-25</t>
  </si>
  <si>
    <t>PT-1225</t>
  </si>
  <si>
    <t>Hana Mahmoud</t>
  </si>
  <si>
    <t>1945/07/06</t>
  </si>
  <si>
    <t>+966 576829222</t>
  </si>
  <si>
    <t>2020-05-06</t>
  </si>
  <si>
    <t>2020-05-28</t>
  </si>
  <si>
    <t>PT-1226</t>
  </si>
  <si>
    <t>Faisal Younis</t>
  </si>
  <si>
    <t>03.09.72</t>
  </si>
  <si>
    <t>00966523267008</t>
  </si>
  <si>
    <t>2022-10-27</t>
  </si>
  <si>
    <t>2022-11-02</t>
  </si>
  <si>
    <t>PT-1227</t>
  </si>
  <si>
    <t>16.10.72</t>
  </si>
  <si>
    <t>00966525827317</t>
  </si>
  <si>
    <t>2023-10-05</t>
  </si>
  <si>
    <t>2023-10-22</t>
  </si>
  <si>
    <t>PT-1228</t>
  </si>
  <si>
    <t>21/07/1976</t>
  </si>
  <si>
    <t>00966500880540</t>
  </si>
  <si>
    <t>2023-01-27</t>
  </si>
  <si>
    <t>2023-02-25</t>
  </si>
  <si>
    <t>Metformin; Dapagliflozin; Glibenclamide</t>
  </si>
  <si>
    <t>97/88</t>
  </si>
  <si>
    <t>PT-1229</t>
  </si>
  <si>
    <t>1939/07/06</t>
  </si>
  <si>
    <t>+966 509024217</t>
  </si>
  <si>
    <t>2021-04-22</t>
  </si>
  <si>
    <t>2021-05-07</t>
  </si>
  <si>
    <t>2022-03-25</t>
  </si>
  <si>
    <t>2022-04-09</t>
  </si>
  <si>
    <t>Lisinopril 10 mg/Lisinopril/Dapagliflozin/paracetamol 500mg/metformin</t>
  </si>
  <si>
    <t>PT-1231</t>
  </si>
  <si>
    <t>KHALID NASSER</t>
  </si>
  <si>
    <t>2020-02-24</t>
  </si>
  <si>
    <t>2020-03-01</t>
  </si>
  <si>
    <t>aspirin 100</t>
  </si>
  <si>
    <t>PT-1232</t>
  </si>
  <si>
    <t>23/07/1946</t>
  </si>
  <si>
    <t>+966-5152-366-78</t>
  </si>
  <si>
    <t>2020-04-20</t>
  </si>
  <si>
    <t>2020-05-15</t>
  </si>
  <si>
    <t>INSULIN; Amlodipine; Atorvastatin; Metoprolol succinate; Glibenclamide</t>
  </si>
  <si>
    <t>PT-1233</t>
  </si>
  <si>
    <t>Nora Barakat</t>
  </si>
  <si>
    <t>12-18-1989</t>
  </si>
  <si>
    <t>0530365698</t>
  </si>
  <si>
    <t>2021-05-05</t>
  </si>
  <si>
    <t>PCM | ASA | Paracetamol | Atorvastatin</t>
  </si>
  <si>
    <t>10.05.24</t>
  </si>
  <si>
    <t>2022-12-26</t>
  </si>
  <si>
    <t>2022-12-25</t>
  </si>
  <si>
    <t>Amlodipine/atorvastatin (40mg)</t>
  </si>
  <si>
    <t>144/99</t>
  </si>
  <si>
    <t>PT-1235</t>
  </si>
  <si>
    <t>Lina Al-Hajj</t>
  </si>
  <si>
    <t>13.01.86</t>
  </si>
  <si>
    <t>2020-05-19</t>
  </si>
  <si>
    <t>Insulin, Warfarin</t>
  </si>
  <si>
    <t>PT-1236</t>
  </si>
  <si>
    <t>Nora Bishara</t>
  </si>
  <si>
    <t>1946-08-05</t>
  </si>
  <si>
    <t>2023-01-11</t>
  </si>
  <si>
    <t>Empagliflozin | Lisinopril 10 mg</t>
  </si>
  <si>
    <t>PT-1237</t>
  </si>
  <si>
    <t>Nasser Al-Mansouri</t>
  </si>
  <si>
    <t>0575197111</t>
  </si>
  <si>
    <t>2021-12-29</t>
  </si>
  <si>
    <t>Empagliflozin , amlodipine 5mg</t>
  </si>
  <si>
    <t>+966-5279-375-87</t>
  </si>
  <si>
    <t>2021-04-18</t>
  </si>
  <si>
    <t>2021-04-20</t>
  </si>
  <si>
    <t>Metformin | Amlodipine</t>
  </si>
  <si>
    <t>PT-1239</t>
  </si>
  <si>
    <t>ahmed saleh</t>
  </si>
  <si>
    <t>2014/11/20</t>
  </si>
  <si>
    <t>00966532964310</t>
  </si>
  <si>
    <t>2024-05-27</t>
  </si>
  <si>
    <t>PCM, metformin, warfarin sodium</t>
  </si>
  <si>
    <t>PT-1240</t>
  </si>
  <si>
    <t>Tariq Karimi</t>
  </si>
  <si>
    <t>02-01-1995</t>
  </si>
  <si>
    <t>2023-11-04</t>
  </si>
  <si>
    <t>aspirin 100, metformin</t>
  </si>
  <si>
    <t>PT-1241</t>
  </si>
  <si>
    <t>Nasser Nasser</t>
  </si>
  <si>
    <t>11-10-1977</t>
  </si>
  <si>
    <t>+966-5219-058-60</t>
  </si>
  <si>
    <t>2022-01-06</t>
  </si>
  <si>
    <t>warfarin sodium; Metoprolol; atorvastatin (40mg); PCM</t>
  </si>
  <si>
    <t>97/97</t>
  </si>
  <si>
    <t>PT-1242</t>
  </si>
  <si>
    <t>2002/08/28</t>
  </si>
  <si>
    <t>2020-07-19</t>
  </si>
  <si>
    <t>2020-07-21</t>
  </si>
  <si>
    <t>Lisinopril 10 mg; amlodipine 5mg; Metoprolol succinate</t>
  </si>
  <si>
    <t>PT-1243</t>
  </si>
  <si>
    <t>lina saleh</t>
  </si>
  <si>
    <t>1984-07-16</t>
  </si>
  <si>
    <t>+966-5465-493-41</t>
  </si>
  <si>
    <t>2024-01-09</t>
  </si>
  <si>
    <t>2024-02-03</t>
  </si>
  <si>
    <t>INSULIN , Atorvastatin , aspirin 100</t>
  </si>
  <si>
    <t>PT-1244</t>
  </si>
  <si>
    <t>bilal al-mansouri</t>
  </si>
  <si>
    <t>1984-11-09</t>
  </si>
  <si>
    <t>2021-01-10</t>
  </si>
  <si>
    <t>2021-01-12</t>
  </si>
  <si>
    <t>warfarin sodium | atorvastatin (40mg) | paracetamol 500mg</t>
  </si>
  <si>
    <t>PT-1245</t>
  </si>
  <si>
    <t>Bilal Hassan</t>
  </si>
  <si>
    <t>2015/07/06</t>
  </si>
  <si>
    <t>2021-12-20</t>
  </si>
  <si>
    <t>2022-01-11</t>
  </si>
  <si>
    <t>PT-1246</t>
  </si>
  <si>
    <t>Aya Younis</t>
  </si>
  <si>
    <t>12.07.56</t>
  </si>
  <si>
    <t>2022-02-01</t>
  </si>
  <si>
    <t>Warfarin , metformin , PCM , Glibenclamide , Insulin</t>
  </si>
  <si>
    <t>+966-5217-019-72</t>
  </si>
  <si>
    <t>2020-02-13</t>
  </si>
  <si>
    <t>2020-03-13</t>
  </si>
  <si>
    <t>Lisinopril , Metoprolol succinate , Atorvastatin</t>
  </si>
  <si>
    <t>PT-1248</t>
  </si>
  <si>
    <t>Fatima Younis</t>
  </si>
  <si>
    <t>05-08-1969</t>
  </si>
  <si>
    <t>2022-11-28</t>
  </si>
  <si>
    <t>2022-12-18</t>
  </si>
  <si>
    <t>Omeprazole | Dapagliflozin</t>
  </si>
  <si>
    <t>PT-1249</t>
  </si>
  <si>
    <t>Maryam Younis</t>
  </si>
  <si>
    <t>2005/10/02</t>
  </si>
  <si>
    <t>580321827</t>
  </si>
  <si>
    <t>2022-02-25</t>
  </si>
  <si>
    <t>INSULIN/Losartan/Empagliflozin/PCM/Glibenclamide</t>
  </si>
  <si>
    <t>Salma Al-Zahra</t>
  </si>
  <si>
    <t>22.12.93</t>
  </si>
  <si>
    <t>+966-5821-048-13</t>
  </si>
  <si>
    <t>2022-11-13</t>
  </si>
  <si>
    <t>Amlodipine , Omeprazole , Aspirin</t>
  </si>
  <si>
    <t>PT-1251</t>
  </si>
  <si>
    <t>Hassan Al-Farsi</t>
  </si>
  <si>
    <t>1979-06-26</t>
  </si>
  <si>
    <t>+966 507575494</t>
  </si>
  <si>
    <t>2021-07-17</t>
  </si>
  <si>
    <t>paracetamol 500mg</t>
  </si>
  <si>
    <t>PT-1252</t>
  </si>
  <si>
    <t>Tariq Al-Hajj</t>
  </si>
  <si>
    <t>1939/10/08</t>
  </si>
  <si>
    <t>566627421</t>
  </si>
  <si>
    <t>2020-06-16</t>
  </si>
  <si>
    <t>2020-07-02</t>
  </si>
  <si>
    <t>$11728</t>
  </si>
  <si>
    <t>Bilal Al-Khatib</t>
  </si>
  <si>
    <t>07-27-1989</t>
  </si>
  <si>
    <t>564575117</t>
  </si>
  <si>
    <t>2024-09-03</t>
  </si>
  <si>
    <t>2024-09-05</t>
  </si>
  <si>
    <t>Empagliflozin, metformin</t>
  </si>
  <si>
    <t>PT-1254</t>
  </si>
  <si>
    <t>22.09.47</t>
  </si>
  <si>
    <t>0549888093</t>
  </si>
  <si>
    <t>2021-04-17</t>
  </si>
  <si>
    <t>Lisinopril/Warfarin/Omeprazole</t>
  </si>
  <si>
    <t>Faisal Mahmoud</t>
  </si>
  <si>
    <t>19.08.92</t>
  </si>
  <si>
    <t>501998162</t>
  </si>
  <si>
    <t>2023-09-23</t>
  </si>
  <si>
    <t>2023-10-16</t>
  </si>
  <si>
    <t>Glibenclamide | Lisinopril 10 mg | Furosemide | Empagliflozin</t>
  </si>
  <si>
    <t>138/71</t>
  </si>
  <si>
    <t>PT-1256</t>
  </si>
  <si>
    <t xml:space="preserve">  Dana Ibrahim  </t>
  </si>
  <si>
    <t>1948-08-10</t>
  </si>
  <si>
    <t>2020-01-08</t>
  </si>
  <si>
    <t>warfarin sodium/Aspirin/Metoprolol/atorvastatin (40mg)/Lisinopril 10 mg</t>
  </si>
  <si>
    <t>PT-1257</t>
  </si>
  <si>
    <t>19.09.88</t>
  </si>
  <si>
    <t>527266260</t>
  </si>
  <si>
    <t>2024-06-04</t>
  </si>
  <si>
    <t>PT-1258</t>
  </si>
  <si>
    <t>22.10.74</t>
  </si>
  <si>
    <t>+966-5131-250-05</t>
  </si>
  <si>
    <t>2023-07-24</t>
  </si>
  <si>
    <t>2023-08-16</t>
  </si>
  <si>
    <t>Samir Karimi</t>
  </si>
  <si>
    <t>1969-03-04</t>
  </si>
  <si>
    <t>553086227</t>
  </si>
  <si>
    <t>2021-01-14</t>
  </si>
  <si>
    <t>warfarin sodium</t>
  </si>
  <si>
    <t>Fatima Barakat</t>
  </si>
  <si>
    <t>1982-08-06</t>
  </si>
  <si>
    <t>2022-06-21</t>
  </si>
  <si>
    <t>2022-07-07</t>
  </si>
  <si>
    <t>SAR 18,169</t>
  </si>
  <si>
    <t>PT-1261</t>
  </si>
  <si>
    <t>03-07-1955</t>
  </si>
  <si>
    <t>0564641617</t>
  </si>
  <si>
    <t>2022-04-17</t>
  </si>
  <si>
    <t>2022-05-17</t>
  </si>
  <si>
    <t>Metoprolol succinate; Losartan; aspirin 100</t>
  </si>
  <si>
    <t>133/75</t>
  </si>
  <si>
    <t>$10834</t>
  </si>
  <si>
    <t>PT-1262</t>
  </si>
  <si>
    <t>Hana Al-Hajj</t>
  </si>
  <si>
    <t>1941/03/02</t>
  </si>
  <si>
    <t>00966553792086</t>
  </si>
  <si>
    <t>2022-01-21</t>
  </si>
  <si>
    <t>2022-01-22</t>
  </si>
  <si>
    <t>92/76</t>
  </si>
  <si>
    <t>PT-1263</t>
  </si>
  <si>
    <t>Layla Bishara</t>
  </si>
  <si>
    <t>14.11.55</t>
  </si>
  <si>
    <t>536784982</t>
  </si>
  <si>
    <t>Lisinopril, Insulin, Lisinopril 10 mg</t>
  </si>
  <si>
    <t>PT-1264</t>
  </si>
  <si>
    <t>Yousef Al-Rashid</t>
  </si>
  <si>
    <t>05.11.83</t>
  </si>
  <si>
    <t>Metformin/Metoprolol succinate/Furosemide/warfarin sodium/Aspirin</t>
  </si>
  <si>
    <t>PT-1265</t>
  </si>
  <si>
    <t>Khalid Ibrahim</t>
  </si>
  <si>
    <t>1945-05-11</t>
  </si>
  <si>
    <t>0553504799</t>
  </si>
  <si>
    <t>2021-03-11</t>
  </si>
  <si>
    <t>2021-04-01</t>
  </si>
  <si>
    <t>Lisinopril , Paracetamol , Lisinopril 10 mg , Warfarin</t>
  </si>
  <si>
    <t>PT-1266</t>
  </si>
  <si>
    <t>Lina Younis</t>
  </si>
  <si>
    <t>02-03-1975</t>
  </si>
  <si>
    <t>2023-11-28</t>
  </si>
  <si>
    <t>Metoprolol succinate</t>
  </si>
  <si>
    <t>PT-1267</t>
  </si>
  <si>
    <t>Aya Khalil</t>
  </si>
  <si>
    <t>18.07.24</t>
  </si>
  <si>
    <t>2020-12-13</t>
  </si>
  <si>
    <t>2020-12-27</t>
  </si>
  <si>
    <t>Dapagliflozin</t>
  </si>
  <si>
    <t>PT-1268</t>
  </si>
  <si>
    <t>Salma Barakat</t>
  </si>
  <si>
    <t>05-17-1949</t>
  </si>
  <si>
    <t>516168609</t>
  </si>
  <si>
    <t>2024-11-20</t>
  </si>
  <si>
    <t>ASA , paracetamol 500mg</t>
  </si>
  <si>
    <t>PT-1269</t>
  </si>
  <si>
    <t>Yara Al-Rashid</t>
  </si>
  <si>
    <t>26/01/1964</t>
  </si>
  <si>
    <t>+966 530677962</t>
  </si>
  <si>
    <t>2021-07-08</t>
  </si>
  <si>
    <t>2021-07-13</t>
  </si>
  <si>
    <t>Omeprazole; frusemide; Warfarin; Insulin; Glibenclamide</t>
  </si>
  <si>
    <t>PT-1270</t>
  </si>
  <si>
    <t>Layla Khalil</t>
  </si>
  <si>
    <t>2005-10-17</t>
  </si>
  <si>
    <t>2024-03-14</t>
  </si>
  <si>
    <t>2024-04-04</t>
  </si>
  <si>
    <t>warfarin sodium; Dapagliflozin; Losartan; INSULIN</t>
  </si>
  <si>
    <t>168/94</t>
  </si>
  <si>
    <t>PT-1271</t>
  </si>
  <si>
    <t>14.02.60</t>
  </si>
  <si>
    <t>Empagliflozin; warfarin sodium; Omeprazole; Warfarin</t>
  </si>
  <si>
    <t>Tariq Rizk</t>
  </si>
  <si>
    <t>10-19-1999</t>
  </si>
  <si>
    <t>0536048156</t>
  </si>
  <si>
    <t>2023-09-05</t>
  </si>
  <si>
    <t>2023-10-03</t>
  </si>
  <si>
    <t>Atorvastatin, frusemide, Insulin, Amlodipine</t>
  </si>
  <si>
    <t>Dina Al-Khatib</t>
  </si>
  <si>
    <t>1947/02/04</t>
  </si>
  <si>
    <t>+966 536303495</t>
  </si>
  <si>
    <t>PT-1274</t>
  </si>
  <si>
    <t>Abdullah Younis</t>
  </si>
  <si>
    <t>02-26-1955</t>
  </si>
  <si>
    <t>+966 594643703</t>
  </si>
  <si>
    <t>2024-09-22</t>
  </si>
  <si>
    <t>2024-10-08</t>
  </si>
  <si>
    <t>Atorvastatin, PCM</t>
  </si>
  <si>
    <t>PT-1275</t>
  </si>
  <si>
    <t>09-12-1967</t>
  </si>
  <si>
    <t>2021-03-10</t>
  </si>
  <si>
    <t>2021-04-05</t>
  </si>
  <si>
    <t>frusemide | Metoprolol | Lisinopril 10 mg</t>
  </si>
  <si>
    <t>Layla Saleh</t>
  </si>
  <si>
    <t>13/05/1969</t>
  </si>
  <si>
    <t>0544542152</t>
  </si>
  <si>
    <t>2024-03-11</t>
  </si>
  <si>
    <t>Empagliflozin , Lisinopril , ASA , aspirin 100</t>
  </si>
  <si>
    <t>PT-1277</t>
  </si>
  <si>
    <t>20.10.78</t>
  </si>
  <si>
    <t>2021-11-19</t>
  </si>
  <si>
    <t>2021-12-05</t>
  </si>
  <si>
    <t>frusemide, Furosemide, metformin</t>
  </si>
  <si>
    <t>$4700</t>
  </si>
  <si>
    <t>PT-1278</t>
  </si>
  <si>
    <t>Hana Al-Mansouri</t>
  </si>
  <si>
    <t>09.03.89</t>
  </si>
  <si>
    <t>2021-06-30</t>
  </si>
  <si>
    <t>Furosemide, Losartan, Amlodipine, Insulin</t>
  </si>
  <si>
    <t>PT-1279</t>
  </si>
  <si>
    <t>Bilal Al-Farsi</t>
  </si>
  <si>
    <t>1948-10-20</t>
  </si>
  <si>
    <t>+966-5134-710-99</t>
  </si>
  <si>
    <t>2024-09-24</t>
  </si>
  <si>
    <t>2024-10-09</t>
  </si>
  <si>
    <t>Glibenclamide/Aspirin/Metoprolol succinate</t>
  </si>
  <si>
    <t>PT-1280</t>
  </si>
  <si>
    <t>07-02-1959</t>
  </si>
  <si>
    <t>00966540199913</t>
  </si>
  <si>
    <t>2020-03-11</t>
  </si>
  <si>
    <t>2020-04-08</t>
  </si>
  <si>
    <t>warfarin sodium | frusemide | Metoprolol | Dapagliflozin</t>
  </si>
  <si>
    <t>PT-1281</t>
  </si>
  <si>
    <t>Nasser Rizk</t>
  </si>
  <si>
    <t>1946/06/23</t>
  </si>
  <si>
    <t>+966-5066-262-44</t>
  </si>
  <si>
    <t>2021-12-01</t>
  </si>
  <si>
    <t>2021-12-13</t>
  </si>
  <si>
    <t>$23815</t>
  </si>
  <si>
    <t>PT-1282</t>
  </si>
  <si>
    <t>Samir Saleh</t>
  </si>
  <si>
    <t>16/12/1979</t>
  </si>
  <si>
    <t>+966-5651-109-60</t>
  </si>
  <si>
    <t>2022-07-14</t>
  </si>
  <si>
    <t>Paracetamol, Empagliflozin</t>
  </si>
  <si>
    <t>100/114</t>
  </si>
  <si>
    <t xml:space="preserve">8023.00 </t>
  </si>
  <si>
    <t>PT-1283</t>
  </si>
  <si>
    <t>Dana Nasser</t>
  </si>
  <si>
    <t>06-01-1996</t>
  </si>
  <si>
    <t>0518744520</t>
  </si>
  <si>
    <t>Atorvastatin , Insulin , Omeprazole</t>
  </si>
  <si>
    <t>156/97</t>
  </si>
  <si>
    <t>PT-1284</t>
  </si>
  <si>
    <t>Khalid Al-Amin</t>
  </si>
  <si>
    <t>1939/05/10</t>
  </si>
  <si>
    <t>0517025492</t>
  </si>
  <si>
    <t>2022-04-22</t>
  </si>
  <si>
    <t>PT-1285</t>
  </si>
  <si>
    <t>1997-08-28</t>
  </si>
  <si>
    <t>2021-02-05</t>
  </si>
  <si>
    <t>28/02/1992</t>
  </si>
  <si>
    <t>+966-5125-391-99</t>
  </si>
  <si>
    <t>2021-01-25</t>
  </si>
  <si>
    <t>2021-02-14</t>
  </si>
  <si>
    <t>Losartan , Metoprolol , Metformin , Lisinopril , metformin</t>
  </si>
  <si>
    <t>26164 SAR</t>
  </si>
  <si>
    <t>PT-1287</t>
  </si>
  <si>
    <t>Ahmed Al-Khatib</t>
  </si>
  <si>
    <t>24.05.42</t>
  </si>
  <si>
    <t>Metoprolol , aspirin 100</t>
  </si>
  <si>
    <t>PT-1288</t>
  </si>
  <si>
    <t xml:space="preserve">  Nasser Qassem  </t>
  </si>
  <si>
    <t>09.06.87</t>
  </si>
  <si>
    <t>0590651440</t>
  </si>
  <si>
    <t>2024-10-20</t>
  </si>
  <si>
    <t>INSULIN/Lisinopril 10 mg/atorvastatin (40mg)/Furosemide</t>
  </si>
  <si>
    <t>Maryam Al-Rashid</t>
  </si>
  <si>
    <t>10-21-1940</t>
  </si>
  <si>
    <t>2021-10-12</t>
  </si>
  <si>
    <t>PT-1290</t>
  </si>
  <si>
    <t>Faisal Barakat</t>
  </si>
  <si>
    <t>27/04/1992</t>
  </si>
  <si>
    <t>2021-11-01</t>
  </si>
  <si>
    <t>2021-10-30</t>
  </si>
  <si>
    <t>paracetamol 500mg, Dapagliflozin, Insulin, Warfarin, Metoprolol</t>
  </si>
  <si>
    <t>PT-1291</t>
  </si>
  <si>
    <t>1944/08/25</t>
  </si>
  <si>
    <t>0500996386</t>
  </si>
  <si>
    <t>2022-02-23</t>
  </si>
  <si>
    <t>2022-03-02</t>
  </si>
  <si>
    <t>PT-1292</t>
  </si>
  <si>
    <t>1941-06-27</t>
  </si>
  <si>
    <t>564840922</t>
  </si>
  <si>
    <t>2023-03-17</t>
  </si>
  <si>
    <t>Lisinopril 10 mg; Omeprazole; Metoprolol; Metoprolol succinate; Dapagliflozin</t>
  </si>
  <si>
    <t xml:space="preserve">40443.00 </t>
  </si>
  <si>
    <t>PT-1293</t>
  </si>
  <si>
    <t>Maryam Ibrahim</t>
  </si>
  <si>
    <t>2024-08-23</t>
  </si>
  <si>
    <t>2024-08-28</t>
  </si>
  <si>
    <t>PT-1294</t>
  </si>
  <si>
    <t>1941-02-10</t>
  </si>
  <si>
    <t>2022-03-28</t>
  </si>
  <si>
    <t>Paracetamol, Glibenclamide, Metformin, INSULIN, Omeprazole</t>
  </si>
  <si>
    <t>PT-1295</t>
  </si>
  <si>
    <t>Tariq Hassan</t>
  </si>
  <si>
    <t>05.07.99</t>
  </si>
  <si>
    <t>00966528047424</t>
  </si>
  <si>
    <t>Omeprazole, Glibenclamide, Metformin, Empagliflozin</t>
  </si>
  <si>
    <t>19.09.67</t>
  </si>
  <si>
    <t>+966-5790-423-91</t>
  </si>
  <si>
    <t>2021-03-26</t>
  </si>
  <si>
    <t>amlodipine 5mg, Metoprolol succinate, Empagliflozin</t>
  </si>
  <si>
    <t>PT-1297</t>
  </si>
  <si>
    <t>0557713405</t>
  </si>
  <si>
    <t>paracetamol 500mg, atorvastatin (40mg), aspirin 100</t>
  </si>
  <si>
    <t>SAR 15,002</t>
  </si>
  <si>
    <t>PT-1298</t>
  </si>
  <si>
    <t>2006-04-27</t>
  </si>
  <si>
    <t>+966 582880952</t>
  </si>
  <si>
    <t>2020-05-14</t>
  </si>
  <si>
    <t>Furosemide, amlodipine 5mg, aspirin 100, Warfarin, paracetamol 500mg</t>
  </si>
  <si>
    <t>Samir Bishara</t>
  </si>
  <si>
    <t>2021-12-22</t>
  </si>
  <si>
    <t>2021-12-30</t>
  </si>
  <si>
    <t>amlodipine 5mg , PCM , Metoprolol , Aspirin</t>
  </si>
  <si>
    <t>Yara El-Sayed</t>
  </si>
  <si>
    <t>538901145</t>
  </si>
  <si>
    <t>2021-04-03</t>
  </si>
  <si>
    <t>2021-04-10</t>
  </si>
  <si>
    <t>100/72</t>
  </si>
  <si>
    <t>PT-1301</t>
  </si>
  <si>
    <t>Ibrahim Al-Zahra</t>
  </si>
  <si>
    <t>0569761721</t>
  </si>
  <si>
    <t>2021-08-28</t>
  </si>
  <si>
    <t>2021-09-14</t>
  </si>
  <si>
    <t>metformin, Metformin</t>
  </si>
  <si>
    <t>12530 SAR</t>
  </si>
  <si>
    <t>PT-1302</t>
  </si>
  <si>
    <t>KAREEM RIZK</t>
  </si>
  <si>
    <t>09.04.99</t>
  </si>
  <si>
    <t>2024-09-08</t>
  </si>
  <si>
    <t>Aspirin; aspirin 100; Warfarin</t>
  </si>
  <si>
    <t>27199 SAR</t>
  </si>
  <si>
    <t>PT-1303</t>
  </si>
  <si>
    <t>1998-08-17</t>
  </si>
  <si>
    <t>2022-08-08</t>
  </si>
  <si>
    <t>Furosemide, PCM, Aspirin, Losartan</t>
  </si>
  <si>
    <t>PT-1304</t>
  </si>
  <si>
    <t>Ahmed Bishara</t>
  </si>
  <si>
    <t>02-22-1946</t>
  </si>
  <si>
    <t>2023-07-25</t>
  </si>
  <si>
    <t>2023-08-13</t>
  </si>
  <si>
    <t>Warfarin , amlodipine 5mg , frusemide</t>
  </si>
  <si>
    <t>PT-1305</t>
  </si>
  <si>
    <t>Yara Nasser</t>
  </si>
  <si>
    <t>2020-10-24</t>
  </si>
  <si>
    <t>144/85</t>
  </si>
  <si>
    <t>Layla Ibrahim</t>
  </si>
  <si>
    <t>1989/10/15</t>
  </si>
  <si>
    <t>518116129</t>
  </si>
  <si>
    <t>19685 SAR</t>
  </si>
  <si>
    <t>PT-1307</t>
  </si>
  <si>
    <t>Khalid Al-Farsi</t>
  </si>
  <si>
    <t>19/08/1953</t>
  </si>
  <si>
    <t>2023-11-21</t>
  </si>
  <si>
    <t>Aspirin/Lisinopril/paracetamol 500mg</t>
  </si>
  <si>
    <t xml:space="preserve">27145.00 </t>
  </si>
  <si>
    <t>PT-1308</t>
  </si>
  <si>
    <t>Mohamed Al-Farsi</t>
  </si>
  <si>
    <t>06-06-1958</t>
  </si>
  <si>
    <t>553405043</t>
  </si>
  <si>
    <t>2024-10-18</t>
  </si>
  <si>
    <t>2024-10-25</t>
  </si>
  <si>
    <t>paracetamol 500mg, Metoprolol succinate, amlodipine 5mg, Dapagliflozin, INSULIN</t>
  </si>
  <si>
    <t>PT-1309</t>
  </si>
  <si>
    <t>Hassan Al-Zahra</t>
  </si>
  <si>
    <t>24/05/1958</t>
  </si>
  <si>
    <t>2024-11-23</t>
  </si>
  <si>
    <t>2024-11-29</t>
  </si>
  <si>
    <t>Paracetamol/warfarin sodium/Amlodipine/Losartan/Aspirin</t>
  </si>
  <si>
    <t>PT-1310</t>
  </si>
  <si>
    <t>Ibrahim Saleh</t>
  </si>
  <si>
    <t>1989-02-10</t>
  </si>
  <si>
    <t>00966540955675</t>
  </si>
  <si>
    <t>2020-09-04</t>
  </si>
  <si>
    <t>Paracetamol, PCM, Metformin, atorvastatin (40mg), warfarin sodium</t>
  </si>
  <si>
    <t>140/122</t>
  </si>
  <si>
    <t>PT-1311</t>
  </si>
  <si>
    <t>2023-08-27</t>
  </si>
  <si>
    <t>2023-09-26</t>
  </si>
  <si>
    <t>Atorvastatin | Metoprolol</t>
  </si>
  <si>
    <t>Nasser Al-Zahra</t>
  </si>
  <si>
    <t>+966 550094372</t>
  </si>
  <si>
    <t>2020-04-17</t>
  </si>
  <si>
    <t>2020-04-21</t>
  </si>
  <si>
    <t>Furosemide, metformin, paracetamol 500mg, ASA, Losartan</t>
  </si>
  <si>
    <t>PT-1313</t>
  </si>
  <si>
    <t>Salma Khalil</t>
  </si>
  <si>
    <t>1978/04/28</t>
  </si>
  <si>
    <t>00966552585179</t>
  </si>
  <si>
    <t>warfarin sodium , paracetamol 500mg , Empagliflozin , Lisinopril</t>
  </si>
  <si>
    <t>PT-1314</t>
  </si>
  <si>
    <t>Bilal Rizk</t>
  </si>
  <si>
    <t>04-22-2004</t>
  </si>
  <si>
    <t>00966523167793</t>
  </si>
  <si>
    <t>2020-09-18</t>
  </si>
  <si>
    <t>Furosemide/Aspirin/atorvastatin (40mg)/ASA</t>
  </si>
  <si>
    <t>PT-1315</t>
  </si>
  <si>
    <t>14.11.47</t>
  </si>
  <si>
    <t>PT-1316</t>
  </si>
  <si>
    <t>khalid qassem</t>
  </si>
  <si>
    <t>01/11/1952</t>
  </si>
  <si>
    <t>0524608959</t>
  </si>
  <si>
    <t>2021-05-15</t>
  </si>
  <si>
    <t>2021-06-04</t>
  </si>
  <si>
    <t>amlodipine 5mg; paracetamol 500mg; Dapagliflozin; Glibenclamide</t>
  </si>
  <si>
    <t>157/111</t>
  </si>
  <si>
    <t>PT-1317</t>
  </si>
  <si>
    <t>Kareem Qassem</t>
  </si>
  <si>
    <t>21/03/1977</t>
  </si>
  <si>
    <t>2023-05-25</t>
  </si>
  <si>
    <t>2023-06-19</t>
  </si>
  <si>
    <t>PT-1318</t>
  </si>
  <si>
    <t>Fatima Al-Farsi</t>
  </si>
  <si>
    <t>08.01.62</t>
  </si>
  <si>
    <t>540248639</t>
  </si>
  <si>
    <t>2022-09-05</t>
  </si>
  <si>
    <t>Metformin; aspirin 100; Losartan</t>
  </si>
  <si>
    <t>PT-1319</t>
  </si>
  <si>
    <t>Samir Rizk</t>
  </si>
  <si>
    <t>05-23-1982</t>
  </si>
  <si>
    <t>00966555188874</t>
  </si>
  <si>
    <t>2023-05-20</t>
  </si>
  <si>
    <t>2023-06-07</t>
  </si>
  <si>
    <t>Metoprolol</t>
  </si>
  <si>
    <t>PT-1320</t>
  </si>
  <si>
    <t>Ibrahim Al-Mansouri</t>
  </si>
  <si>
    <t>09.11.92</t>
  </si>
  <si>
    <t>00966533816429</t>
  </si>
  <si>
    <t>2020-12-17</t>
  </si>
  <si>
    <t>116/90</t>
  </si>
  <si>
    <t>3784 SAR</t>
  </si>
  <si>
    <t>PT-1321</t>
  </si>
  <si>
    <t>2021-08-27</t>
  </si>
  <si>
    <t>SAR 43,348</t>
  </si>
  <si>
    <t>Faisal El-Sayed</t>
  </si>
  <si>
    <t>15/06/2004</t>
  </si>
  <si>
    <t>00966521813769</t>
  </si>
  <si>
    <t>2023-02-24</t>
  </si>
  <si>
    <t>amlodipine 5mg , PCM , paracetamol 500mg , Metoprolol , Lisinopril</t>
  </si>
  <si>
    <t>10.08.98</t>
  </si>
  <si>
    <t>0511702378</t>
  </si>
  <si>
    <t>2024-02-06</t>
  </si>
  <si>
    <t>2024-02-12</t>
  </si>
  <si>
    <t>appendicitis</t>
  </si>
  <si>
    <t>Omeprazole/Warfarin/amlodipine 5mg</t>
  </si>
  <si>
    <t>PT-1324</t>
  </si>
  <si>
    <t>Amira Hassan</t>
  </si>
  <si>
    <t>13/10/2002</t>
  </si>
  <si>
    <t>+966-5234-885-19</t>
  </si>
  <si>
    <t>2024-12-18</t>
  </si>
  <si>
    <t>2025-01-03</t>
  </si>
  <si>
    <t>Nasser Mahmoud</t>
  </si>
  <si>
    <t>01-17-2000</t>
  </si>
  <si>
    <t>2021-07-14</t>
  </si>
  <si>
    <t>2021-07-19</t>
  </si>
  <si>
    <t>frusemide/Paracetamol</t>
  </si>
  <si>
    <t>PT-1326</t>
  </si>
  <si>
    <t>2001/06/18</t>
  </si>
  <si>
    <t>2022-08-25</t>
  </si>
  <si>
    <t>Metoprolol , Empagliflozin , Amlodipine</t>
  </si>
  <si>
    <t>95/78</t>
  </si>
  <si>
    <t xml:space="preserve">20298.00 </t>
  </si>
  <si>
    <t>PT-1327</t>
  </si>
  <si>
    <t>10-10-1977</t>
  </si>
  <si>
    <t>556036632</t>
  </si>
  <si>
    <t>2021-08-19</t>
  </si>
  <si>
    <t>2021-08-23</t>
  </si>
  <si>
    <t>Warfarin, PCM, Empagliflozin, Metformin</t>
  </si>
  <si>
    <t>SAR 21,375</t>
  </si>
  <si>
    <t>PT-1328</t>
  </si>
  <si>
    <t>16.02.99</t>
  </si>
  <si>
    <t>593096645</t>
  </si>
  <si>
    <t>2021-08-03</t>
  </si>
  <si>
    <t>2021-08-30</t>
  </si>
  <si>
    <t>Aspirin | frusemide | Amlodipine</t>
  </si>
  <si>
    <t>112/71</t>
  </si>
  <si>
    <t>Ahmed Al-Farsi</t>
  </si>
  <si>
    <t>11.11.78</t>
  </si>
  <si>
    <t>2022-06-23</t>
  </si>
  <si>
    <t>2022-06-22</t>
  </si>
  <si>
    <t>atorvastatin (40mg); Lisinopril; Losartan; Paracetamol; paracetamol 500mg</t>
  </si>
  <si>
    <t>PT-1330</t>
  </si>
  <si>
    <t>Aya Al-Zahra</t>
  </si>
  <si>
    <t>05-21-1966</t>
  </si>
  <si>
    <t>0500033114</t>
  </si>
  <si>
    <t>11206 SAR</t>
  </si>
  <si>
    <t>PT-1331</t>
  </si>
  <si>
    <t>1965/11/10</t>
  </si>
  <si>
    <t>PT-1332</t>
  </si>
  <si>
    <t>25/09/1988</t>
  </si>
  <si>
    <t>0577941905</t>
  </si>
  <si>
    <t>2023-11-12</t>
  </si>
  <si>
    <t>paracetamol 500mg , amlodipine 5mg , Amlodipine , warfarin sodium , frusemide</t>
  </si>
  <si>
    <t>Dina Al-Amin</t>
  </si>
  <si>
    <t>26.01.40</t>
  </si>
  <si>
    <t>+966 524845251</t>
  </si>
  <si>
    <t>2020-09-23</t>
  </si>
  <si>
    <t>2020-10-20</t>
  </si>
  <si>
    <t>Warfarin, amlodipine 5mg, aspirin 100, Lisinopril, Glibenclamide</t>
  </si>
  <si>
    <t>22673 SAR</t>
  </si>
  <si>
    <t>PT-1334</t>
  </si>
  <si>
    <t>Abdullah Mahmoud</t>
  </si>
  <si>
    <t>13.10.68</t>
  </si>
  <si>
    <t>2024-01-08</t>
  </si>
  <si>
    <t>Amlodipine, aspirin 100, Metoprolol, Paracetamol</t>
  </si>
  <si>
    <t>137/113</t>
  </si>
  <si>
    <t>PT-1335</t>
  </si>
  <si>
    <t>11-05-1984</t>
  </si>
  <si>
    <t>2024-10-06</t>
  </si>
  <si>
    <t>PT-1336</t>
  </si>
  <si>
    <t>Rania Barakat</t>
  </si>
  <si>
    <t>16/11/1952</t>
  </si>
  <si>
    <t>+966 582479912</t>
  </si>
  <si>
    <t>2023-09-13</t>
  </si>
  <si>
    <t>2023-09-10</t>
  </si>
  <si>
    <t>Insulin/metformin/warfarin sodium/Losartan</t>
  </si>
  <si>
    <t>10951 SAR</t>
  </si>
  <si>
    <t>PT-1337</t>
  </si>
  <si>
    <t>14/05/2000</t>
  </si>
  <si>
    <t>2020-03-15</t>
  </si>
  <si>
    <t>Aspirin | Lisinopril 10 mg | amlodipine 5mg</t>
  </si>
  <si>
    <t>Ahmed Al-Zahra</t>
  </si>
  <si>
    <t>02.12.58</t>
  </si>
  <si>
    <t>00966577164566</t>
  </si>
  <si>
    <t>2024-11-28</t>
  </si>
  <si>
    <t>2024-12-08</t>
  </si>
  <si>
    <t>Aspirin , ASA</t>
  </si>
  <si>
    <t>PT-1339</t>
  </si>
  <si>
    <t>27/10/1966</t>
  </si>
  <si>
    <t>+966-5269-498-72</t>
  </si>
  <si>
    <t>2021-04-06</t>
  </si>
  <si>
    <t>12-23-1954</t>
  </si>
  <si>
    <t>00966518048094</t>
  </si>
  <si>
    <t>Aspirin , PCM</t>
  </si>
  <si>
    <t>149/64</t>
  </si>
  <si>
    <t>$1564</t>
  </si>
  <si>
    <t>PT-1341</t>
  </si>
  <si>
    <t>Kareem Al-Rashid</t>
  </si>
  <si>
    <t>1958/09/21</t>
  </si>
  <si>
    <t>+966 562234124</t>
  </si>
  <si>
    <t>2020-07-10</t>
  </si>
  <si>
    <t>2020-07-29</t>
  </si>
  <si>
    <t>Metformin , aspirin 100 , INSULIN , Paracetamol</t>
  </si>
  <si>
    <t>PT-1342</t>
  </si>
  <si>
    <t>Ibrahim Younis</t>
  </si>
  <si>
    <t>1946-11-12</t>
  </si>
  <si>
    <t>00966579441626</t>
  </si>
  <si>
    <t xml:space="preserve">7565.00 </t>
  </si>
  <si>
    <t>PT-1343</t>
  </si>
  <si>
    <t>1978/03/27</t>
  </si>
  <si>
    <t>2023-06-04</t>
  </si>
  <si>
    <t>atorvastatin (40mg)/aspirin 100</t>
  </si>
  <si>
    <t>PT-1344</t>
  </si>
  <si>
    <t>AMIRA BARAKAT</t>
  </si>
  <si>
    <t>09-06-1988</t>
  </si>
  <si>
    <t>2021-02-24</t>
  </si>
  <si>
    <t>Warfarin/Losartan/Atorvastatin/Glibenclamide/Lisinopril 10 mg</t>
  </si>
  <si>
    <t>14882 SAR</t>
  </si>
  <si>
    <t>1999/08/05</t>
  </si>
  <si>
    <t>00966570984616</t>
  </si>
  <si>
    <t>2021-02-18</t>
  </si>
  <si>
    <t>Paracetamol, Omeprazole, atorvastatin (40mg)</t>
  </si>
  <si>
    <t>PT-1346</t>
  </si>
  <si>
    <t>Layla Al-Khatib</t>
  </si>
  <si>
    <t>1953-12-26</t>
  </si>
  <si>
    <t>+966 588459661</t>
  </si>
  <si>
    <t>2022-01-27</t>
  </si>
  <si>
    <t>ASA, atorvastatin (40mg), metformin</t>
  </si>
  <si>
    <t>PT-1347</t>
  </si>
  <si>
    <t>Ziad Saleh</t>
  </si>
  <si>
    <t>1989/03/22</t>
  </si>
  <si>
    <t>537713383</t>
  </si>
  <si>
    <t>2023-08-19</t>
  </si>
  <si>
    <t>Lisinopril 10 mg | Furosemide | PCM | Paracetamol</t>
  </si>
  <si>
    <t>PT-1348</t>
  </si>
  <si>
    <t>Heba Barakat</t>
  </si>
  <si>
    <t>03.11.74</t>
  </si>
  <si>
    <t>2020-10-16</t>
  </si>
  <si>
    <t>2020-10-13</t>
  </si>
  <si>
    <t>Lisinopril, aspirin 100, Omeprazole, Atorvastatin, frusemide</t>
  </si>
  <si>
    <t>PT-1349</t>
  </si>
  <si>
    <t>Fatima Bishara</t>
  </si>
  <si>
    <t>04-24-1996</t>
  </si>
  <si>
    <t>507367600</t>
  </si>
  <si>
    <t>2021-04-19</t>
  </si>
  <si>
    <t>PCM, Insulin</t>
  </si>
  <si>
    <t>Lina Al-Farsi</t>
  </si>
  <si>
    <t>26/07/1959</t>
  </si>
  <si>
    <t>517421340</t>
  </si>
  <si>
    <t>2023-08-14</t>
  </si>
  <si>
    <t>2023-08-21</t>
  </si>
  <si>
    <t>Furosemide, Paracetamol</t>
  </si>
  <si>
    <t>09.06.82</t>
  </si>
  <si>
    <t>+966-5951-216-52</t>
  </si>
  <si>
    <t>frusemide, Lisinopril</t>
  </si>
  <si>
    <t>$28475</t>
  </si>
  <si>
    <t>Hassan Ibrahim</t>
  </si>
  <si>
    <t>+966 547511543</t>
  </si>
  <si>
    <t>Furosemide | Dapagliflozin | Atorvastatin</t>
  </si>
  <si>
    <t>PT-1353</t>
  </si>
  <si>
    <t>Dana Al-Mansouri</t>
  </si>
  <si>
    <t>16.02.01</t>
  </si>
  <si>
    <t>2024-05-20</t>
  </si>
  <si>
    <t>2024-06-18</t>
  </si>
  <si>
    <t>PT-1354</t>
  </si>
  <si>
    <t>Maryam Qassem</t>
  </si>
  <si>
    <t>00966562146678</t>
  </si>
  <si>
    <t>2024-04-02</t>
  </si>
  <si>
    <t>2024-04-29</t>
  </si>
  <si>
    <t>aspirin 100 | INSULIN | Paracetamol | Dapagliflozin</t>
  </si>
  <si>
    <t>PT-1355</t>
  </si>
  <si>
    <t>1979-10-20</t>
  </si>
  <si>
    <t>+966 556862582</t>
  </si>
  <si>
    <t>Furosemide; Glibenclamide</t>
  </si>
  <si>
    <t>SAR 49,546</t>
  </si>
  <si>
    <t>PT-1356</t>
  </si>
  <si>
    <t>Nasser Al-Hajj</t>
  </si>
  <si>
    <t>1972/09/04</t>
  </si>
  <si>
    <t>2022-01-05</t>
  </si>
  <si>
    <t>2022-01-08</t>
  </si>
  <si>
    <t>131/72</t>
  </si>
  <si>
    <t>Kareem Barakat</t>
  </si>
  <si>
    <t>07-17-2005</t>
  </si>
  <si>
    <t>SAR 14,302</t>
  </si>
  <si>
    <t>PT-1358</t>
  </si>
  <si>
    <t>Sara Al-Zahra</t>
  </si>
  <si>
    <t>1982-01-28</t>
  </si>
  <si>
    <t>PT-1359</t>
  </si>
  <si>
    <t>1991-03-07</t>
  </si>
  <si>
    <t>2020-01-04</t>
  </si>
  <si>
    <t>2020-01-15</t>
  </si>
  <si>
    <t>Empagliflozin; Lisinopril</t>
  </si>
  <si>
    <t>PT-1360</t>
  </si>
  <si>
    <t>Heba Bishara</t>
  </si>
  <si>
    <t>1945/10/15</t>
  </si>
  <si>
    <t>0582841619</t>
  </si>
  <si>
    <t>2023-03-06</t>
  </si>
  <si>
    <t>Aspirin, Empagliflozin, paracetamol 500mg</t>
  </si>
  <si>
    <t>148/77</t>
  </si>
  <si>
    <t>PT-1361</t>
  </si>
  <si>
    <t>Nasser Qassem</t>
  </si>
  <si>
    <t>12-06-1980</t>
  </si>
  <si>
    <t>512502848</t>
  </si>
  <si>
    <t>2022-10-22</t>
  </si>
  <si>
    <t>2022-10-26</t>
  </si>
  <si>
    <t>Amlodipine | Lisinopril 10 mg | Dapagliflozin | Losartan | Warfarin</t>
  </si>
  <si>
    <t>PT-1362</t>
  </si>
  <si>
    <t>11.08.76</t>
  </si>
  <si>
    <t>2024-10-26</t>
  </si>
  <si>
    <t>Metoprolol succinate; metformin; Glibenclamide</t>
  </si>
  <si>
    <t>PT-1363</t>
  </si>
  <si>
    <t>03-11-1970</t>
  </si>
  <si>
    <t>0546837430</t>
  </si>
  <si>
    <t>2024-03-30</t>
  </si>
  <si>
    <t>Dapagliflozin, Atorvastatin</t>
  </si>
  <si>
    <t>103/96</t>
  </si>
  <si>
    <t>1961-01-15</t>
  </si>
  <si>
    <t>+966 538615169</t>
  </si>
  <si>
    <t>2024-06-02</t>
  </si>
  <si>
    <t>2024-06-01</t>
  </si>
  <si>
    <t>Glibenclamide | Omeprazole | amlodipine 5mg | INSULIN</t>
  </si>
  <si>
    <t>PT-1365</t>
  </si>
  <si>
    <t>Nasser Saleh</t>
  </si>
  <si>
    <t>1960-03-19</t>
  </si>
  <si>
    <t>526390882</t>
  </si>
  <si>
    <t>2020-05-11</t>
  </si>
  <si>
    <t>2020-06-08</t>
  </si>
  <si>
    <t>INSULIN, Paracetamol, frusemide</t>
  </si>
  <si>
    <t>PT-1366</t>
  </si>
  <si>
    <t>26/08/1943</t>
  </si>
  <si>
    <t>2022-08-11</t>
  </si>
  <si>
    <t>warfarin sodium, Warfarin, PCM, Glibenclamide, Metformin</t>
  </si>
  <si>
    <t>PT-1367</t>
  </si>
  <si>
    <t>Ibrahim Al-Khatib</t>
  </si>
  <si>
    <t>1946/02/05</t>
  </si>
  <si>
    <t>0570244042</t>
  </si>
  <si>
    <t>2020-07-27</t>
  </si>
  <si>
    <t>SAR 1,573</t>
  </si>
  <si>
    <t>14/11/1966</t>
  </si>
  <si>
    <t>2024-02-10</t>
  </si>
  <si>
    <t>paracetamol 500mg , aspirin 100</t>
  </si>
  <si>
    <t>47535 SAR</t>
  </si>
  <si>
    <t>PT-1369</t>
  </si>
  <si>
    <t>1959-08-13</t>
  </si>
  <si>
    <t>2023-03-04</t>
  </si>
  <si>
    <t>2023-03-27</t>
  </si>
  <si>
    <t>Ibrahim Mahmoud</t>
  </si>
  <si>
    <t>2022-06-17</t>
  </si>
  <si>
    <t>2022-07-11</t>
  </si>
  <si>
    <t>PT-1371</t>
  </si>
  <si>
    <t>Lina Khalil</t>
  </si>
  <si>
    <t>12.12.78</t>
  </si>
  <si>
    <t>00966539234189</t>
  </si>
  <si>
    <t>2023-09-07</t>
  </si>
  <si>
    <t>Metformin | metformin | Furosemide</t>
  </si>
  <si>
    <t>SAR 24,964</t>
  </si>
  <si>
    <t>PT-1372</t>
  </si>
  <si>
    <t>Hassan Khalil</t>
  </si>
  <si>
    <t>2004-06-25</t>
  </si>
  <si>
    <t>2021-10-02</t>
  </si>
  <si>
    <t>2021-10-29</t>
  </si>
  <si>
    <t>PCM; paracetamol 500mg; Empagliflozin</t>
  </si>
  <si>
    <t>PT-1373</t>
  </si>
  <si>
    <t>ahmed mahmoud</t>
  </si>
  <si>
    <t>04-01-1953</t>
  </si>
  <si>
    <t>2020-11-13</t>
  </si>
  <si>
    <t>Lisinopril 10 mg/Furosemide/ASA</t>
  </si>
  <si>
    <t>Lina Karimi</t>
  </si>
  <si>
    <t>11-24-1981</t>
  </si>
  <si>
    <t>2024-02-16</t>
  </si>
  <si>
    <t>Lisinopril 10 mg , Losartan , Lisinopril , Glibenclamide , metformin</t>
  </si>
  <si>
    <t>PT-1375</t>
  </si>
  <si>
    <t>Tariq Qassem</t>
  </si>
  <si>
    <t>12.12.58</t>
  </si>
  <si>
    <t>+966 545658304</t>
  </si>
  <si>
    <t>2024-12-10</t>
  </si>
  <si>
    <t>2025-01-01</t>
  </si>
  <si>
    <t>Metoprolol; Insulin</t>
  </si>
  <si>
    <t>PT-1376</t>
  </si>
  <si>
    <t>fatima qassem</t>
  </si>
  <si>
    <t>13.02.75</t>
  </si>
  <si>
    <t>+966 559241061</t>
  </si>
  <si>
    <t>2023-10-28</t>
  </si>
  <si>
    <t>2023-10-30</t>
  </si>
  <si>
    <t>amlodipine 5mg/Metoprolol</t>
  </si>
  <si>
    <t>06/05/1963</t>
  </si>
  <si>
    <t>+966-5663-591-58</t>
  </si>
  <si>
    <t>2022-06-08</t>
  </si>
  <si>
    <t>Metformin | frusemide | Amlodipine | Lisinopril | Lisinopril 10 mg</t>
  </si>
  <si>
    <t>PT-1378</t>
  </si>
  <si>
    <t>Dana Al-Zahra</t>
  </si>
  <si>
    <t>10.05.49</t>
  </si>
  <si>
    <t>00966525338379</t>
  </si>
  <si>
    <t>2024-10-12</t>
  </si>
  <si>
    <t>2024-10-15</t>
  </si>
  <si>
    <t>PT-1379</t>
  </si>
  <si>
    <t>1944-09-20</t>
  </si>
  <si>
    <t>+966 524528574</t>
  </si>
  <si>
    <t>2021-10-19</t>
  </si>
  <si>
    <t>2021-10-26</t>
  </si>
  <si>
    <t>Lisinopril</t>
  </si>
  <si>
    <t>PT-1380</t>
  </si>
  <si>
    <t>1961/07/22</t>
  </si>
  <si>
    <t>+966-5385-246-66</t>
  </si>
  <si>
    <t>Omeprazole | PCM</t>
  </si>
  <si>
    <t>PT-1381</t>
  </si>
  <si>
    <t>06-16-1944</t>
  </si>
  <si>
    <t>0541292413</t>
  </si>
  <si>
    <t>2023-08-26</t>
  </si>
  <si>
    <t>2023-09-17</t>
  </si>
  <si>
    <t>PT-1382</t>
  </si>
  <si>
    <t>Dina Al-Hajj</t>
  </si>
  <si>
    <t>04-06-1999</t>
  </si>
  <si>
    <t>Empagliflozin/Lisinopril/Paracetamol/ASA/Lisinopril 10 mg</t>
  </si>
  <si>
    <t>98/64</t>
  </si>
  <si>
    <t>PT-1383</t>
  </si>
  <si>
    <t>Amira Karimi</t>
  </si>
  <si>
    <t>1997-07-01</t>
  </si>
  <si>
    <t>0529396943</t>
  </si>
  <si>
    <t>2022-04-01</t>
  </si>
  <si>
    <t>2022-04-15</t>
  </si>
  <si>
    <t>PT-1384</t>
  </si>
  <si>
    <t>Dana Mahmoud</t>
  </si>
  <si>
    <t>2000/12/05</t>
  </si>
  <si>
    <t>2020-01-29</t>
  </si>
  <si>
    <t>PT-1385</t>
  </si>
  <si>
    <t>HASSAN MAHMOUD</t>
  </si>
  <si>
    <t>19.01.54</t>
  </si>
  <si>
    <t>+966-5521-732-73</t>
  </si>
  <si>
    <t>2020-12-28</t>
  </si>
  <si>
    <t>PCM/ASA/paracetamol 500mg/Omeprazole/Insulin</t>
  </si>
  <si>
    <t>29382 SAR</t>
  </si>
  <si>
    <t>PT-1386</t>
  </si>
  <si>
    <t>12/02/1977</t>
  </si>
  <si>
    <t>2021-10-14</t>
  </si>
  <si>
    <t>Aspirin, aspirin 100, paracetamol 500mg, frusemide, PCM</t>
  </si>
  <si>
    <t>PT-1387</t>
  </si>
  <si>
    <t>1987/01/13</t>
  </si>
  <si>
    <t>0522214080</t>
  </si>
  <si>
    <t>2023-02-09</t>
  </si>
  <si>
    <t>Metoprolol succinate; Furosemide; warfarin sodium; Empagliflozin</t>
  </si>
  <si>
    <t>PT-1388</t>
  </si>
  <si>
    <t>Salma Saleh</t>
  </si>
  <si>
    <t>2024-05-25</t>
  </si>
  <si>
    <t>0571949589</t>
  </si>
  <si>
    <t>2022-09-26</t>
  </si>
  <si>
    <t>Lisinopril 10 mg; Omeprazole; Paracetamol; Metformin; Empagliflozin</t>
  </si>
  <si>
    <t>4700 SAR</t>
  </si>
  <si>
    <t>PT-1389</t>
  </si>
  <si>
    <t>Lina Ibrahim</t>
  </si>
  <si>
    <t>20.01.59</t>
  </si>
  <si>
    <t>2021-01-21</t>
  </si>
  <si>
    <t>2021-02-03</t>
  </si>
  <si>
    <t>amlodipine 5mg, frusemide, Aspirin, Metformin</t>
  </si>
  <si>
    <t>Mohamed Al-Mansouri</t>
  </si>
  <si>
    <t>04.11.45</t>
  </si>
  <si>
    <t>+966-5561-059-11</t>
  </si>
  <si>
    <t>2021-12-21</t>
  </si>
  <si>
    <t>Metformin | aspirin 100 | Paracetamol | Furosemide | Aspirin</t>
  </si>
  <si>
    <t xml:space="preserve">  Nora Saleh  </t>
  </si>
  <si>
    <t>02.01.04</t>
  </si>
  <si>
    <t>145/90</t>
  </si>
  <si>
    <t>PT-1392</t>
  </si>
  <si>
    <t>2024/07/15</t>
  </si>
  <si>
    <t>+966-5265-563-19</t>
  </si>
  <si>
    <t>Furosemide; Atorvastatin</t>
  </si>
  <si>
    <t>PT-1393</t>
  </si>
  <si>
    <t>Faisal Al-Amin</t>
  </si>
  <si>
    <t>09.09.05</t>
  </si>
  <si>
    <t>0594770844</t>
  </si>
  <si>
    <t>2022-01-04</t>
  </si>
  <si>
    <t>Omeprazole, atorvastatin (40mg), Atorvastatin, Insulin</t>
  </si>
  <si>
    <t>PT-1394</t>
  </si>
  <si>
    <t>Losartan; ASA</t>
  </si>
  <si>
    <t>PT-1395</t>
  </si>
  <si>
    <t>1970/12/22</t>
  </si>
  <si>
    <t>2024-10-01</t>
  </si>
  <si>
    <t>2024-09-29</t>
  </si>
  <si>
    <t>Atorvastatin | frusemide | Amlodipine | Metoprolol succinate</t>
  </si>
  <si>
    <t>Tariq Al-Farsi</t>
  </si>
  <si>
    <t>0579942779</t>
  </si>
  <si>
    <t>2021-04-11</t>
  </si>
  <si>
    <t>41604 SAR</t>
  </si>
  <si>
    <t>PT-1397</t>
  </si>
  <si>
    <t>Omar Ibrahim</t>
  </si>
  <si>
    <t>1951-11-04</t>
  </si>
  <si>
    <t>aspirin 100/Metoprolol succinate</t>
  </si>
  <si>
    <t>PT-1398</t>
  </si>
  <si>
    <t>Kareem Karimi</t>
  </si>
  <si>
    <t>20/05/1984</t>
  </si>
  <si>
    <t>2023-01-21</t>
  </si>
  <si>
    <t>Furosemide | Amlodipine</t>
  </si>
  <si>
    <t>PT-1399</t>
  </si>
  <si>
    <t>Tariq Khalil</t>
  </si>
  <si>
    <t>1994/03/14</t>
  </si>
  <si>
    <t>+966 523405032</t>
  </si>
  <si>
    <t>2021-08-05</t>
  </si>
  <si>
    <t>2021-08-08</t>
  </si>
  <si>
    <t>Omeprazole; frusemide; Metoprolol succinate; Aspirin</t>
  </si>
  <si>
    <t>$7035</t>
  </si>
  <si>
    <t>Heba Rizk</t>
  </si>
  <si>
    <t>1976-02-17</t>
  </si>
  <si>
    <t>00966537383278</t>
  </si>
  <si>
    <t>2023-10-11</t>
  </si>
  <si>
    <t>aspirin 100 | INSULIN | Lisinopril 10 mg | Metoprolol | Dapagliflozin</t>
  </si>
  <si>
    <t>PT-1401</t>
  </si>
  <si>
    <t>Khalid Al-Zahra</t>
  </si>
  <si>
    <t>1939/02/10</t>
  </si>
  <si>
    <t>+966-5791-839-46</t>
  </si>
  <si>
    <t>amlodipine 5mg/aspirin 100/Lisinopril 10 mg/Furosemide/Dapagliflozin</t>
  </si>
  <si>
    <t>PT-1402</t>
  </si>
  <si>
    <t>1961-02-16</t>
  </si>
  <si>
    <t>Paracetamol, Metoprolol, atorvastatin (40mg), Furosemide</t>
  </si>
  <si>
    <t>110/87</t>
  </si>
  <si>
    <t>25/04/1956</t>
  </si>
  <si>
    <t>2025-01-19</t>
  </si>
  <si>
    <t>Glibenclamide/paracetamol 500mg/amlodipine 5mg</t>
  </si>
  <si>
    <t>PT-1404</t>
  </si>
  <si>
    <t>09-07-1955</t>
  </si>
  <si>
    <t>+966 571622676</t>
  </si>
  <si>
    <t>2022-10-01</t>
  </si>
  <si>
    <t>Lisinopril | warfarin sodium | frusemide | Atorvastatin | Insulin</t>
  </si>
  <si>
    <t>PT-1405</t>
  </si>
  <si>
    <t>Mohamed Al-Zahra</t>
  </si>
  <si>
    <t>10/07/1975</t>
  </si>
  <si>
    <t>+966 557356745</t>
  </si>
  <si>
    <t>2020-04-19</t>
  </si>
  <si>
    <t>Lisinopril , amlodipine 5mg , metformin , Glibenclamide , ASA</t>
  </si>
  <si>
    <t>121/62</t>
  </si>
  <si>
    <t>PT-1406</t>
  </si>
  <si>
    <t>Amira Saleh</t>
  </si>
  <si>
    <t>09-16-1978</t>
  </si>
  <si>
    <t>2022-06-03</t>
  </si>
  <si>
    <t>Insulin | INSULIN</t>
  </si>
  <si>
    <t>12-16-1996</t>
  </si>
  <si>
    <t>0512598111</t>
  </si>
  <si>
    <t>2021-05-27</t>
  </si>
  <si>
    <t>warfarin sodium | Atorvastatin</t>
  </si>
  <si>
    <t>Dana Saleh</t>
  </si>
  <si>
    <t>01.01.02</t>
  </si>
  <si>
    <t>+966-5678-052-96</t>
  </si>
  <si>
    <t>2020-06-30</t>
  </si>
  <si>
    <t>atorvastatin (40mg) , amlodipine 5mg , Amlodipine , Omeprazole , Metoprolol</t>
  </si>
  <si>
    <t>PT-1409</t>
  </si>
  <si>
    <t>1958/02/27</t>
  </si>
  <si>
    <t>528491560</t>
  </si>
  <si>
    <t>Paracetamol | Metoprolol | amlodipine 5mg</t>
  </si>
  <si>
    <t>PT-1410</t>
  </si>
  <si>
    <t>05.08.46</t>
  </si>
  <si>
    <t>2024-07-06</t>
  </si>
  <si>
    <t>2024-07-05</t>
  </si>
  <si>
    <t>PT-1411</t>
  </si>
  <si>
    <t>Abdullah Rizk</t>
  </si>
  <si>
    <t>+966-5110-534-19</t>
  </si>
  <si>
    <t>2024-02-28</t>
  </si>
  <si>
    <t>Atorvastatin | warfarin sodium</t>
  </si>
  <si>
    <t>PT-1412</t>
  </si>
  <si>
    <t>1996-02-24</t>
  </si>
  <si>
    <t>2022-12-28</t>
  </si>
  <si>
    <t>2023-01-04</t>
  </si>
  <si>
    <t>$23602</t>
  </si>
  <si>
    <t>PT-1413</t>
  </si>
  <si>
    <t>1951-05-21</t>
  </si>
  <si>
    <t>0555785959</t>
  </si>
  <si>
    <t>2022-12-02</t>
  </si>
  <si>
    <t>2022-12-07</t>
  </si>
  <si>
    <t>1964-05-09</t>
  </si>
  <si>
    <t>00966562727169</t>
  </si>
  <si>
    <t>2022-07-03</t>
  </si>
  <si>
    <t>2022-07-24</t>
  </si>
  <si>
    <t>Dapagliflozin; Aspirin; aspirin 100</t>
  </si>
  <si>
    <t>PT-1415</t>
  </si>
  <si>
    <t>Ziad Bishara</t>
  </si>
  <si>
    <t>27.02.94</t>
  </si>
  <si>
    <t>2023-04-12</t>
  </si>
  <si>
    <t>2023-04-16</t>
  </si>
  <si>
    <t>Metformin, Insulin, paracetamol 500mg</t>
  </si>
  <si>
    <t>28/01/2001</t>
  </si>
  <si>
    <t>2023-05-07</t>
  </si>
  <si>
    <t>PT-1417</t>
  </si>
  <si>
    <t>Amira Al-Amin</t>
  </si>
  <si>
    <t>11.11.46</t>
  </si>
  <si>
    <t>0509011856</t>
  </si>
  <si>
    <t>2024-05-06</t>
  </si>
  <si>
    <t>paracetamol 500mg , PCM</t>
  </si>
  <si>
    <t>11815 SAR</t>
  </si>
  <si>
    <t>PT-1418</t>
  </si>
  <si>
    <t>Salma Nasser</t>
  </si>
  <si>
    <t>04.02.97</t>
  </si>
  <si>
    <t>+966 593148019</t>
  </si>
  <si>
    <t>2020-06-26</t>
  </si>
  <si>
    <t>2020-07-03</t>
  </si>
  <si>
    <t>metformin, warfarin sodium</t>
  </si>
  <si>
    <t>PT-1419</t>
  </si>
  <si>
    <t>01/01/1971</t>
  </si>
  <si>
    <t>2020-04-25</t>
  </si>
  <si>
    <t>PT-1420</t>
  </si>
  <si>
    <t>heba hassan</t>
  </si>
  <si>
    <t>21/11/2002</t>
  </si>
  <si>
    <t>+966 504504087</t>
  </si>
  <si>
    <t>2023-09-22</t>
  </si>
  <si>
    <t>Losartan/Metoprolol</t>
  </si>
  <si>
    <t>PT-1421</t>
  </si>
  <si>
    <t>Bilal Al-Zahra</t>
  </si>
  <si>
    <t>15/06/1966</t>
  </si>
  <si>
    <t>ASA, Warfarin, paracetamol 500mg, Paracetamol, Aspirin</t>
  </si>
  <si>
    <t>12413 SAR</t>
  </si>
  <si>
    <t>PT-1422</t>
  </si>
  <si>
    <t>Samir Al-Amin</t>
  </si>
  <si>
    <t>+966 514763486</t>
  </si>
  <si>
    <t>2021-07-01</t>
  </si>
  <si>
    <t>atorvastatin (40mg) , aspirin 100</t>
  </si>
  <si>
    <t>PT-1423</t>
  </si>
  <si>
    <t>Mohamed Saleh</t>
  </si>
  <si>
    <t>1988/12/03</t>
  </si>
  <si>
    <t>0541347842</t>
  </si>
  <si>
    <t>2024-05-23</t>
  </si>
  <si>
    <t>metformin, INSULIN, paracetamol 500mg</t>
  </si>
  <si>
    <t>$10307</t>
  </si>
  <si>
    <t>PT-1424</t>
  </si>
  <si>
    <t>06.06.56</t>
  </si>
  <si>
    <t>2022-03-30</t>
  </si>
  <si>
    <t>INSULIN, atorvastatin (40mg), warfarin sodium</t>
  </si>
  <si>
    <t>25120 SAR</t>
  </si>
  <si>
    <t>1968/07/15</t>
  </si>
  <si>
    <t>575443709</t>
  </si>
  <si>
    <t>2020-10-11</t>
  </si>
  <si>
    <t>169/100</t>
  </si>
  <si>
    <t>PT-1426</t>
  </si>
  <si>
    <t>Ziad Al-Amin</t>
  </si>
  <si>
    <t>07-23-1976</t>
  </si>
  <si>
    <t>2021-04-24</t>
  </si>
  <si>
    <t>Yousef Al-Hajj</t>
  </si>
  <si>
    <t>07-21-1957</t>
  </si>
  <si>
    <t>548766793</t>
  </si>
  <si>
    <t>2020-08-31</t>
  </si>
  <si>
    <t>Losartan; ASA; Metoprolol; Amlodipine</t>
  </si>
  <si>
    <t>PT-1428</t>
  </si>
  <si>
    <t xml:space="preserve">  Faisal Barakat  </t>
  </si>
  <si>
    <t>04.03.64</t>
  </si>
  <si>
    <t>+966 557499502</t>
  </si>
  <si>
    <t>2024-02-01</t>
  </si>
  <si>
    <t>2024-02-25</t>
  </si>
  <si>
    <t>INSULIN/Atorvastatin/Glibenclamide</t>
  </si>
  <si>
    <t>1989-12-02</t>
  </si>
  <si>
    <t>00966504899615</t>
  </si>
  <si>
    <t>2022-02-10</t>
  </si>
  <si>
    <t>Empagliflozin; Atorvastatin</t>
  </si>
  <si>
    <t>PT-1430</t>
  </si>
  <si>
    <t>Dina Ibrahim</t>
  </si>
  <si>
    <t>04/03/1996</t>
  </si>
  <si>
    <t>0559620458</t>
  </si>
  <si>
    <t>2024-02-11</t>
  </si>
  <si>
    <t>Losartan; aspirin 100; Insulin</t>
  </si>
  <si>
    <t>95/93</t>
  </si>
  <si>
    <t>PT-1431</t>
  </si>
  <si>
    <t>1962/10/16</t>
  </si>
  <si>
    <t>+966-5794-757-03</t>
  </si>
  <si>
    <t>2023-01-16</t>
  </si>
  <si>
    <t>warfarin sodium/Lisinopril 10 mg</t>
  </si>
  <si>
    <t xml:space="preserve">13312.00 </t>
  </si>
  <si>
    <t>PT-1432</t>
  </si>
  <si>
    <t>503630559</t>
  </si>
  <si>
    <t>2024-11-24</t>
  </si>
  <si>
    <t>frusemide | Insulin | ASA | metformin | Empagliflozin</t>
  </si>
  <si>
    <t>150/98</t>
  </si>
  <si>
    <t>PT-1433</t>
  </si>
  <si>
    <t>03-20-1997</t>
  </si>
  <si>
    <t>2022-01-19</t>
  </si>
  <si>
    <t>2022-01-20</t>
  </si>
  <si>
    <t>atorvastatin (40mg), amlodipine 5mg, Dapagliflozin, Losartan, warfarin sodium</t>
  </si>
  <si>
    <t>PT-1434</t>
  </si>
  <si>
    <t>Faisal Al-Khatib</t>
  </si>
  <si>
    <t>20.06.56</t>
  </si>
  <si>
    <t>554297985</t>
  </si>
  <si>
    <t>2022-11-07</t>
  </si>
  <si>
    <t>2022-11-11</t>
  </si>
  <si>
    <t>Aspirin, Atorvastatin, Amlodipine, Insulin, Paracetamol</t>
  </si>
  <si>
    <t>PT-1435</t>
  </si>
  <si>
    <t>+966-5161-387-11</t>
  </si>
  <si>
    <t>2022-04-07</t>
  </si>
  <si>
    <t>2022-04-05</t>
  </si>
  <si>
    <t>Paracetamol , Metoprolol succinate , INSULIN , Lisinopril</t>
  </si>
  <si>
    <t>PT-1436</t>
  </si>
  <si>
    <t>1949-03-16</t>
  </si>
  <si>
    <t>amlodipine 5mg/metformin</t>
  </si>
  <si>
    <t>PT-1438</t>
  </si>
  <si>
    <t>14.02.61</t>
  </si>
  <si>
    <t>2020-05-05</t>
  </si>
  <si>
    <t>2020-05-29</t>
  </si>
  <si>
    <t>INSULIN/Furosemide</t>
  </si>
  <si>
    <t>PT-1439</t>
  </si>
  <si>
    <t>Abdullah Bishara</t>
  </si>
  <si>
    <t>1958-02-09</t>
  </si>
  <si>
    <t>+966-5109-095-20</t>
  </si>
  <si>
    <t>INSULIN, ASA</t>
  </si>
  <si>
    <t>PT-1440</t>
  </si>
  <si>
    <t>Salma Ibrahim</t>
  </si>
  <si>
    <t>23.01.58</t>
  </si>
  <si>
    <t>2020-10-18</t>
  </si>
  <si>
    <t>2020-11-14</t>
  </si>
  <si>
    <t>Atorvastatin, aspirin 100</t>
  </si>
  <si>
    <t>PT-1441</t>
  </si>
  <si>
    <t>25/09/1969</t>
  </si>
  <si>
    <t>2024-02-07</t>
  </si>
  <si>
    <t>2024-02-24</t>
  </si>
  <si>
    <t>atorvastatin (40mg) | aspirin 100 | Warfarin | PCM</t>
  </si>
  <si>
    <t>Mohamed Qassem</t>
  </si>
  <si>
    <t>19/12/1997</t>
  </si>
  <si>
    <t>00966544170628</t>
  </si>
  <si>
    <t>2024-07-09</t>
  </si>
  <si>
    <t>Empagliflozin, Warfarin, Aspirin</t>
  </si>
  <si>
    <t>PT-1443</t>
  </si>
  <si>
    <t>Ahmed Saleh</t>
  </si>
  <si>
    <t>1987-11-28</t>
  </si>
  <si>
    <t>2022-05-05</t>
  </si>
  <si>
    <t>2022-05-08</t>
  </si>
  <si>
    <t>paracetamol 500mg , frusemide , Atorvastatin , Losartan</t>
  </si>
  <si>
    <t>Maryam Al-Mansouri</t>
  </si>
  <si>
    <t>23.09.87</t>
  </si>
  <si>
    <t>506266737</t>
  </si>
  <si>
    <t>2022-10-11</t>
  </si>
  <si>
    <t>21027 SAR</t>
  </si>
  <si>
    <t>PT-1445</t>
  </si>
  <si>
    <t>Heba Al-Khatib</t>
  </si>
  <si>
    <t>14/02/1966</t>
  </si>
  <si>
    <t>+966-5275-476-78</t>
  </si>
  <si>
    <t>2021-02-10</t>
  </si>
  <si>
    <t>2021-02-20</t>
  </si>
  <si>
    <t>PT-1446</t>
  </si>
  <si>
    <t>16.04.95</t>
  </si>
  <si>
    <t>Aspirin, Losartan, paracetamol 500mg, Warfarin</t>
  </si>
  <si>
    <t>PT-1447</t>
  </si>
  <si>
    <t>21.11.24</t>
  </si>
  <si>
    <t>+966-5934-659-48</t>
  </si>
  <si>
    <t>2023-01-05</t>
  </si>
  <si>
    <t>2023-01-23</t>
  </si>
  <si>
    <t>PCM; aspirin 100</t>
  </si>
  <si>
    <t>PT-1448</t>
  </si>
  <si>
    <t>SAMIR QASSEM</t>
  </si>
  <si>
    <t>20/09/1960</t>
  </si>
  <si>
    <t>2020-08-22</t>
  </si>
  <si>
    <t>2020-09-07</t>
  </si>
  <si>
    <t>Warfarin, Furosemide</t>
  </si>
  <si>
    <t>101/95</t>
  </si>
  <si>
    <t>PT-1449</t>
  </si>
  <si>
    <t>Tariq Al-Mansouri</t>
  </si>
  <si>
    <t>+966 553660910</t>
  </si>
  <si>
    <t>2020-03-08</t>
  </si>
  <si>
    <t>Glibenclamide; Warfarin; Empagliflozin; warfarin sodium</t>
  </si>
  <si>
    <t>Amira Younis</t>
  </si>
  <si>
    <t>03-17-1983</t>
  </si>
  <si>
    <t>2020-02-15</t>
  </si>
  <si>
    <t>Lisinopril 10 mg | Metoprolol succinate | INSULIN | Metformin | paracetamol 500mg</t>
  </si>
  <si>
    <t>151/75</t>
  </si>
  <si>
    <t>PT-1451</t>
  </si>
  <si>
    <t>ahmed al-amin</t>
  </si>
  <si>
    <t>08-28-1941</t>
  </si>
  <si>
    <t>Omeprazole , amlodipine 5mg , frusemide</t>
  </si>
  <si>
    <t>PT-1452</t>
  </si>
  <si>
    <t>11.08.03</t>
  </si>
  <si>
    <t>2024-10-21</t>
  </si>
  <si>
    <t>2024-10-31</t>
  </si>
  <si>
    <t>Metoprolol/PCM/Atorvastatin</t>
  </si>
  <si>
    <t>PT-1453</t>
  </si>
  <si>
    <t>Dana Al-Amin</t>
  </si>
  <si>
    <t>05-02-1995</t>
  </si>
  <si>
    <t>+966-5406-254-66</t>
  </si>
  <si>
    <t>2023-10-12</t>
  </si>
  <si>
    <t>PT-1454</t>
  </si>
  <si>
    <t>salma al-amin</t>
  </si>
  <si>
    <t>1965/09/21</t>
  </si>
  <si>
    <t>2022-06-27</t>
  </si>
  <si>
    <t>2022-07-19</t>
  </si>
  <si>
    <t>11673 SAR</t>
  </si>
  <si>
    <t>03/04/2005</t>
  </si>
  <si>
    <t>2021-12-25</t>
  </si>
  <si>
    <t>2021-12-27</t>
  </si>
  <si>
    <t>Furosemide; paracetamol 500mg</t>
  </si>
  <si>
    <t>171/65</t>
  </si>
  <si>
    <t>PT-1456</t>
  </si>
  <si>
    <t>10-15-1957</t>
  </si>
  <si>
    <t>Paracetamol/Lisinopril 10 mg/Metoprolol/frusemide/Lisinopril</t>
  </si>
  <si>
    <t>PT-1457</t>
  </si>
  <si>
    <t>Maryam Al-Zahra</t>
  </si>
  <si>
    <t>08-11-1987</t>
  </si>
  <si>
    <t>+966-5104-353-61</t>
  </si>
  <si>
    <t>2023-10-19</t>
  </si>
  <si>
    <t>warfarin sodium, Lisinopril</t>
  </si>
  <si>
    <t>PT-1458</t>
  </si>
  <si>
    <t>24.08.85</t>
  </si>
  <si>
    <t>2020-12-15</t>
  </si>
  <si>
    <t>$5986</t>
  </si>
  <si>
    <t>ahmed hassan</t>
  </si>
  <si>
    <t>1985-02-13</t>
  </si>
  <si>
    <t>554644729</t>
  </si>
  <si>
    <t>2020-08-20</t>
  </si>
  <si>
    <t>Omeprazole, Lisinopril 10 mg</t>
  </si>
  <si>
    <t>$40122</t>
  </si>
  <si>
    <t>Sara Qassem</t>
  </si>
  <si>
    <t>09-18-1968</t>
  </si>
  <si>
    <t>2023-08-08</t>
  </si>
  <si>
    <t>2023-08-09</t>
  </si>
  <si>
    <t>metformin | Furosemide</t>
  </si>
  <si>
    <t>127/65</t>
  </si>
  <si>
    <t>PT-1461</t>
  </si>
  <si>
    <t>2021-04-13</t>
  </si>
  <si>
    <t>Omeprazole, Insulin, Empagliflozin</t>
  </si>
  <si>
    <t>PT-1462</t>
  </si>
  <si>
    <t>1965-10-21</t>
  </si>
  <si>
    <t>2024-05-28</t>
  </si>
  <si>
    <t>PT-1463</t>
  </si>
  <si>
    <t>Dana Khalil</t>
  </si>
  <si>
    <t>18/09/1968</t>
  </si>
  <si>
    <t>501990453</t>
  </si>
  <si>
    <t>2023-04-09</t>
  </si>
  <si>
    <t>paracetamol 500mg/Metoprolol/Glibenclamide/Lisinopril</t>
  </si>
  <si>
    <t>SAR 8,169</t>
  </si>
  <si>
    <t>PT-1464</t>
  </si>
  <si>
    <t>1997-11-15</t>
  </si>
  <si>
    <t>+966-5778-753-53</t>
  </si>
  <si>
    <t xml:space="preserve">27403.00 </t>
  </si>
  <si>
    <t>PT-1465</t>
  </si>
  <si>
    <t>06-27-1975</t>
  </si>
  <si>
    <t>2023-01-03</t>
  </si>
  <si>
    <t>2023-01-25</t>
  </si>
  <si>
    <t>Furosemide, Metoprolol succinate</t>
  </si>
  <si>
    <t>PT-1466</t>
  </si>
  <si>
    <t>Omar Al-Khatib</t>
  </si>
  <si>
    <t>+966-5903-156-32</t>
  </si>
  <si>
    <t>2023-03-13</t>
  </si>
  <si>
    <t>PT-1467</t>
  </si>
  <si>
    <t>1981/08/11</t>
  </si>
  <si>
    <t>521439705</t>
  </si>
  <si>
    <t>Lisinopril , amlodipine 5mg , Atorvastatin , Metoprolol succinate</t>
  </si>
  <si>
    <t>Salma Al-Rashid</t>
  </si>
  <si>
    <t>1989/10/20</t>
  </si>
  <si>
    <t>520658585</t>
  </si>
  <si>
    <t>2021-05-25</t>
  </si>
  <si>
    <t>2021-06-24</t>
  </si>
  <si>
    <t>PT-1469</t>
  </si>
  <si>
    <t>12/11/1956</t>
  </si>
  <si>
    <t>2022-10-19</t>
  </si>
  <si>
    <t>2022-11-16</t>
  </si>
  <si>
    <t>Paracetamol , PCM , Warfarin , Metoprolol succinate</t>
  </si>
  <si>
    <t>108/69</t>
  </si>
  <si>
    <t>PT-1470</t>
  </si>
  <si>
    <t>Amira Mahmoud</t>
  </si>
  <si>
    <t>02-04-1958</t>
  </si>
  <si>
    <t>+966 562230124</t>
  </si>
  <si>
    <t>2021-09-30</t>
  </si>
  <si>
    <t>Metformin/atorvastatin (40mg)/aspirin 100/Furosemide</t>
  </si>
  <si>
    <t>PT-1471</t>
  </si>
  <si>
    <t>01/04/1964</t>
  </si>
  <si>
    <t>+966-5008-154-80</t>
  </si>
  <si>
    <t>2024-01-19</t>
  </si>
  <si>
    <t>Atorvastatin; Insulin; Amlodipine</t>
  </si>
  <si>
    <t>PT-1472</t>
  </si>
  <si>
    <t xml:space="preserve">  Omar Younis  </t>
  </si>
  <si>
    <t>26.11.51</t>
  </si>
  <si>
    <t>+966-5413-338-22</t>
  </si>
  <si>
    <t>PT-1473</t>
  </si>
  <si>
    <t>12.09.89</t>
  </si>
  <si>
    <t>+966-5543-883-97</t>
  </si>
  <si>
    <t>2020-05-18</t>
  </si>
  <si>
    <t>2020-06-07</t>
  </si>
  <si>
    <t>Warfarin; Omeprazole; Glibenclamide; INSULIN; metformin</t>
  </si>
  <si>
    <t>PT-1474</t>
  </si>
  <si>
    <t>1981-01-06</t>
  </si>
  <si>
    <t>00966504054318</t>
  </si>
  <si>
    <t>2023-07-19</t>
  </si>
  <si>
    <t>2023-07-31</t>
  </si>
  <si>
    <t>Atorvastatin | paracetamol 500mg | Empagliflozin | Furosemide | Aspirin</t>
  </si>
  <si>
    <t>SAR 25,205</t>
  </si>
  <si>
    <t>PT-1475</t>
  </si>
  <si>
    <t>Samir Al-Mansouri</t>
  </si>
  <si>
    <t>24/12/1984</t>
  </si>
  <si>
    <t>+966-5793-707-81</t>
  </si>
  <si>
    <t>2023-04-20</t>
  </si>
  <si>
    <t>2023-05-06</t>
  </si>
  <si>
    <t>atorvastatin (40mg)/INSULIN/Atorvastatin/Amlodipine/Omeprazole</t>
  </si>
  <si>
    <t>116/74</t>
  </si>
  <si>
    <t>1966/02/09</t>
  </si>
  <si>
    <t>00966589237139</t>
  </si>
  <si>
    <t>2021-09-06</t>
  </si>
  <si>
    <t>2021-09-29</t>
  </si>
  <si>
    <t>Empagliflozin, Amlodipine, Paracetamol</t>
  </si>
  <si>
    <t>PT-1477</t>
  </si>
  <si>
    <t>04/04/1944</t>
  </si>
  <si>
    <t>2023-07-04</t>
  </si>
  <si>
    <t>Atorvastatin/INSULIN/amlodipine 5mg</t>
  </si>
  <si>
    <t>PT-1478</t>
  </si>
  <si>
    <t>1975-07-07</t>
  </si>
  <si>
    <t>0543867043</t>
  </si>
  <si>
    <t>6863 SAR</t>
  </si>
  <si>
    <t>PT-1479</t>
  </si>
  <si>
    <t>04-23-1971</t>
  </si>
  <si>
    <t>+966-5858-635-98</t>
  </si>
  <si>
    <t>2024-08-18</t>
  </si>
  <si>
    <t>Omeprazole/metformin/Glibenclamide</t>
  </si>
  <si>
    <t>$47938</t>
  </si>
  <si>
    <t>PT-1480</t>
  </si>
  <si>
    <t>tariq al-mansouri</t>
  </si>
  <si>
    <t>02/07/1956</t>
  </si>
  <si>
    <t>0515160526</t>
  </si>
  <si>
    <t>2023-10-26</t>
  </si>
  <si>
    <t>Lina Al-Zahra</t>
  </si>
  <si>
    <t>1981-11-19</t>
  </si>
  <si>
    <t>+966-5759-109-69</t>
  </si>
  <si>
    <t>Empagliflozin, paracetamol 500mg</t>
  </si>
  <si>
    <t>PT-1482</t>
  </si>
  <si>
    <t>Heba Ibrahim</t>
  </si>
  <si>
    <t>15.08.83</t>
  </si>
  <si>
    <t>+966 560349814</t>
  </si>
  <si>
    <t>2021-03-22</t>
  </si>
  <si>
    <t>164/63</t>
  </si>
  <si>
    <t>Amira Qassem</t>
  </si>
  <si>
    <t>2003/09/05</t>
  </si>
  <si>
    <t>00966580371508</t>
  </si>
  <si>
    <t>2020-12-23</t>
  </si>
  <si>
    <t>atorvastatin (40mg), Amlodipine, Metoprolol succinate, paracetamol 500mg</t>
  </si>
  <si>
    <t>PT-1484</t>
  </si>
  <si>
    <t>Nora Al-Hajj</t>
  </si>
  <si>
    <t>01-17-1947</t>
  </si>
  <si>
    <t>2024-08-04</t>
  </si>
  <si>
    <t>2024-08-02</t>
  </si>
  <si>
    <t>Amlodipine, Metoprolol, PCM, Furosemide</t>
  </si>
  <si>
    <t>SAR 10,791</t>
  </si>
  <si>
    <t>PT-1485</t>
  </si>
  <si>
    <t>14/09/1980</t>
  </si>
  <si>
    <t>572290772</t>
  </si>
  <si>
    <t>SAR 42,598</t>
  </si>
  <si>
    <t>PT-1486</t>
  </si>
  <si>
    <t>17/08/1969</t>
  </si>
  <si>
    <t>0549373927</t>
  </si>
  <si>
    <t>2022-09-04</t>
  </si>
  <si>
    <t>2022-09-28</t>
  </si>
  <si>
    <t>INSULIN , amlodipine 5mg , Aspirin , Empagliflozin</t>
  </si>
  <si>
    <t>SAR 10,450</t>
  </si>
  <si>
    <t>PT-1487</t>
  </si>
  <si>
    <t>1998/03/23</t>
  </si>
  <si>
    <t>00966571202765</t>
  </si>
  <si>
    <t>2023-03-09</t>
  </si>
  <si>
    <t>Empagliflozin | paracetamol 500mg | amlodipine 5mg | ASA</t>
  </si>
  <si>
    <t>PT-1488</t>
  </si>
  <si>
    <t>Ibrahim El-Sayed</t>
  </si>
  <si>
    <t>27.12.54</t>
  </si>
  <si>
    <t>00966536447411</t>
  </si>
  <si>
    <t>Metoprolol succinate, Paracetamol, Warfarin, PCM, Insulin</t>
  </si>
  <si>
    <t>PT-1489</t>
  </si>
  <si>
    <t>Hassan Al-Mansouri</t>
  </si>
  <si>
    <t>22/07/1989</t>
  </si>
  <si>
    <t>2020-11-27</t>
  </si>
  <si>
    <t>2020-12-10</t>
  </si>
  <si>
    <t>Metformin | warfarin sodium | INSULIN | Dapagliflozin | paracetamol 500mg</t>
  </si>
  <si>
    <t>150/63</t>
  </si>
  <si>
    <t>PT-1490</t>
  </si>
  <si>
    <t>1976/06/17</t>
  </si>
  <si>
    <t>2024-07-11</t>
  </si>
  <si>
    <t>metformin , aspirin 100</t>
  </si>
  <si>
    <t>PT-1491</t>
  </si>
  <si>
    <t>Rania Al-Zahra</t>
  </si>
  <si>
    <t>1987/07/20</t>
  </si>
  <si>
    <t>2023-11-22</t>
  </si>
  <si>
    <t>2023-11-30</t>
  </si>
  <si>
    <t>Atorvastatin; Empagliflozin; Insulin; Furosemide; Omeprazole</t>
  </si>
  <si>
    <t>35779 SAR</t>
  </si>
  <si>
    <t>PT-1492</t>
  </si>
  <si>
    <t>04-09-1958</t>
  </si>
  <si>
    <t>2020-02-07</t>
  </si>
  <si>
    <t>1945/06/10</t>
  </si>
  <si>
    <t>510112592</t>
  </si>
  <si>
    <t>2021-10-25</t>
  </si>
  <si>
    <t>2021-11-22</t>
  </si>
  <si>
    <t>frusemide, Metformin, atorvastatin (40mg), Metoprolol succinate</t>
  </si>
  <si>
    <t>1942/03/05</t>
  </si>
  <si>
    <t>514984878</t>
  </si>
  <si>
    <t>2020-03-22</t>
  </si>
  <si>
    <t>Lisinopril 10 mg; frusemide; Amlodipine; warfarin sodium; Warfarin</t>
  </si>
  <si>
    <t>PT-1495</t>
  </si>
  <si>
    <t>1953/12/24</t>
  </si>
  <si>
    <t>500748986</t>
  </si>
  <si>
    <t>2021-08-18</t>
  </si>
  <si>
    <t>2021-08-20</t>
  </si>
  <si>
    <t>$1052</t>
  </si>
  <si>
    <t>PT-1496</t>
  </si>
  <si>
    <t>18/12/1960</t>
  </si>
  <si>
    <t>0586019216</t>
  </si>
  <si>
    <t>2022-08-05</t>
  </si>
  <si>
    <t>warfarin sodium , Aspirin , Glibenclamide , paracetamol 500mg , atorvastatin (40mg)</t>
  </si>
  <si>
    <t>$38697</t>
  </si>
  <si>
    <t>PT-1497</t>
  </si>
  <si>
    <t>1996/12/24</t>
  </si>
  <si>
    <t>+966 590972887</t>
  </si>
  <si>
    <t>2024-08-07</t>
  </si>
  <si>
    <t>2024-08-30</t>
  </si>
  <si>
    <t>paracetamol 500mg/atorvastatin (40mg)/Lisinopril 10 mg/warfarin sodium</t>
  </si>
  <si>
    <t>PT-1498</t>
  </si>
  <si>
    <t>1975/11/07</t>
  </si>
  <si>
    <t>+966-5865-972-56</t>
  </si>
  <si>
    <t>2021-11-11</t>
  </si>
  <si>
    <t>2021-11-13</t>
  </si>
  <si>
    <t>Metoprolol succinate , amlodipine 5mg , ASA</t>
  </si>
  <si>
    <t>SAR 35,708</t>
  </si>
  <si>
    <t>PT-1499</t>
  </si>
  <si>
    <t>1961/10/23</t>
  </si>
  <si>
    <t>+966 506953155</t>
  </si>
  <si>
    <t>2022-10-31</t>
  </si>
  <si>
    <t>Amlodipine , INSULIN , Warfarin , Atorvastatin</t>
  </si>
  <si>
    <t>2001/06/22</t>
  </si>
  <si>
    <t>2022-07-23</t>
  </si>
  <si>
    <t>2022-08-21</t>
  </si>
  <si>
    <t>Glibenclamide; ASA; Lisinopril 10 mg; Omeprazole; Atorvastatin</t>
  </si>
  <si>
    <t>$49657</t>
  </si>
  <si>
    <t>PT-1501</t>
  </si>
  <si>
    <t>Yousef Mahmoud</t>
  </si>
  <si>
    <t>21.12.55</t>
  </si>
  <si>
    <t>2022-02-19</t>
  </si>
  <si>
    <t>2022-03-21</t>
  </si>
  <si>
    <t>Metformin; paracetamol 500mg; INSULIN</t>
  </si>
  <si>
    <t>PT-1502</t>
  </si>
  <si>
    <t>Rania Al-Amin</t>
  </si>
  <si>
    <t>17/03/1964</t>
  </si>
  <si>
    <t>+966-5877-849-63</t>
  </si>
  <si>
    <t>2020-10-17</t>
  </si>
  <si>
    <t>2020-11-16</t>
  </si>
  <si>
    <t>Aspirin, Furosemide</t>
  </si>
  <si>
    <t>25945 SAR</t>
  </si>
  <si>
    <t>PT-1503</t>
  </si>
  <si>
    <t>1951/11/11</t>
  </si>
  <si>
    <t>00966500197662</t>
  </si>
  <si>
    <t>Warfarin | paracetamol 500mg</t>
  </si>
  <si>
    <t>PT-1504</t>
  </si>
  <si>
    <t>1994-06-18</t>
  </si>
  <si>
    <t>+966 506225199</t>
  </si>
  <si>
    <t>2022-01-12</t>
  </si>
  <si>
    <t>2022-01-14</t>
  </si>
  <si>
    <t>Glibenclamide/Lisinopril 10 mg/amlodipine 5mg/Insulin</t>
  </si>
  <si>
    <t>PT-1505</t>
  </si>
  <si>
    <t>Maryam Rizk</t>
  </si>
  <si>
    <t>1941-10-22</t>
  </si>
  <si>
    <t>00966580406762</t>
  </si>
  <si>
    <t>2024-01-01</t>
  </si>
  <si>
    <t>2024-01-05</t>
  </si>
  <si>
    <t>1978-11-24</t>
  </si>
  <si>
    <t>+966 540043028</t>
  </si>
  <si>
    <t>2024-06-21</t>
  </si>
  <si>
    <t>Sara Al-Mansouri</t>
  </si>
  <si>
    <t>09-10-1956</t>
  </si>
  <si>
    <t>00966506432263</t>
  </si>
  <si>
    <t>PT-1508</t>
  </si>
  <si>
    <t>26.07.42</t>
  </si>
  <si>
    <t>2023-12-19</t>
  </si>
  <si>
    <t>2023-12-31</t>
  </si>
  <si>
    <t>Warfarin | amlodipine 5mg</t>
  </si>
  <si>
    <t>PT-1509</t>
  </si>
  <si>
    <t>Maryam Al-Hajj</t>
  </si>
  <si>
    <t>+966-5042-205-39</t>
  </si>
  <si>
    <t>Khalid Younis</t>
  </si>
  <si>
    <t>1969-07-05</t>
  </si>
  <si>
    <t>508803339</t>
  </si>
  <si>
    <t>2023-07-13</t>
  </si>
  <si>
    <t>2023-07-21</t>
  </si>
  <si>
    <t>INSULIN , Atorvastatin</t>
  </si>
  <si>
    <t>$49347</t>
  </si>
  <si>
    <t>PT-1511</t>
  </si>
  <si>
    <t>Bilal Bishara</t>
  </si>
  <si>
    <t>+966-5201-625-41</t>
  </si>
  <si>
    <t>2023-09-21</t>
  </si>
  <si>
    <t>Metoprolol succinate/Metformin/Losartan</t>
  </si>
  <si>
    <t>PT-1512</t>
  </si>
  <si>
    <t>+966-5556-492-32</t>
  </si>
  <si>
    <t>PT-1513</t>
  </si>
  <si>
    <t>Samir Al-Hajj</t>
  </si>
  <si>
    <t>10.03.63</t>
  </si>
  <si>
    <t>2021-09-13</t>
  </si>
  <si>
    <t>Metformin | amlodipine 5mg | warfarin sodium</t>
  </si>
  <si>
    <t>$12315</t>
  </si>
  <si>
    <t>PT-1514</t>
  </si>
  <si>
    <t xml:space="preserve">  Omar Al-Hajj  </t>
  </si>
  <si>
    <t>1980-03-27</t>
  </si>
  <si>
    <t>0570676013</t>
  </si>
  <si>
    <t>amlodipine 5mg/aspirin 100/Atorvastatin</t>
  </si>
  <si>
    <t>PT-1515</t>
  </si>
  <si>
    <t>Ziad Mahmoud</t>
  </si>
  <si>
    <t>04-25-1971</t>
  </si>
  <si>
    <t>2022-11-05</t>
  </si>
  <si>
    <t>2022-11-09</t>
  </si>
  <si>
    <t>135/92</t>
  </si>
  <si>
    <t>PT-1516</t>
  </si>
  <si>
    <t>27/06/1950</t>
  </si>
  <si>
    <t>00966561423841</t>
  </si>
  <si>
    <t>2021-01-03</t>
  </si>
  <si>
    <t>2021-01-27</t>
  </si>
  <si>
    <t>SAR 12,233</t>
  </si>
  <si>
    <t>PT-1517</t>
  </si>
  <si>
    <t>28.10.49</t>
  </si>
  <si>
    <t>+966-5885-529-75</t>
  </si>
  <si>
    <t>2020-04-05</t>
  </si>
  <si>
    <t>warfarin sodium | Empagliflozin | Lisinopril | aspirin 100</t>
  </si>
  <si>
    <t>Nora Al-Rashid</t>
  </si>
  <si>
    <t>28/09/1968</t>
  </si>
  <si>
    <t>00966575825889</t>
  </si>
  <si>
    <t>2023-11-14</t>
  </si>
  <si>
    <t>2023-11-20</t>
  </si>
  <si>
    <t>Metoprolol | Lisinopril 10 mg | paracetamol 500mg | Lisinopril | Paracetamol</t>
  </si>
  <si>
    <t>SAR 45,731</t>
  </si>
  <si>
    <t>PT-1519</t>
  </si>
  <si>
    <t>LINA EL-SAYED</t>
  </si>
  <si>
    <t>2021-02-25</t>
  </si>
  <si>
    <t>amlodipine 5mg; Atorvastatin; Omeprazole; Lisinopril 10 mg</t>
  </si>
  <si>
    <t>19133 SAR</t>
  </si>
  <si>
    <t>07-08-2004</t>
  </si>
  <si>
    <t>510101490</t>
  </si>
  <si>
    <t>2023-08-24</t>
  </si>
  <si>
    <t>ASA | Insulin | Metformin</t>
  </si>
  <si>
    <t>PT-1521</t>
  </si>
  <si>
    <t>Hana Al-Farsi</t>
  </si>
  <si>
    <t>10.12.93</t>
  </si>
  <si>
    <t>+966-5567-717-29</t>
  </si>
  <si>
    <t>Metformin , aspirin 100</t>
  </si>
  <si>
    <t>PT-1522</t>
  </si>
  <si>
    <t>Layla Mahmoud</t>
  </si>
  <si>
    <t>13/01/1985</t>
  </si>
  <si>
    <t>+966-5965-337-31</t>
  </si>
  <si>
    <t>2021-08-17</t>
  </si>
  <si>
    <t>Glibenclamide/Amlodipine/Insulin/Lisinopril</t>
  </si>
  <si>
    <t>PT-1523</t>
  </si>
  <si>
    <t>11-11-1975</t>
  </si>
  <si>
    <t>2023-09-27</t>
  </si>
  <si>
    <t>2023-10-09</t>
  </si>
  <si>
    <t>PT-1524</t>
  </si>
  <si>
    <t>Omar Al-Farsi</t>
  </si>
  <si>
    <t>1986/01/01</t>
  </si>
  <si>
    <t>563384034</t>
  </si>
  <si>
    <t>2023-08-02</t>
  </si>
  <si>
    <t>Metoprolol succinate, Metformin, Insulin</t>
  </si>
  <si>
    <t>PT-1525</t>
  </si>
  <si>
    <t>Ahmed Ibrahim</t>
  </si>
  <si>
    <t>20.04.52</t>
  </si>
  <si>
    <t>+966-5020-878-89</t>
  </si>
  <si>
    <t>2021-03-14</t>
  </si>
  <si>
    <t>PT-1526</t>
  </si>
  <si>
    <t>27/08/1977</t>
  </si>
  <si>
    <t>2024-01-23</t>
  </si>
  <si>
    <t>Amlodipine/PCM/Metoprolol/Insulin/Dapagliflozin</t>
  </si>
  <si>
    <t>Amira Al-Zahra</t>
  </si>
  <si>
    <t>11-23-1983</t>
  </si>
  <si>
    <t>00966502247218</t>
  </si>
  <si>
    <t>2023-12-08</t>
  </si>
  <si>
    <t>PT-1528</t>
  </si>
  <si>
    <t>1951/06/25</t>
  </si>
  <si>
    <t>+966 561242137</t>
  </si>
  <si>
    <t>2024-05-14</t>
  </si>
  <si>
    <t>Mohamed Al-Amin</t>
  </si>
  <si>
    <t>20.12.81</t>
  </si>
  <si>
    <t>523519007</t>
  </si>
  <si>
    <t>PT-1530</t>
  </si>
  <si>
    <t>1952/12/07</t>
  </si>
  <si>
    <t>0535508991</t>
  </si>
  <si>
    <t>2020-02-01</t>
  </si>
  <si>
    <t>Atorvastatin/PCM/Glibenclamide/paracetamol 500mg</t>
  </si>
  <si>
    <t>118/66</t>
  </si>
  <si>
    <t>SAR 35,027</t>
  </si>
  <si>
    <t>PT-1531</t>
  </si>
  <si>
    <t>1979-03-22</t>
  </si>
  <si>
    <t>2023-12-12</t>
  </si>
  <si>
    <t>2023-12-24</t>
  </si>
  <si>
    <t>Atorvastatin, Losartan, Metformin, amlodipine 5mg, warfarin sodium</t>
  </si>
  <si>
    <t>PT-1532</t>
  </si>
  <si>
    <t>Ahmed Khalil</t>
  </si>
  <si>
    <t>17.12.05</t>
  </si>
  <si>
    <t>2020-10-23</t>
  </si>
  <si>
    <t>PCM/ASA/Metoprolol succinate/metformin</t>
  </si>
  <si>
    <t>$13552</t>
  </si>
  <si>
    <t>Samir Hassan</t>
  </si>
  <si>
    <t>01-14-1983</t>
  </si>
  <si>
    <t>0533968059</t>
  </si>
  <si>
    <t>2020-04-10</t>
  </si>
  <si>
    <t>Lisinopril 10 mg , frusemide</t>
  </si>
  <si>
    <t>PT-1534</t>
  </si>
  <si>
    <t>05-05-1981</t>
  </si>
  <si>
    <t>2024-06-07</t>
  </si>
  <si>
    <t>Metformin , Glibenclamide , INSULIN</t>
  </si>
  <si>
    <t>PT-1535</t>
  </si>
  <si>
    <t>01.05.73</t>
  </si>
  <si>
    <t>+966 500787815</t>
  </si>
  <si>
    <t>2024-02-17</t>
  </si>
  <si>
    <t>Furosemide | Dapagliflozin</t>
  </si>
  <si>
    <t>PT-1536</t>
  </si>
  <si>
    <t>1944-12-05</t>
  </si>
  <si>
    <t>2024-02-08</t>
  </si>
  <si>
    <t>2024-03-07</t>
  </si>
  <si>
    <t>Metoprolol | Losartan</t>
  </si>
  <si>
    <t>PT-1537</t>
  </si>
  <si>
    <t>2023-11-24</t>
  </si>
  <si>
    <t>2023-12-17</t>
  </si>
  <si>
    <t>PT-1538</t>
  </si>
  <si>
    <t>Omar Qassem</t>
  </si>
  <si>
    <t>02.10.56</t>
  </si>
  <si>
    <t>2020-12-09</t>
  </si>
  <si>
    <t>aspirin 100, Lisinopril</t>
  </si>
  <si>
    <t>PT-1539</t>
  </si>
  <si>
    <t>YOUSEF KHALIL</t>
  </si>
  <si>
    <t>20/11/1962</t>
  </si>
  <si>
    <t>528850050</t>
  </si>
  <si>
    <t>2024-10-10</t>
  </si>
  <si>
    <t>PT-1540</t>
  </si>
  <si>
    <t xml:space="preserve">  Yousef Al-Amin  </t>
  </si>
  <si>
    <t>05-16-1948</t>
  </si>
  <si>
    <t>+966 578593456</t>
  </si>
  <si>
    <t>Omeprazole; Metoprolol succinate; INSULIN; aspirin 100</t>
  </si>
  <si>
    <t>PT-1541</t>
  </si>
  <si>
    <t>1968/09/12</t>
  </si>
  <si>
    <t>00966520966164</t>
  </si>
  <si>
    <t>2024-01-16</t>
  </si>
  <si>
    <t>amlodipine 5mg, Lisinopril 10 mg, Losartan, Glibenclamide</t>
  </si>
  <si>
    <t>PT-1542</t>
  </si>
  <si>
    <t>09-08-2006</t>
  </si>
  <si>
    <t>+966 533372435</t>
  </si>
  <si>
    <t>2023-09-16</t>
  </si>
  <si>
    <t>Amlodipine; aspirin 100; amlodipine 5mg; Warfarin</t>
  </si>
  <si>
    <t>PT-1543</t>
  </si>
  <si>
    <t>1966-09-03</t>
  </si>
  <si>
    <t>+966-5357-368-29</t>
  </si>
  <si>
    <t>Hassan Rizk</t>
  </si>
  <si>
    <t>14.03.67</t>
  </si>
  <si>
    <t>+966 594518266</t>
  </si>
  <si>
    <t>Insulin; Atorvastatin; Glibenclamide</t>
  </si>
  <si>
    <t>PT-1545</t>
  </si>
  <si>
    <t>07-03-1959</t>
  </si>
  <si>
    <t>2022-05-06</t>
  </si>
  <si>
    <t>2022-05-11</t>
  </si>
  <si>
    <t>mohamed karimi</t>
  </si>
  <si>
    <t>22/04/1941</t>
  </si>
  <si>
    <t>00966500103235</t>
  </si>
  <si>
    <t>2020-12-20</t>
  </si>
  <si>
    <t>PT-1547</t>
  </si>
  <si>
    <t>Abdullah Al-Farsi</t>
  </si>
  <si>
    <t>1989-06-10</t>
  </si>
  <si>
    <t>00966539412227</t>
  </si>
  <si>
    <t>Metoprolol succinate/Lisinopril/Glibenclamide</t>
  </si>
  <si>
    <t>PT-1548</t>
  </si>
  <si>
    <t>Ibrahim Al-Amin</t>
  </si>
  <si>
    <t>1952-10-17</t>
  </si>
  <si>
    <t>2024-05-04</t>
  </si>
  <si>
    <t>Dapagliflozin/PCM</t>
  </si>
  <si>
    <t>PT-1549</t>
  </si>
  <si>
    <t>1984/09/27</t>
  </si>
  <si>
    <t>0592570744</t>
  </si>
  <si>
    <t>2023-10-06</t>
  </si>
  <si>
    <t>2023-10-18</t>
  </si>
  <si>
    <t>Aspirin, Amlodipine</t>
  </si>
  <si>
    <t>11-01-1944</t>
  </si>
  <si>
    <t>2024-01-22</t>
  </si>
  <si>
    <t>2024-01-27</t>
  </si>
  <si>
    <t>PT-1551</t>
  </si>
  <si>
    <t>Yousef Ibrahim</t>
  </si>
  <si>
    <t>15.06.83</t>
  </si>
  <si>
    <t>2022-12-20</t>
  </si>
  <si>
    <t>2023-01-12</t>
  </si>
  <si>
    <t>Lisinopril | ASA</t>
  </si>
  <si>
    <t>SAR 4,592</t>
  </si>
  <si>
    <t>KAREEM SALEH</t>
  </si>
  <si>
    <t>1949-11-20</t>
  </si>
  <si>
    <t>2020-05-16</t>
  </si>
  <si>
    <t>2020-06-02</t>
  </si>
  <si>
    <t>Aspirin/Lisinopril 10 mg/amlodipine 5mg/Metoprolol</t>
  </si>
  <si>
    <t>PT-1553</t>
  </si>
  <si>
    <t>Sara Mahmoud</t>
  </si>
  <si>
    <t>02/04/1961</t>
  </si>
  <si>
    <t>Dapagliflozin | Omeprazole | paracetamol 500mg | Empagliflozin | Metoprolol succinate</t>
  </si>
  <si>
    <t>28824 SAR</t>
  </si>
  <si>
    <t>PT-1554</t>
  </si>
  <si>
    <t>Mohamed El-Sayed</t>
  </si>
  <si>
    <t>13/06/1944</t>
  </si>
  <si>
    <t>Omeprazole; Lisinopril; INSULIN; Aspirin; amlodipine 5mg</t>
  </si>
  <si>
    <t>13.02.57</t>
  </si>
  <si>
    <t>2021-10-09</t>
  </si>
  <si>
    <t>Omeprazole/Lisinopril 10 mg/paracetamol 500mg</t>
  </si>
  <si>
    <t>PT-1556</t>
  </si>
  <si>
    <t>Heba Al-Amin</t>
  </si>
  <si>
    <t>10/12/1942</t>
  </si>
  <si>
    <t>2022-05-01</t>
  </si>
  <si>
    <t>2022-05-10</t>
  </si>
  <si>
    <t>PT-1557</t>
  </si>
  <si>
    <t>Lina Qassem</t>
  </si>
  <si>
    <t>2020-10-06</t>
  </si>
  <si>
    <t>2020-10-26</t>
  </si>
  <si>
    <t>Glibenclamide/aspirin 100/Lisinopril/Dapagliflozin</t>
  </si>
  <si>
    <t>PT-1558</t>
  </si>
  <si>
    <t>1953/06/17</t>
  </si>
  <si>
    <t>+966-5684-538-32</t>
  </si>
  <si>
    <t>2024-12-05</t>
  </si>
  <si>
    <t>2024-12-26</t>
  </si>
  <si>
    <t>metformin | Omeprazole | Glibenclamide | INSULIN</t>
  </si>
  <si>
    <t>16.08.50</t>
  </si>
  <si>
    <t>PT-1560</t>
  </si>
  <si>
    <t>560635467</t>
  </si>
  <si>
    <t>2021-05-26</t>
  </si>
  <si>
    <t>Amlodipine | aspirin 100</t>
  </si>
  <si>
    <t xml:space="preserve">13859.00 </t>
  </si>
  <si>
    <t>Bilal Barakat</t>
  </si>
  <si>
    <t>11/04/1978</t>
  </si>
  <si>
    <t>0549585220</t>
  </si>
  <si>
    <t>2021-08-06</t>
  </si>
  <si>
    <t>Metoprolol, aspirin 100, Aspirin</t>
  </si>
  <si>
    <t>PT-1562</t>
  </si>
  <si>
    <t>Yara Rizk</t>
  </si>
  <si>
    <t>1971/02/06</t>
  </si>
  <si>
    <t>553695915</t>
  </si>
  <si>
    <t>Metformin , paracetamol 500mg , Metoprolol</t>
  </si>
  <si>
    <t>SAR 49,454</t>
  </si>
  <si>
    <t>PT-1563</t>
  </si>
  <si>
    <t>Ibrahim Rizk</t>
  </si>
  <si>
    <t>18/09/1970</t>
  </si>
  <si>
    <t>00966526519478</t>
  </si>
  <si>
    <t>2020-03-20</t>
  </si>
  <si>
    <t>PT-1564</t>
  </si>
  <si>
    <t>505159379</t>
  </si>
  <si>
    <t>2021-08-25</t>
  </si>
  <si>
    <t>2021-09-01</t>
  </si>
  <si>
    <t>PCM , Amlodipine</t>
  </si>
  <si>
    <t>PT-1565</t>
  </si>
  <si>
    <t>11-25-1958</t>
  </si>
  <si>
    <t>+966-5622-223-60</t>
  </si>
  <si>
    <t>Amlodipine | Lisinopril 10 mg</t>
  </si>
  <si>
    <t>PT-1566</t>
  </si>
  <si>
    <t>Dina Saleh</t>
  </si>
  <si>
    <t>14.11.92</t>
  </si>
  <si>
    <t>570993070</t>
  </si>
  <si>
    <t>2024-01-03</t>
  </si>
  <si>
    <t>Dapagliflozin , paracetamol 500mg , atorvastatin (40mg) , Insulin</t>
  </si>
  <si>
    <t>26877 SAR</t>
  </si>
  <si>
    <t>PT-1567</t>
  </si>
  <si>
    <t>18/04/1972</t>
  </si>
  <si>
    <t>00966509890525</t>
  </si>
  <si>
    <t>2021-05-09</t>
  </si>
  <si>
    <t>Omeprazole , Empagliflozin , atorvastatin (40mg)</t>
  </si>
  <si>
    <t>$30310</t>
  </si>
  <si>
    <t>PT-1568</t>
  </si>
  <si>
    <t>Aya Ibrahim</t>
  </si>
  <si>
    <t>25/12/1960</t>
  </si>
  <si>
    <t>+966-5416-627-85</t>
  </si>
  <si>
    <t>Metformin, Aspirin, Atorvastatin, Insulin, Metoprolol</t>
  </si>
  <si>
    <t>PT-1569</t>
  </si>
  <si>
    <t>2001/02/24</t>
  </si>
  <si>
    <t>00966589466466</t>
  </si>
  <si>
    <t>2022-02-02</t>
  </si>
  <si>
    <t>aspirin 100 , Metoprolol succinate</t>
  </si>
  <si>
    <t>122/85</t>
  </si>
  <si>
    <t>PT-1570</t>
  </si>
  <si>
    <t>01-15-1950</t>
  </si>
  <si>
    <t>0506777688</t>
  </si>
  <si>
    <t>2021-09-08</t>
  </si>
  <si>
    <t>frusemide | Paracetamol | INSULIN | Warfarin | ASA</t>
  </si>
  <si>
    <t>5374 SAR</t>
  </si>
  <si>
    <t>PT-1571</t>
  </si>
  <si>
    <t>01-03-1952</t>
  </si>
  <si>
    <t>570388454</t>
  </si>
  <si>
    <t>2023-05-16</t>
  </si>
  <si>
    <t>2023-06-13</t>
  </si>
  <si>
    <t>Metoprolol, PCM, atorvastatin (40mg), INSULIN, amlodipine 5mg</t>
  </si>
  <si>
    <t>124/88</t>
  </si>
  <si>
    <t>1982/05/18</t>
  </si>
  <si>
    <t>+966-5551-271-08</t>
  </si>
  <si>
    <t>2024-04-23</t>
  </si>
  <si>
    <t>Losartan , Dapagliflozin , ASA</t>
  </si>
  <si>
    <t>146/82</t>
  </si>
  <si>
    <t xml:space="preserve">10779.00 </t>
  </si>
  <si>
    <t>PT-1573</t>
  </si>
  <si>
    <t>05-14-2010</t>
  </si>
  <si>
    <t>501487083</t>
  </si>
  <si>
    <t>2023-08-23</t>
  </si>
  <si>
    <t>PT-1574</t>
  </si>
  <si>
    <t>13/11/1962</t>
  </si>
  <si>
    <t>509753797</t>
  </si>
  <si>
    <t>2021-09-28</t>
  </si>
  <si>
    <t>Omeprazole/amlodipine 5mg</t>
  </si>
  <si>
    <t>SAR 10,484</t>
  </si>
  <si>
    <t>13/01/1995</t>
  </si>
  <si>
    <t>+966-5763-961-87</t>
  </si>
  <si>
    <t>2023-02-03</t>
  </si>
  <si>
    <t>PT-1576</t>
  </si>
  <si>
    <t>Hana Bishara</t>
  </si>
  <si>
    <t>09-01-1991</t>
  </si>
  <si>
    <t>0525386450</t>
  </si>
  <si>
    <t>2023-07-22</t>
  </si>
  <si>
    <t>2023-08-01</t>
  </si>
  <si>
    <t>Dapagliflozin , Paracetamol , Glibenclamide , paracetamol 500mg , Amlodipine</t>
  </si>
  <si>
    <t>PT-1577</t>
  </si>
  <si>
    <t>03/10/1976</t>
  </si>
  <si>
    <t>+966-5791-896-05</t>
  </si>
  <si>
    <t>2022-09-22</t>
  </si>
  <si>
    <t>2022-10-07</t>
  </si>
  <si>
    <t>metformin , atorvastatin (40mg) , amlodipine 5mg , Glibenclamide</t>
  </si>
  <si>
    <t>10-02-1962</t>
  </si>
  <si>
    <t>+966-5207-124-70</t>
  </si>
  <si>
    <t>2020-02-18</t>
  </si>
  <si>
    <t>2020-02-27</t>
  </si>
  <si>
    <t>Lisinopril 10 mg | Empagliflozin | INSULIN | metformin | frusemide</t>
  </si>
  <si>
    <t>PT-1579</t>
  </si>
  <si>
    <t>1952/02/12</t>
  </si>
  <si>
    <t>Metoprolol , INSULIN</t>
  </si>
  <si>
    <t>PT-1580</t>
  </si>
  <si>
    <t>10.02.89</t>
  </si>
  <si>
    <t>00966573573004</t>
  </si>
  <si>
    <t>2022-06-09</t>
  </si>
  <si>
    <t>2022-06-07</t>
  </si>
  <si>
    <t>PT-1581</t>
  </si>
  <si>
    <t>1980/05/20</t>
  </si>
  <si>
    <t>2022-02-09</t>
  </si>
  <si>
    <t>2022-02-22</t>
  </si>
  <si>
    <t>Metformin | Glibenclamide | ASA | Aspirin | aspirin 100</t>
  </si>
  <si>
    <t>PT-1582</t>
  </si>
  <si>
    <t>13.07.74</t>
  </si>
  <si>
    <t>+966-5536-625-62</t>
  </si>
  <si>
    <t>2024-07-15</t>
  </si>
  <si>
    <t>Metformin/aspirin 100/Losartan</t>
  </si>
  <si>
    <t>PT-1583</t>
  </si>
  <si>
    <t>1985/01/16</t>
  </si>
  <si>
    <t>595310097</t>
  </si>
  <si>
    <t>Metoprolol, aspirin 100, Dapagliflozin, Lisinopril 10 mg, Insulin</t>
  </si>
  <si>
    <t>PT-1584</t>
  </si>
  <si>
    <t>heba saleh</t>
  </si>
  <si>
    <t>1969-04-05</t>
  </si>
  <si>
    <t>0525137780</t>
  </si>
  <si>
    <t>2024-05-13</t>
  </si>
  <si>
    <t>Paracetamol | amlodipine 5mg</t>
  </si>
  <si>
    <t>Hassan Mahmoud</t>
  </si>
  <si>
    <t>10/09/1972</t>
  </si>
  <si>
    <t>+966 558227454</t>
  </si>
  <si>
    <t>2022-11-23</t>
  </si>
  <si>
    <t>Losartan , Paracetamol , Aspirin</t>
  </si>
  <si>
    <t>PT-1586</t>
  </si>
  <si>
    <t>1941/03/10</t>
  </si>
  <si>
    <t>0533159705</t>
  </si>
  <si>
    <t>2021-07-05</t>
  </si>
  <si>
    <t>Glibenclamide , Furosemide , Atorvastatin , Losartan , Metoprolol succinate</t>
  </si>
  <si>
    <t>144/66</t>
  </si>
  <si>
    <t>PT-1587</t>
  </si>
  <si>
    <t>21.12.94</t>
  </si>
  <si>
    <t>+966-5065-573-05</t>
  </si>
  <si>
    <t>2020-11-01</t>
  </si>
  <si>
    <t>2020-11-23</t>
  </si>
  <si>
    <t>ASA , Atorvastatin</t>
  </si>
  <si>
    <t>PT-1588</t>
  </si>
  <si>
    <t>01-18-1954</t>
  </si>
  <si>
    <t>+966-5337-515-55</t>
  </si>
  <si>
    <t>2020-01-14</t>
  </si>
  <si>
    <t>2020-02-04</t>
  </si>
  <si>
    <t>warfarin sodium | Glibenclamide | Metoprolol succinate</t>
  </si>
  <si>
    <t>38642 SAR</t>
  </si>
  <si>
    <t>PT-1589</t>
  </si>
  <si>
    <t>Faisal Bishara</t>
  </si>
  <si>
    <t>03-04-1971</t>
  </si>
  <si>
    <t>0512837341</t>
  </si>
  <si>
    <t>2020-09-17</t>
  </si>
  <si>
    <t>amlodipine 5mg, Lisinopril 10 mg</t>
  </si>
  <si>
    <t>PT-1590</t>
  </si>
  <si>
    <t>Abdullah Ibrahim</t>
  </si>
  <si>
    <t>2023-06-08</t>
  </si>
  <si>
    <t>Paracetamol; Amlodipine</t>
  </si>
  <si>
    <t>PT-1591</t>
  </si>
  <si>
    <t>1990/07/18</t>
  </si>
  <si>
    <t>+966 580462263</t>
  </si>
  <si>
    <t>2022-05-07</t>
  </si>
  <si>
    <t>PCM; metformin; Aspirin</t>
  </si>
  <si>
    <t>1965/02/10</t>
  </si>
  <si>
    <t>516918779</t>
  </si>
  <si>
    <t>2020-01-20</t>
  </si>
  <si>
    <t>2020-02-16</t>
  </si>
  <si>
    <t>Aspirin | Glibenclamide | Lisinopril 10 mg | Omeprazole | frusemide</t>
  </si>
  <si>
    <t>PT-1593</t>
  </si>
  <si>
    <t>1956/12/24</t>
  </si>
  <si>
    <t>warfarin sodium , aspirin 100 , Losartan , Lisinopril , Omeprazole</t>
  </si>
  <si>
    <t>$41208</t>
  </si>
  <si>
    <t>PT-1594</t>
  </si>
  <si>
    <t>Yousef Karimi</t>
  </si>
  <si>
    <t>07-21-1972</t>
  </si>
  <si>
    <t>Losartan , Metformin , ASA , metformin</t>
  </si>
  <si>
    <t>Dana Qassem</t>
  </si>
  <si>
    <t>1958-03-06</t>
  </si>
  <si>
    <t>2020-12-04</t>
  </si>
  <si>
    <t>2020-12-25</t>
  </si>
  <si>
    <t>amlodipine 5mg; Metoprolol; Metformin; atorvastatin (40mg)</t>
  </si>
  <si>
    <t>$27353</t>
  </si>
  <si>
    <t>PT-1596</t>
  </si>
  <si>
    <t>1995/10/27</t>
  </si>
  <si>
    <t>2020-10-27</t>
  </si>
  <si>
    <t>Metoprolol succinate, Paracetamol, Omeprazole</t>
  </si>
  <si>
    <t>PT-1597</t>
  </si>
  <si>
    <t>Abdullah Al-Rashid</t>
  </si>
  <si>
    <t>02-06-1971</t>
  </si>
  <si>
    <t>00966553538936</t>
  </si>
  <si>
    <t>2023-11-25</t>
  </si>
  <si>
    <t>Lisinopril, aspirin 100, INSULIN, Metoprolol succinate, Lisinopril 10 mg</t>
  </si>
  <si>
    <t>10-28-1959</t>
  </si>
  <si>
    <t>2024-03-04</t>
  </si>
  <si>
    <t>PT-1599</t>
  </si>
  <si>
    <t>Hana Barakat</t>
  </si>
  <si>
    <t>2021-05-23</t>
  </si>
  <si>
    <t>Test_Name</t>
  </si>
  <si>
    <t>Result</t>
  </si>
  <si>
    <t>Test_Date</t>
  </si>
  <si>
    <t>Ordered_By</t>
  </si>
  <si>
    <t>Unit</t>
  </si>
  <si>
    <t>Reference_Range</t>
  </si>
  <si>
    <t>Critical</t>
  </si>
  <si>
    <t>Dr. Ahmed</t>
  </si>
  <si>
    <t>mg/dL</t>
  </si>
  <si>
    <t>&lt;200</t>
  </si>
  <si>
    <t>BMP</t>
  </si>
  <si>
    <t>Dr. Fatima</t>
  </si>
  <si>
    <t>see report</t>
  </si>
  <si>
    <t>IU/L</t>
  </si>
  <si>
    <t>Normal</t>
  </si>
  <si>
    <t>mmol/L</t>
  </si>
  <si>
    <t>Echo</t>
  </si>
  <si>
    <t>Borderline</t>
  </si>
  <si>
    <t>Chest X-Ray</t>
  </si>
  <si>
    <t>%</t>
  </si>
  <si>
    <t>varies</t>
  </si>
  <si>
    <t>Abnormal</t>
  </si>
  <si>
    <t>0.9-1.2</t>
  </si>
  <si>
    <t>ECG</t>
  </si>
  <si>
    <t>3.5-5.5</t>
  </si>
  <si>
    <t>Urinalysis</t>
  </si>
  <si>
    <t>CBC</t>
  </si>
  <si>
    <t>70-100</t>
  </si>
  <si>
    <t>Thyroid Panel</t>
  </si>
  <si>
    <t>Lipid Panel</t>
  </si>
  <si>
    <t>Drug_Name</t>
  </si>
  <si>
    <t>Dose</t>
  </si>
  <si>
    <t>Frequency</t>
  </si>
  <si>
    <t>Route</t>
  </si>
  <si>
    <t>Start_Date</t>
  </si>
  <si>
    <t>Prescribed_By</t>
  </si>
  <si>
    <t>Notes</t>
  </si>
  <si>
    <t>Once daily</t>
  </si>
  <si>
    <t>Intravenous</t>
  </si>
  <si>
    <t>Dr. Khalid</t>
  </si>
  <si>
    <t>Hold - renal impairment</t>
  </si>
  <si>
    <t>Patient refused dose</t>
  </si>
  <si>
    <t>intern</t>
  </si>
  <si>
    <t>10</t>
  </si>
  <si>
    <t>resident</t>
  </si>
  <si>
    <t>500mg</t>
  </si>
  <si>
    <t>unknown</t>
  </si>
  <si>
    <t>Double dose given</t>
  </si>
  <si>
    <t>Oral</t>
  </si>
  <si>
    <t>Given late</t>
  </si>
  <si>
    <t>PT-1000</t>
  </si>
  <si>
    <t>PT-1037</t>
  </si>
  <si>
    <t>PT-1074</t>
  </si>
  <si>
    <t>PT_1111</t>
  </si>
  <si>
    <t>PT-1148</t>
  </si>
  <si>
    <t>PT-1185</t>
  </si>
  <si>
    <t>PT-1222</t>
  </si>
  <si>
    <t>PT-1259</t>
  </si>
  <si>
    <t>PT-1296</t>
  </si>
  <si>
    <t>PT-1333</t>
  </si>
  <si>
    <t>PT-1370</t>
  </si>
  <si>
    <t>PT-1407</t>
  </si>
  <si>
    <t>PT-1444</t>
  </si>
  <si>
    <t>PT-1481</t>
  </si>
  <si>
    <t>PT-1518</t>
  </si>
  <si>
    <t>PT-1555</t>
  </si>
  <si>
    <t>PT-1592</t>
  </si>
  <si>
    <t>PT-1013</t>
  </si>
  <si>
    <t>PT-1017</t>
  </si>
  <si>
    <t>PT-1026</t>
  </si>
  <si>
    <t>PT-1034</t>
  </si>
  <si>
    <t>PT-1039</t>
  </si>
  <si>
    <t>PT-1051</t>
  </si>
  <si>
    <t>PT-1052</t>
  </si>
  <si>
    <t>PT-1065</t>
  </si>
  <si>
    <t>PT-1068</t>
  </si>
  <si>
    <t>PT-1078</t>
  </si>
  <si>
    <t>PT-1085</t>
  </si>
  <si>
    <t>PT-1091</t>
  </si>
  <si>
    <t>PT-1104</t>
  </si>
  <si>
    <t>PT-1117</t>
  </si>
  <si>
    <t>PT-1119</t>
  </si>
  <si>
    <t>PT-1130</t>
  </si>
  <si>
    <t>PT-1136</t>
  </si>
  <si>
    <t>PT-1143</t>
  </si>
  <si>
    <t>PT-1153</t>
  </si>
  <si>
    <t>PT-1156</t>
  </si>
  <si>
    <t>PT-1169</t>
  </si>
  <si>
    <t>PT-1170</t>
  </si>
  <si>
    <t>PT-1182</t>
  </si>
  <si>
    <t>PT-1187</t>
  </si>
  <si>
    <t>PT-1195</t>
  </si>
  <si>
    <t>PT-1204</t>
  </si>
  <si>
    <t>PT-1208</t>
  </si>
  <si>
    <t>PT-1221</t>
  </si>
  <si>
    <t>PT-1234</t>
  </si>
  <si>
    <t>PT-1238</t>
  </si>
  <si>
    <t>PT-1247</t>
  </si>
  <si>
    <t>PT-1255</t>
  </si>
  <si>
    <t>PT-1260</t>
  </si>
  <si>
    <t>PT-1272</t>
  </si>
  <si>
    <t>PT-1273</t>
  </si>
  <si>
    <t>PT-1286</t>
  </si>
  <si>
    <t>PT-1289</t>
  </si>
  <si>
    <t>PT-1306</t>
  </si>
  <si>
    <t>PT-1312</t>
  </si>
  <si>
    <t>PT-1323</t>
  </si>
  <si>
    <t>PT-1325</t>
  </si>
  <si>
    <t>PT-1338</t>
  </si>
  <si>
    <t>PT-1340</t>
  </si>
  <si>
    <t>PT-1351</t>
  </si>
  <si>
    <t>PT-1357</t>
  </si>
  <si>
    <t>PT-1364</t>
  </si>
  <si>
    <t>PT-1374</t>
  </si>
  <si>
    <t>PT-1390</t>
  </si>
  <si>
    <t>PT-1403</t>
  </si>
  <si>
    <t>PT-1408</t>
  </si>
  <si>
    <t>PT-1416</t>
  </si>
  <si>
    <t>PT-1425</t>
  </si>
  <si>
    <t>PT-1442</t>
  </si>
  <si>
    <t>PT-1455</t>
  </si>
  <si>
    <t>PT-1459</t>
  </si>
  <si>
    <t>PT-1468</t>
  </si>
  <si>
    <t>PT-1476</t>
  </si>
  <si>
    <t>PT-1493</t>
  </si>
  <si>
    <t>PT-1494</t>
  </si>
  <si>
    <t>PT-1507</t>
  </si>
  <si>
    <t>PT-1510</t>
  </si>
  <si>
    <t>PT-1520</t>
  </si>
  <si>
    <t>PT-1527</t>
  </si>
  <si>
    <t>PT-1533</t>
  </si>
  <si>
    <t>PT-1544</t>
  </si>
  <si>
    <t>PT-1546</t>
  </si>
  <si>
    <t>PT-1559</t>
  </si>
  <si>
    <t>PT-1561</t>
  </si>
  <si>
    <t>PT-1572</t>
  </si>
  <si>
    <t>PT-1578</t>
  </si>
  <si>
    <t>PT-1585</t>
  </si>
  <si>
    <t>PT-1595</t>
  </si>
  <si>
    <t>PT-1023</t>
  </si>
  <si>
    <t>PT-1046</t>
  </si>
  <si>
    <t>PT-1050</t>
  </si>
  <si>
    <t>PT-1069</t>
  </si>
  <si>
    <t>PT-1092</t>
  </si>
  <si>
    <t>PT-1100</t>
  </si>
  <si>
    <t>PT-1115</t>
  </si>
  <si>
    <t>PT-1138</t>
  </si>
  <si>
    <t>PT-1150</t>
  </si>
  <si>
    <t>PT-1161</t>
  </si>
  <si>
    <t>PT-1184</t>
  </si>
  <si>
    <t>PT-1200</t>
  </si>
  <si>
    <t>PT-1207</t>
  </si>
  <si>
    <t>PT-1230</t>
  </si>
  <si>
    <t>PT-1250</t>
  </si>
  <si>
    <t>PT-1253</t>
  </si>
  <si>
    <t>PT-1276</t>
  </si>
  <si>
    <t>PT-1299</t>
  </si>
  <si>
    <t>PT-1300</t>
  </si>
  <si>
    <t>PT-1322</t>
  </si>
  <si>
    <t>PT-1345</t>
  </si>
  <si>
    <t>PT-1350</t>
  </si>
  <si>
    <t>PT-1368</t>
  </si>
  <si>
    <t>PT-1391</t>
  </si>
  <si>
    <t>PT-1400</t>
  </si>
  <si>
    <t>PT-1414</t>
  </si>
  <si>
    <t>PT-1437</t>
  </si>
  <si>
    <t>PT-1450</t>
  </si>
  <si>
    <t>PT-1460</t>
  </si>
  <si>
    <t>PT-1483</t>
  </si>
  <si>
    <t>PT-1500</t>
  </si>
  <si>
    <t>PT-1529</t>
  </si>
  <si>
    <t>PT-1550</t>
  </si>
  <si>
    <t>PT-1552</t>
  </si>
  <si>
    <t>PT-1575</t>
  </si>
  <si>
    <t>PT-1598</t>
  </si>
  <si>
    <t>PT-1121</t>
  </si>
  <si>
    <t>PT-1164</t>
  </si>
  <si>
    <t>PT-1175</t>
  </si>
  <si>
    <t>PT-1190</t>
  </si>
  <si>
    <t>PT-1329</t>
  </si>
  <si>
    <t>PT-1352</t>
  </si>
  <si>
    <t>PT-1377</t>
  </si>
  <si>
    <t>PT-1396</t>
  </si>
  <si>
    <t>PT-1427</t>
  </si>
  <si>
    <t>PT-1429</t>
  </si>
  <si>
    <t>PT-1506</t>
  </si>
  <si>
    <t>PT-1062</t>
  </si>
  <si>
    <t>PT-1094</t>
  </si>
  <si>
    <t>PT-1102</t>
  </si>
  <si>
    <t>PT-1107</t>
  </si>
  <si>
    <t>helper</t>
  </si>
  <si>
    <t/>
  </si>
  <si>
    <t>Column1</t>
  </si>
  <si>
    <t>28/01/86</t>
  </si>
  <si>
    <t>21/08/51</t>
  </si>
  <si>
    <t>23/12/91</t>
  </si>
  <si>
    <t>24/02/64</t>
  </si>
  <si>
    <t>20/01/57</t>
  </si>
  <si>
    <t>14/10/59</t>
  </si>
  <si>
    <t>21/02/96</t>
  </si>
  <si>
    <t>23/05/50</t>
  </si>
  <si>
    <t>17/05/49</t>
  </si>
  <si>
    <t>24/12/44</t>
  </si>
  <si>
    <t>26/10/81</t>
  </si>
  <si>
    <t>18/04/56</t>
  </si>
  <si>
    <t>23/12/53</t>
  </si>
  <si>
    <t>13/06/68</t>
  </si>
  <si>
    <t>27/05/41</t>
  </si>
  <si>
    <t>19/03/57</t>
  </si>
  <si>
    <t>13/11/77</t>
  </si>
  <si>
    <t>23/09/92</t>
  </si>
  <si>
    <t>19/11/87</t>
  </si>
  <si>
    <t>26/06/45</t>
  </si>
  <si>
    <t>24/02/89</t>
  </si>
  <si>
    <t>15/03/70</t>
  </si>
  <si>
    <t>16/10/72</t>
  </si>
  <si>
    <t>13/01/86</t>
  </si>
  <si>
    <t>22/12/93</t>
  </si>
  <si>
    <t>22/09/47</t>
  </si>
  <si>
    <t>19/08/92</t>
  </si>
  <si>
    <t>19/09/88</t>
  </si>
  <si>
    <t>22/10/74</t>
  </si>
  <si>
    <t>14/11/55</t>
  </si>
  <si>
    <t>18/07/24</t>
  </si>
  <si>
    <t>14/02/60</t>
  </si>
  <si>
    <t>20/10/78</t>
  </si>
  <si>
    <t>24/05/42</t>
  </si>
  <si>
    <t>19/09/67</t>
  </si>
  <si>
    <t>14/11/47</t>
  </si>
  <si>
    <t>16/02/99</t>
  </si>
  <si>
    <t>26/01/40</t>
  </si>
  <si>
    <t>13/10/68</t>
  </si>
  <si>
    <t>16/02/01</t>
  </si>
  <si>
    <t>13/02/75</t>
  </si>
  <si>
    <t>19/01/54</t>
  </si>
  <si>
    <t>20/01/59</t>
  </si>
  <si>
    <t>27/02/94</t>
  </si>
  <si>
    <t>20/06/56</t>
  </si>
  <si>
    <t>14/02/61</t>
  </si>
  <si>
    <t>23/01/58</t>
  </si>
  <si>
    <t>23/09/87</t>
  </si>
  <si>
    <t>16/04/95</t>
  </si>
  <si>
    <t>21/11/24</t>
  </si>
  <si>
    <t>24/08/85</t>
  </si>
  <si>
    <t>26/11/51</t>
  </si>
  <si>
    <t>15/08/83</t>
  </si>
  <si>
    <t>27/12/54</t>
  </si>
  <si>
    <t>21/12/55</t>
  </si>
  <si>
    <t>26/07/42</t>
  </si>
  <si>
    <t>28/10/49</t>
  </si>
  <si>
    <t>20/04/52</t>
  </si>
  <si>
    <t>20/12/81</t>
  </si>
  <si>
    <t>17/12/05</t>
  </si>
  <si>
    <t>14/03/67</t>
  </si>
  <si>
    <t>15/06/83</t>
  </si>
  <si>
    <t>13/02/57</t>
  </si>
  <si>
    <t>16/08/50</t>
  </si>
  <si>
    <t>14/11/92</t>
  </si>
  <si>
    <t>13/07/74</t>
  </si>
  <si>
    <t>21/12/94</t>
  </si>
  <si>
    <t>Ziad Younis</t>
  </si>
  <si>
    <t>Yousef Saleh</t>
  </si>
  <si>
    <t>Nora Saleh</t>
  </si>
  <si>
    <t>Omar Younis</t>
  </si>
  <si>
    <t>Yousef Al-Amin</t>
  </si>
  <si>
    <t>28/1/1986</t>
  </si>
  <si>
    <t>21/8/1951</t>
  </si>
  <si>
    <t>18/6/1957</t>
  </si>
  <si>
    <t>15/8/1946</t>
  </si>
  <si>
    <t>23/4/1946</t>
  </si>
  <si>
    <t>23/12/1991</t>
  </si>
  <si>
    <t>20/01/1957</t>
  </si>
  <si>
    <t>23/05/1950</t>
  </si>
  <si>
    <t>17/05/1949</t>
  </si>
  <si>
    <t>18/04/1956</t>
  </si>
  <si>
    <t>27/05/1941</t>
  </si>
  <si>
    <t>19/11/1987</t>
  </si>
  <si>
    <t>15/03/1970</t>
  </si>
  <si>
    <t>19/09/1988</t>
  </si>
  <si>
    <t>24/05/1942</t>
  </si>
  <si>
    <t>19/09/1967</t>
  </si>
  <si>
    <t>14/02/1961</t>
  </si>
  <si>
    <t>23/09/1987</t>
  </si>
  <si>
    <t>26/11/1951</t>
  </si>
  <si>
    <t>14/11/1992</t>
  </si>
  <si>
    <t>21/12/1994</t>
  </si>
  <si>
    <t>24/02/1964</t>
  </si>
  <si>
    <t>14/10/1959</t>
  </si>
  <si>
    <t>21/02/1996</t>
  </si>
  <si>
    <t>24/12/1944</t>
  </si>
  <si>
    <t>26/10/1981</t>
  </si>
  <si>
    <t>19/03/1957</t>
  </si>
  <si>
    <t>13/11/1977</t>
  </si>
  <si>
    <t>23/09/1992</t>
  </si>
  <si>
    <t>26/06/1945</t>
  </si>
  <si>
    <t>24/02/1989</t>
  </si>
  <si>
    <t>16/10/1972</t>
  </si>
  <si>
    <t>13/01/1986</t>
  </si>
  <si>
    <t>22/12/1993</t>
  </si>
  <si>
    <t>22/09/1947</t>
  </si>
  <si>
    <t>19/08/1992</t>
  </si>
  <si>
    <t>22/10/1974</t>
  </si>
  <si>
    <t>14/11/1955</t>
  </si>
  <si>
    <t>18/07/1968</t>
  </si>
  <si>
    <t>14/02/1960</t>
  </si>
  <si>
    <t>20/10/1978</t>
  </si>
  <si>
    <t>14/11/1947</t>
  </si>
  <si>
    <t>26/01/1940</t>
  </si>
  <si>
    <t>16/02/1999</t>
  </si>
  <si>
    <t>13/10/1968</t>
  </si>
  <si>
    <t>16/02/2001</t>
  </si>
  <si>
    <t>20/01/1959</t>
  </si>
  <si>
    <t>19/01/1954</t>
  </si>
  <si>
    <t>13/02/1975</t>
  </si>
  <si>
    <t>27/02/1994</t>
  </si>
  <si>
    <t>20/06/1956</t>
  </si>
  <si>
    <t>23/01/1958</t>
  </si>
  <si>
    <t>16/04/1995</t>
  </si>
  <si>
    <t>21/11/1971</t>
  </si>
  <si>
    <t>24/08/1985</t>
  </si>
  <si>
    <t>15/08/1983</t>
  </si>
  <si>
    <t>27/12/1954</t>
  </si>
  <si>
    <t>26/07/1942</t>
  </si>
  <si>
    <t>28/10/1949</t>
  </si>
  <si>
    <t>20/04/1952</t>
  </si>
  <si>
    <t>20/12/1981</t>
  </si>
  <si>
    <t>17/12/1994</t>
  </si>
  <si>
    <t>14/03/1967</t>
  </si>
  <si>
    <t>15/06/1983</t>
  </si>
  <si>
    <t>13/02/1957</t>
  </si>
  <si>
    <t>16/08/1950</t>
  </si>
  <si>
    <t>13/07/1974</t>
  </si>
  <si>
    <t>Column2</t>
  </si>
  <si>
    <t>Column3</t>
  </si>
  <si>
    <t>23/12/1953</t>
  </si>
  <si>
    <t>13/06/1968</t>
  </si>
  <si>
    <t>20/10/1988</t>
  </si>
  <si>
    <t>16/02/1943</t>
  </si>
  <si>
    <t>13/02/1969</t>
  </si>
  <si>
    <t>19/12/1950</t>
  </si>
  <si>
    <t>25/05/1998</t>
  </si>
  <si>
    <t>23/03/1940</t>
  </si>
  <si>
    <t>15/06/1999</t>
  </si>
  <si>
    <t>15/08/1987</t>
  </si>
  <si>
    <t>15/04/2001</t>
  </si>
  <si>
    <t>13/12/1953</t>
  </si>
  <si>
    <t>26/10/1950</t>
  </si>
  <si>
    <t>17/10/2005</t>
  </si>
  <si>
    <t>21/10/1940</t>
  </si>
  <si>
    <t>27/06/1941</t>
  </si>
  <si>
    <t>21/12/1955</t>
  </si>
  <si>
    <t>20/06/1995</t>
  </si>
  <si>
    <t>Tuberculosis</t>
  </si>
  <si>
    <t>Not-Smoker</t>
  </si>
  <si>
    <t>Smoker</t>
  </si>
  <si>
    <t>EX-Smoker</t>
  </si>
  <si>
    <t>Treatment_Cost_SAR2</t>
  </si>
  <si>
    <t>153/89</t>
  </si>
  <si>
    <t>130/87</t>
  </si>
  <si>
    <t>104/68</t>
  </si>
  <si>
    <t>125/87</t>
  </si>
  <si>
    <t>123/76</t>
  </si>
  <si>
    <t>145/80</t>
  </si>
  <si>
    <t>152/69</t>
  </si>
  <si>
    <t>174/88</t>
  </si>
  <si>
    <t>139/74</t>
  </si>
  <si>
    <t>150/89</t>
  </si>
  <si>
    <t>153/83</t>
  </si>
  <si>
    <t>108/65</t>
  </si>
  <si>
    <t>126/137</t>
  </si>
  <si>
    <t>124/97</t>
  </si>
  <si>
    <t>1075100</t>
  </si>
  <si>
    <t>90/96</t>
  </si>
  <si>
    <t>99/91</t>
  </si>
  <si>
    <t>132/83</t>
  </si>
  <si>
    <t>177/83</t>
  </si>
  <si>
    <t>103/69</t>
  </si>
  <si>
    <t>139/90</t>
  </si>
  <si>
    <t>124/60</t>
  </si>
  <si>
    <t>162/63</t>
  </si>
  <si>
    <t>126/63</t>
  </si>
  <si>
    <t>160/84</t>
  </si>
  <si>
    <t>263/85</t>
  </si>
  <si>
    <t>173/79</t>
  </si>
  <si>
    <t>167/66</t>
  </si>
  <si>
    <t>155/88</t>
  </si>
  <si>
    <t>27155</t>
  </si>
  <si>
    <t>170/62</t>
  </si>
  <si>
    <t>149/69</t>
  </si>
  <si>
    <t>279/90</t>
  </si>
  <si>
    <t>35693</t>
  </si>
  <si>
    <t>106/79</t>
  </si>
  <si>
    <t>139/111</t>
  </si>
  <si>
    <t>155/66</t>
  </si>
  <si>
    <t>162/82</t>
  </si>
  <si>
    <t>45222</t>
  </si>
  <si>
    <t>100/61</t>
  </si>
  <si>
    <t>8890</t>
  </si>
  <si>
    <t>174/71</t>
  </si>
  <si>
    <t>95/79</t>
  </si>
  <si>
    <t>148/88</t>
  </si>
  <si>
    <t>13270</t>
  </si>
  <si>
    <t>123/71</t>
  </si>
  <si>
    <t>176/94</t>
  </si>
  <si>
    <t>139/60</t>
  </si>
  <si>
    <t>151/85</t>
  </si>
  <si>
    <t>167/79</t>
  </si>
  <si>
    <t>45990</t>
  </si>
  <si>
    <t>168/85</t>
  </si>
  <si>
    <t>101/60</t>
  </si>
  <si>
    <t>13506</t>
  </si>
  <si>
    <t>92/72</t>
  </si>
  <si>
    <t>116/69</t>
  </si>
  <si>
    <t>128/69</t>
  </si>
  <si>
    <t>92/69</t>
  </si>
  <si>
    <t>146/90</t>
  </si>
  <si>
    <t>139/75</t>
  </si>
  <si>
    <t>162/85</t>
  </si>
  <si>
    <t>139/83</t>
  </si>
  <si>
    <t>145/91</t>
  </si>
  <si>
    <t>166/78</t>
  </si>
  <si>
    <t>139/92</t>
  </si>
  <si>
    <t>15876</t>
  </si>
  <si>
    <t>168/91</t>
  </si>
  <si>
    <t>97/87</t>
  </si>
  <si>
    <t>160/138</t>
  </si>
  <si>
    <t>40866</t>
  </si>
  <si>
    <t>150/99</t>
  </si>
  <si>
    <t>134/87</t>
  </si>
  <si>
    <t>139/72</t>
  </si>
  <si>
    <t>146/74</t>
  </si>
  <si>
    <t>174/78</t>
  </si>
  <si>
    <t>15278</t>
  </si>
  <si>
    <t>110/78</t>
  </si>
  <si>
    <t>101/68</t>
  </si>
  <si>
    <t>153/73</t>
  </si>
  <si>
    <t>110/92</t>
  </si>
  <si>
    <t>139/123</t>
  </si>
  <si>
    <t>119/74</t>
  </si>
  <si>
    <t>133/62</t>
  </si>
  <si>
    <t>161/69</t>
  </si>
  <si>
    <t>8671</t>
  </si>
  <si>
    <t>146/67</t>
  </si>
  <si>
    <t>168/179</t>
  </si>
  <si>
    <t>95/70</t>
  </si>
  <si>
    <t>116/70</t>
  </si>
  <si>
    <t>180/92</t>
  </si>
  <si>
    <t>46774</t>
  </si>
  <si>
    <t>102/83</t>
  </si>
  <si>
    <t>107/72</t>
  </si>
  <si>
    <t>143/60</t>
  </si>
  <si>
    <t>150/92</t>
  </si>
  <si>
    <t>124/86</t>
  </si>
  <si>
    <t>175/93</t>
  </si>
  <si>
    <t>119/130</t>
  </si>
  <si>
    <t>17713</t>
  </si>
  <si>
    <t>142/93</t>
  </si>
  <si>
    <t>136/88</t>
  </si>
  <si>
    <t>91/93</t>
  </si>
  <si>
    <t>10511</t>
  </si>
  <si>
    <t>100/85</t>
  </si>
  <si>
    <t>111/85</t>
  </si>
  <si>
    <t>174/69</t>
  </si>
  <si>
    <t>97/93</t>
  </si>
  <si>
    <t>143/95</t>
  </si>
  <si>
    <t>130/152</t>
  </si>
  <si>
    <t>157/69</t>
  </si>
  <si>
    <t>37598</t>
  </si>
  <si>
    <t>147/94</t>
  </si>
  <si>
    <t>169/82</t>
  </si>
  <si>
    <t>173/72</t>
  </si>
  <si>
    <t>100/83</t>
  </si>
  <si>
    <t>106/131</t>
  </si>
  <si>
    <t>25208</t>
  </si>
  <si>
    <t>101/79</t>
  </si>
  <si>
    <t>171/61</t>
  </si>
  <si>
    <t>2262000</t>
  </si>
  <si>
    <t>159/75</t>
  </si>
  <si>
    <t>128/92</t>
  </si>
  <si>
    <t>97/76</t>
  </si>
  <si>
    <t>135/67</t>
  </si>
  <si>
    <t>163/89</t>
  </si>
  <si>
    <t>16532</t>
  </si>
  <si>
    <t>120/97</t>
  </si>
  <si>
    <t>42951</t>
  </si>
  <si>
    <t>138/75</t>
  </si>
  <si>
    <t>18573</t>
  </si>
  <si>
    <t>253/68</t>
  </si>
  <si>
    <t>147/131</t>
  </si>
  <si>
    <t>165/85</t>
  </si>
  <si>
    <t>21730</t>
  </si>
  <si>
    <t>164/87</t>
  </si>
  <si>
    <t>43753</t>
  </si>
  <si>
    <t>178/91</t>
  </si>
  <si>
    <t>25755</t>
  </si>
  <si>
    <t>143/162</t>
  </si>
  <si>
    <t>43825</t>
  </si>
  <si>
    <t>152/68</t>
  </si>
  <si>
    <t>155/67</t>
  </si>
  <si>
    <t>137/67</t>
  </si>
  <si>
    <t>142/83</t>
  </si>
  <si>
    <t>95/67</t>
  </si>
  <si>
    <t>137/91</t>
  </si>
  <si>
    <t>139/97</t>
  </si>
  <si>
    <t>129/73</t>
  </si>
  <si>
    <t>152/83</t>
  </si>
  <si>
    <t>24636</t>
  </si>
  <si>
    <t>98/86</t>
  </si>
  <si>
    <t>129/81</t>
  </si>
  <si>
    <t>107/89</t>
  </si>
  <si>
    <t>175/80</t>
  </si>
  <si>
    <t>289/86</t>
  </si>
  <si>
    <t>140/62</t>
  </si>
  <si>
    <t>146/65</t>
  </si>
  <si>
    <t>180/83</t>
  </si>
  <si>
    <t>100/99</t>
  </si>
  <si>
    <t>150/61</t>
  </si>
  <si>
    <t>158/61</t>
  </si>
  <si>
    <t>158/85</t>
  </si>
  <si>
    <t>152/61</t>
  </si>
  <si>
    <t>33014</t>
  </si>
  <si>
    <t>113/93</t>
  </si>
  <si>
    <t>122/66</t>
  </si>
  <si>
    <t>126/76</t>
  </si>
  <si>
    <t>109/86</t>
  </si>
  <si>
    <t>97/80</t>
  </si>
  <si>
    <t>97/66</t>
  </si>
  <si>
    <t>142/76</t>
  </si>
  <si>
    <t>105/117</t>
  </si>
  <si>
    <t>165/92</t>
  </si>
  <si>
    <t>3160100</t>
  </si>
  <si>
    <t>139/77</t>
  </si>
  <si>
    <t>139/86</t>
  </si>
  <si>
    <t>92/97</t>
  </si>
  <si>
    <t>12648</t>
  </si>
  <si>
    <t>142/100</t>
  </si>
  <si>
    <t>108/70</t>
  </si>
  <si>
    <t>158/95</t>
  </si>
  <si>
    <t>111/83</t>
  </si>
  <si>
    <t>151/76</t>
  </si>
  <si>
    <t>138/100</t>
  </si>
  <si>
    <t>155/70</t>
  </si>
  <si>
    <t>162/112</t>
  </si>
  <si>
    <t>13804</t>
  </si>
  <si>
    <t>105/95</t>
  </si>
  <si>
    <t>145/92</t>
  </si>
  <si>
    <t>130/81</t>
  </si>
  <si>
    <t>180/75</t>
  </si>
  <si>
    <t>131/89</t>
  </si>
  <si>
    <t>172/98</t>
  </si>
  <si>
    <t>91/86</t>
  </si>
  <si>
    <t>179/85</t>
  </si>
  <si>
    <t>173/94</t>
  </si>
  <si>
    <t>139/88</t>
  </si>
  <si>
    <t>135/84</t>
  </si>
  <si>
    <t>135/60</t>
  </si>
  <si>
    <t>137/88</t>
  </si>
  <si>
    <t>180/65</t>
  </si>
  <si>
    <t>170/74</t>
  </si>
  <si>
    <t>153/62</t>
  </si>
  <si>
    <t>180/73</t>
  </si>
  <si>
    <t>139/100</t>
  </si>
  <si>
    <t>125/91</t>
  </si>
  <si>
    <t>114/96</t>
  </si>
  <si>
    <t>98/96</t>
  </si>
  <si>
    <t>156/77</t>
  </si>
  <si>
    <t>176/83</t>
  </si>
  <si>
    <t>176/76</t>
  </si>
  <si>
    <t>148/83</t>
  </si>
  <si>
    <t>176/63</t>
  </si>
  <si>
    <t>131/86</t>
  </si>
  <si>
    <t>31318</t>
  </si>
  <si>
    <t>177/91</t>
  </si>
  <si>
    <t>95/123</t>
  </si>
  <si>
    <t>139/94</t>
  </si>
  <si>
    <t>40900</t>
  </si>
  <si>
    <t>90/81</t>
  </si>
  <si>
    <t>286/74</t>
  </si>
  <si>
    <t>144/75</t>
  </si>
  <si>
    <t>132/100</t>
  </si>
  <si>
    <t>93/61</t>
  </si>
  <si>
    <t>170/76</t>
  </si>
  <si>
    <t>150/81</t>
  </si>
  <si>
    <t>132/75</t>
  </si>
  <si>
    <t>166/66</t>
  </si>
  <si>
    <t>138/64</t>
  </si>
  <si>
    <t>139/87</t>
  </si>
  <si>
    <t>139/95</t>
  </si>
  <si>
    <t>139/85</t>
  </si>
  <si>
    <t>142/98</t>
  </si>
  <si>
    <t>169/83</t>
  </si>
  <si>
    <t>173/61</t>
  </si>
  <si>
    <t>132/66</t>
  </si>
  <si>
    <t>166/97</t>
  </si>
  <si>
    <t>114/68</t>
  </si>
  <si>
    <t>122/90</t>
  </si>
  <si>
    <t>146/68</t>
  </si>
  <si>
    <t>159/174</t>
  </si>
  <si>
    <t>167/83</t>
  </si>
  <si>
    <t>156/69</t>
  </si>
  <si>
    <t>144/72</t>
  </si>
  <si>
    <t>115/81</t>
  </si>
  <si>
    <t>132/96</t>
  </si>
  <si>
    <t>168/81</t>
  </si>
  <si>
    <t>148/62</t>
  </si>
  <si>
    <t>11728</t>
  </si>
  <si>
    <t>90/74</t>
  </si>
  <si>
    <t>117/81</t>
  </si>
  <si>
    <t>90/64</t>
  </si>
  <si>
    <t>161/78</t>
  </si>
  <si>
    <t>170/83</t>
  </si>
  <si>
    <t>112/76</t>
  </si>
  <si>
    <t>18169</t>
  </si>
  <si>
    <t>10834</t>
  </si>
  <si>
    <t>92/68</t>
  </si>
  <si>
    <t>104/73</t>
  </si>
  <si>
    <t>120/83</t>
  </si>
  <si>
    <t>157/99</t>
  </si>
  <si>
    <t>98/68</t>
  </si>
  <si>
    <t>114/83</t>
  </si>
  <si>
    <t>109/63</t>
  </si>
  <si>
    <t>125/92</t>
  </si>
  <si>
    <t>152/65</t>
  </si>
  <si>
    <t>174/70</t>
  </si>
  <si>
    <t>172/83</t>
  </si>
  <si>
    <t>149/83</t>
  </si>
  <si>
    <t>151/91</t>
  </si>
  <si>
    <t>4700</t>
  </si>
  <si>
    <t>164/97</t>
  </si>
  <si>
    <t>116/72</t>
  </si>
  <si>
    <t>120/79</t>
  </si>
  <si>
    <t>138/83</t>
  </si>
  <si>
    <t>23815</t>
  </si>
  <si>
    <t>802300</t>
  </si>
  <si>
    <t>139/81</t>
  </si>
  <si>
    <t>130/61</t>
  </si>
  <si>
    <t>26164</t>
  </si>
  <si>
    <t>119/64</t>
  </si>
  <si>
    <t>100/92</t>
  </si>
  <si>
    <t>172/118</t>
  </si>
  <si>
    <t>122/77</t>
  </si>
  <si>
    <t>4044300</t>
  </si>
  <si>
    <t>167/94</t>
  </si>
  <si>
    <t>91/78</t>
  </si>
  <si>
    <t>141/97</t>
  </si>
  <si>
    <t>91/92</t>
  </si>
  <si>
    <t>109/74</t>
  </si>
  <si>
    <t>15002</t>
  </si>
  <si>
    <t>116/93</t>
  </si>
  <si>
    <t>160/89</t>
  </si>
  <si>
    <t>179/88</t>
  </si>
  <si>
    <t>12530</t>
  </si>
  <si>
    <t>161/83</t>
  </si>
  <si>
    <t>27199</t>
  </si>
  <si>
    <t>106/60</t>
  </si>
  <si>
    <t>174/81</t>
  </si>
  <si>
    <t>178/80</t>
  </si>
  <si>
    <t>19685</t>
  </si>
  <si>
    <t>162/68</t>
  </si>
  <si>
    <t>2714500</t>
  </si>
  <si>
    <t>132/98</t>
  </si>
  <si>
    <t>163/84</t>
  </si>
  <si>
    <t>103/126</t>
  </si>
  <si>
    <t>128/66</t>
  </si>
  <si>
    <t>112/83</t>
  </si>
  <si>
    <t>104/86</t>
  </si>
  <si>
    <t>98/73</t>
  </si>
  <si>
    <t>3784</t>
  </si>
  <si>
    <t>163/97</t>
  </si>
  <si>
    <t>43348</t>
  </si>
  <si>
    <t>177/72</t>
  </si>
  <si>
    <t>139/64</t>
  </si>
  <si>
    <t>167/93</t>
  </si>
  <si>
    <t>162/89</t>
  </si>
  <si>
    <t>2029800</t>
  </si>
  <si>
    <t>148/79</t>
  </si>
  <si>
    <t>21375</t>
  </si>
  <si>
    <t>145/71</t>
  </si>
  <si>
    <t>102/62</t>
  </si>
  <si>
    <t>11206</t>
  </si>
  <si>
    <t>110/100</t>
  </si>
  <si>
    <t>175/73</t>
  </si>
  <si>
    <t>142/95</t>
  </si>
  <si>
    <t>22673</t>
  </si>
  <si>
    <t>131/70</t>
  </si>
  <si>
    <t>154/83</t>
  </si>
  <si>
    <t>10951</t>
  </si>
  <si>
    <t>139/89</t>
  </si>
  <si>
    <t>141/85</t>
  </si>
  <si>
    <t>139/68</t>
  </si>
  <si>
    <t>1564</t>
  </si>
  <si>
    <t>292/88</t>
  </si>
  <si>
    <t>125/131</t>
  </si>
  <si>
    <t>756500</t>
  </si>
  <si>
    <t>167/78</t>
  </si>
  <si>
    <t>140/60</t>
  </si>
  <si>
    <t>14882</t>
  </si>
  <si>
    <t>109/71</t>
  </si>
  <si>
    <t>94/94</t>
  </si>
  <si>
    <t>179/83</t>
  </si>
  <si>
    <t>156/66</t>
  </si>
  <si>
    <t>129/98</t>
  </si>
  <si>
    <t>137/72</t>
  </si>
  <si>
    <t>28475</t>
  </si>
  <si>
    <t>143/83</t>
  </si>
  <si>
    <t>102/70</t>
  </si>
  <si>
    <t>95/66</t>
  </si>
  <si>
    <t>49546</t>
  </si>
  <si>
    <t>159/87</t>
  </si>
  <si>
    <t>14302</t>
  </si>
  <si>
    <t>117/80</t>
  </si>
  <si>
    <t>141/60</t>
  </si>
  <si>
    <t>137/83</t>
  </si>
  <si>
    <t>102/100</t>
  </si>
  <si>
    <t>176/68</t>
  </si>
  <si>
    <t>171/80</t>
  </si>
  <si>
    <t>175/81</t>
  </si>
  <si>
    <t>1573</t>
  </si>
  <si>
    <t>47535</t>
  </si>
  <si>
    <t>171/179</t>
  </si>
  <si>
    <t>91/98</t>
  </si>
  <si>
    <t>105/87</t>
  </si>
  <si>
    <t>24964</t>
  </si>
  <si>
    <t>169/114</t>
  </si>
  <si>
    <t>127/84</t>
  </si>
  <si>
    <t>94/98</t>
  </si>
  <si>
    <t>146/81</t>
  </si>
  <si>
    <t>130/62</t>
  </si>
  <si>
    <t>143/78</t>
  </si>
  <si>
    <t>119/81</t>
  </si>
  <si>
    <t>116/75</t>
  </si>
  <si>
    <t>179/203</t>
  </si>
  <si>
    <t>156/88</t>
  </si>
  <si>
    <t>96/69</t>
  </si>
  <si>
    <t>106/97</t>
  </si>
  <si>
    <t>116/65</t>
  </si>
  <si>
    <t>29382</t>
  </si>
  <si>
    <t>149/72</t>
  </si>
  <si>
    <t>112/79</t>
  </si>
  <si>
    <t>147/72</t>
  </si>
  <si>
    <t>151/83</t>
  </si>
  <si>
    <t>111/87</t>
  </si>
  <si>
    <t>139/65</t>
  </si>
  <si>
    <t>128/157</t>
  </si>
  <si>
    <t>112/89</t>
  </si>
  <si>
    <t>126/98</t>
  </si>
  <si>
    <t>132/90</t>
  </si>
  <si>
    <t>41604</t>
  </si>
  <si>
    <t>137/86</t>
  </si>
  <si>
    <t>137/79</t>
  </si>
  <si>
    <t>7035</t>
  </si>
  <si>
    <t>165/138</t>
  </si>
  <si>
    <t>139/84</t>
  </si>
  <si>
    <t>134/91</t>
  </si>
  <si>
    <t>137/84</t>
  </si>
  <si>
    <t>136/61</t>
  </si>
  <si>
    <t>177/75</t>
  </si>
  <si>
    <t>174/60</t>
  </si>
  <si>
    <t>101/84</t>
  </si>
  <si>
    <t>165/65</t>
  </si>
  <si>
    <t>114/70</t>
  </si>
  <si>
    <t>23602</t>
  </si>
  <si>
    <t>122/92</t>
  </si>
  <si>
    <t>174/97</t>
  </si>
  <si>
    <t>142/65</t>
  </si>
  <si>
    <t>163/82</t>
  </si>
  <si>
    <t>124/85</t>
  </si>
  <si>
    <t>11815</t>
  </si>
  <si>
    <t>90/91</t>
  </si>
  <si>
    <t>139/132</t>
  </si>
  <si>
    <t>143/87</t>
  </si>
  <si>
    <t>137/68</t>
  </si>
  <si>
    <t>12413</t>
  </si>
  <si>
    <t>113/67</t>
  </si>
  <si>
    <t>117/63</t>
  </si>
  <si>
    <t>10307</t>
  </si>
  <si>
    <t>114/86</t>
  </si>
  <si>
    <t>25120</t>
  </si>
  <si>
    <t>127/67</t>
  </si>
  <si>
    <t>133/83</t>
  </si>
  <si>
    <t>152/66</t>
  </si>
  <si>
    <t>138/77</t>
  </si>
  <si>
    <t>1331200</t>
  </si>
  <si>
    <t>137/81</t>
  </si>
  <si>
    <t>120/85</t>
  </si>
  <si>
    <t>97/81</t>
  </si>
  <si>
    <t>90/85</t>
  </si>
  <si>
    <t>107/83</t>
  </si>
  <si>
    <t>157/75</t>
  </si>
  <si>
    <t>169/90</t>
  </si>
  <si>
    <t>174/100</t>
  </si>
  <si>
    <t>131/83</t>
  </si>
  <si>
    <t>95/80</t>
  </si>
  <si>
    <t>119/85</t>
  </si>
  <si>
    <t>100/90</t>
  </si>
  <si>
    <t>21027</t>
  </si>
  <si>
    <t>179/84</t>
  </si>
  <si>
    <t>114/93</t>
  </si>
  <si>
    <t>149/88</t>
  </si>
  <si>
    <t>111/65</t>
  </si>
  <si>
    <t>93/80</t>
  </si>
  <si>
    <t>125/76</t>
  </si>
  <si>
    <t>175/68</t>
  </si>
  <si>
    <t>11673</t>
  </si>
  <si>
    <t>166/120</t>
  </si>
  <si>
    <t>138/95</t>
  </si>
  <si>
    <t>5986</t>
  </si>
  <si>
    <t>145/74</t>
  </si>
  <si>
    <t>40122</t>
  </si>
  <si>
    <t>165/67</t>
  </si>
  <si>
    <t>106/84</t>
  </si>
  <si>
    <t>90/97</t>
  </si>
  <si>
    <t>8169</t>
  </si>
  <si>
    <t>139/80</t>
  </si>
  <si>
    <t>2740300</t>
  </si>
  <si>
    <t>158/80</t>
  </si>
  <si>
    <t>127/91</t>
  </si>
  <si>
    <t>154/67</t>
  </si>
  <si>
    <t>180/100</t>
  </si>
  <si>
    <t>153/84</t>
  </si>
  <si>
    <t>139/69</t>
  </si>
  <si>
    <t>25205</t>
  </si>
  <si>
    <t>96/71</t>
  </si>
  <si>
    <t>140/70</t>
  </si>
  <si>
    <t>160/87</t>
  </si>
  <si>
    <t>6863</t>
  </si>
  <si>
    <t>134/85</t>
  </si>
  <si>
    <t>47938</t>
  </si>
  <si>
    <t>296/72</t>
  </si>
  <si>
    <t>160/68</t>
  </si>
  <si>
    <t>180/70</t>
  </si>
  <si>
    <t>146/78</t>
  </si>
  <si>
    <t>10791</t>
  </si>
  <si>
    <t>42598</t>
  </si>
  <si>
    <t>91/96</t>
  </si>
  <si>
    <t>10450</t>
  </si>
  <si>
    <t>108/87</t>
  </si>
  <si>
    <t>111/66</t>
  </si>
  <si>
    <t>155/97</t>
  </si>
  <si>
    <t>109/85</t>
  </si>
  <si>
    <t>35779</t>
  </si>
  <si>
    <t>105/91</t>
  </si>
  <si>
    <t>166/84</t>
  </si>
  <si>
    <t>175/89</t>
  </si>
  <si>
    <t>173/100</t>
  </si>
  <si>
    <t>1052</t>
  </si>
  <si>
    <t>38697</t>
  </si>
  <si>
    <t>105/92</t>
  </si>
  <si>
    <t>165/96</t>
  </si>
  <si>
    <t>35708</t>
  </si>
  <si>
    <t>178/97</t>
  </si>
  <si>
    <t>151/87</t>
  </si>
  <si>
    <t>49657</t>
  </si>
  <si>
    <t>106/64</t>
  </si>
  <si>
    <t>25945</t>
  </si>
  <si>
    <t>158/93</t>
  </si>
  <si>
    <t>156/94</t>
  </si>
  <si>
    <t>173/73</t>
  </si>
  <si>
    <t>105/98</t>
  </si>
  <si>
    <t>90/80</t>
  </si>
  <si>
    <t>106/70</t>
  </si>
  <si>
    <t>266/62</t>
  </si>
  <si>
    <t>257/83</t>
  </si>
  <si>
    <t>49347</t>
  </si>
  <si>
    <t>111/60</t>
  </si>
  <si>
    <t>127/88</t>
  </si>
  <si>
    <t>12315</t>
  </si>
  <si>
    <t>152/93</t>
  </si>
  <si>
    <t>12233</t>
  </si>
  <si>
    <t>114/73</t>
  </si>
  <si>
    <t>167/97</t>
  </si>
  <si>
    <t>45731</t>
  </si>
  <si>
    <t>106/87</t>
  </si>
  <si>
    <t>19133</t>
  </si>
  <si>
    <t>266/70</t>
  </si>
  <si>
    <t>100/87</t>
  </si>
  <si>
    <t>108/64</t>
  </si>
  <si>
    <t>124/72</t>
  </si>
  <si>
    <t>162/92</t>
  </si>
  <si>
    <t>143/80</t>
  </si>
  <si>
    <t>145/98</t>
  </si>
  <si>
    <t>124/67</t>
  </si>
  <si>
    <t>142/130</t>
  </si>
  <si>
    <t>271/69</t>
  </si>
  <si>
    <t>35027</t>
  </si>
  <si>
    <t>105/79</t>
  </si>
  <si>
    <t>13552</t>
  </si>
  <si>
    <t>152/82</t>
  </si>
  <si>
    <t>96/84</t>
  </si>
  <si>
    <t>141/68</t>
  </si>
  <si>
    <t>177/69</t>
  </si>
  <si>
    <t>108/77</t>
  </si>
  <si>
    <t>121/143</t>
  </si>
  <si>
    <t>113/82</t>
  </si>
  <si>
    <t>154/87</t>
  </si>
  <si>
    <t>119/65</t>
  </si>
  <si>
    <t>99/65</t>
  </si>
  <si>
    <t>97/78</t>
  </si>
  <si>
    <t>153/60</t>
  </si>
  <si>
    <t>144/68</t>
  </si>
  <si>
    <t>155/94</t>
  </si>
  <si>
    <t>141/83</t>
  </si>
  <si>
    <t>4592</t>
  </si>
  <si>
    <t>90/94</t>
  </si>
  <si>
    <t>121/93</t>
  </si>
  <si>
    <t>28824</t>
  </si>
  <si>
    <t>157/71</t>
  </si>
  <si>
    <t>258/63</t>
  </si>
  <si>
    <t>138/67</t>
  </si>
  <si>
    <t>105/90</t>
  </si>
  <si>
    <t>117/83</t>
  </si>
  <si>
    <t>1385900</t>
  </si>
  <si>
    <t>140/79</t>
  </si>
  <si>
    <t>172/62</t>
  </si>
  <si>
    <t>49454</t>
  </si>
  <si>
    <t>169/63</t>
  </si>
  <si>
    <t>168/79</t>
  </si>
  <si>
    <t>90/117</t>
  </si>
  <si>
    <t>91/91</t>
  </si>
  <si>
    <t>26877</t>
  </si>
  <si>
    <t>30310</t>
  </si>
  <si>
    <t>136/71</t>
  </si>
  <si>
    <t>5374</t>
  </si>
  <si>
    <t>1077900</t>
  </si>
  <si>
    <t>90/72</t>
  </si>
  <si>
    <t>126/83</t>
  </si>
  <si>
    <t>10484</t>
  </si>
  <si>
    <t>132/70</t>
  </si>
  <si>
    <t>151/77</t>
  </si>
  <si>
    <t>141/84</t>
  </si>
  <si>
    <t>103/68</t>
  </si>
  <si>
    <t>96/81</t>
  </si>
  <si>
    <t>166/87</t>
  </si>
  <si>
    <t>126/87</t>
  </si>
  <si>
    <t>104/75</t>
  </si>
  <si>
    <t>154/72</t>
  </si>
  <si>
    <t>165/69</t>
  </si>
  <si>
    <t>38642</t>
  </si>
  <si>
    <t>106/77</t>
  </si>
  <si>
    <t>108/99</t>
  </si>
  <si>
    <t>171/74</t>
  </si>
  <si>
    <t>151/123</t>
  </si>
  <si>
    <t>41208</t>
  </si>
  <si>
    <t>128/83</t>
  </si>
  <si>
    <t>134/75</t>
  </si>
  <si>
    <t>27353</t>
  </si>
  <si>
    <t>96/60</t>
  </si>
  <si>
    <t>139/73</t>
  </si>
  <si>
    <t>125/145</t>
  </si>
  <si>
    <t>122/83</t>
  </si>
  <si>
    <t>Died</t>
  </si>
  <si>
    <t>Left Against Medical Advice</t>
  </si>
  <si>
    <t>Helper</t>
  </si>
  <si>
    <t>16/4/1953</t>
  </si>
  <si>
    <t>28</t>
  </si>
  <si>
    <t>12</t>
  </si>
  <si>
    <t>3</t>
  </si>
  <si>
    <t>21</t>
  </si>
  <si>
    <t>6</t>
  </si>
  <si>
    <t>7</t>
  </si>
  <si>
    <t>4</t>
  </si>
  <si>
    <t>16</t>
  </si>
  <si>
    <t>18</t>
  </si>
  <si>
    <t>22</t>
  </si>
  <si>
    <t>8</t>
  </si>
  <si>
    <t>15</t>
  </si>
  <si>
    <t>23</t>
  </si>
  <si>
    <t>11</t>
  </si>
  <si>
    <t>5</t>
  </si>
  <si>
    <t>2</t>
  </si>
  <si>
    <t>17</t>
  </si>
  <si>
    <t>24</t>
  </si>
  <si>
    <t>20</t>
  </si>
  <si>
    <t>25</t>
  </si>
  <si>
    <t>13</t>
  </si>
  <si>
    <t>9</t>
  </si>
  <si>
    <t>14</t>
  </si>
  <si>
    <t>26</t>
  </si>
  <si>
    <t>19</t>
  </si>
  <si>
    <t>27</t>
  </si>
  <si>
    <t>day</t>
  </si>
  <si>
    <t>month</t>
  </si>
  <si>
    <t>year</t>
  </si>
  <si>
    <t>Date_OF</t>
  </si>
  <si>
    <t>28/10/1959</t>
  </si>
  <si>
    <t>22/6/1966</t>
  </si>
  <si>
    <t>4/1/1964</t>
  </si>
  <si>
    <t>8/1/1989</t>
  </si>
  <si>
    <t>11/10/2006</t>
  </si>
  <si>
    <t>5/3/2004</t>
  </si>
  <si>
    <t>5/3/1987</t>
  </si>
  <si>
    <t>6/11/1939</t>
  </si>
  <si>
    <t>23/2/1948</t>
  </si>
  <si>
    <t>8/3/1951</t>
  </si>
  <si>
    <t>17/4/2004</t>
  </si>
  <si>
    <t>1/1/1976</t>
  </si>
  <si>
    <t>28/2/1969</t>
  </si>
  <si>
    <t>16/3/1961</t>
  </si>
  <si>
    <t>24/2/1964</t>
  </si>
  <si>
    <t>11/2/1996</t>
  </si>
  <si>
    <t>5/5/1960</t>
  </si>
  <si>
    <t>21/3/1939</t>
  </si>
  <si>
    <t>3/3/1942</t>
  </si>
  <si>
    <t>20/1/1957</t>
  </si>
  <si>
    <t>12/8/2001</t>
  </si>
  <si>
    <t>20/7/2004</t>
  </si>
  <si>
    <t>4/3/1998</t>
  </si>
  <si>
    <t>25/3/1993</t>
  </si>
  <si>
    <t>7/11/1961</t>
  </si>
  <si>
    <t>4/9/1984</t>
  </si>
  <si>
    <t>18/4/1947</t>
  </si>
  <si>
    <t>1/12/1989</t>
  </si>
  <si>
    <t>11/10/1948</t>
  </si>
  <si>
    <t>24/4/1981</t>
  </si>
  <si>
    <t>11/2/1966</t>
  </si>
  <si>
    <t>16/4/1941</t>
  </si>
  <si>
    <t>16/4/1946</t>
  </si>
  <si>
    <t>17/2/1982</t>
  </si>
  <si>
    <t>12/1/2000</t>
  </si>
  <si>
    <t>13/3/1964</t>
  </si>
  <si>
    <t>11/6/1955</t>
  </si>
  <si>
    <t>2/1/1957</t>
  </si>
  <si>
    <t>9/1/1983</t>
  </si>
  <si>
    <t>26/1/1943</t>
  </si>
  <si>
    <t>21/5/1940</t>
  </si>
  <si>
    <t>14/7/1996</t>
  </si>
  <si>
    <t>21/2/1996</t>
  </si>
  <si>
    <t>10/5/1983</t>
  </si>
  <si>
    <t>3/5/1965</t>
  </si>
  <si>
    <t>26/4/1965</t>
  </si>
  <si>
    <t>13/6/1967</t>
  </si>
  <si>
    <t>22/11/1952</t>
  </si>
  <si>
    <t>23/5/1950</t>
  </si>
  <si>
    <t>4/2/2001</t>
  </si>
  <si>
    <t>4/7/1961</t>
  </si>
  <si>
    <t>2/10/1951</t>
  </si>
  <si>
    <t>22/12/1999</t>
  </si>
  <si>
    <t>1/2/1955</t>
  </si>
  <si>
    <t>12/1/1986</t>
  </si>
  <si>
    <t>17/6/1988</t>
  </si>
  <si>
    <t>9/12/1950</t>
  </si>
  <si>
    <t>24/5/1960</t>
  </si>
  <si>
    <t>11/1/2002</t>
  </si>
  <si>
    <t>17/5/1949</t>
  </si>
  <si>
    <t>11/3/1973</t>
  </si>
  <si>
    <t>9/12/1997</t>
  </si>
  <si>
    <t>12/3/1966</t>
  </si>
  <si>
    <t>19/2/1975</t>
  </si>
  <si>
    <t>2/8/2003</t>
  </si>
  <si>
    <t>2/1/1943</t>
  </si>
  <si>
    <t>8/1/1991</t>
  </si>
  <si>
    <t>3/6/1979</t>
  </si>
  <si>
    <t>18/1/1970</t>
  </si>
  <si>
    <t>11/4/1989</t>
  </si>
  <si>
    <t>12/11/1949</t>
  </si>
  <si>
    <t>19/2/1950</t>
  </si>
  <si>
    <t>22/9/1966</t>
  </si>
  <si>
    <t>8/3/1998</t>
  </si>
  <si>
    <t>13/1/1969</t>
  </si>
  <si>
    <t>25/5/1998</t>
  </si>
  <si>
    <t>3/6/1984</t>
  </si>
  <si>
    <t>1/12/1941</t>
  </si>
  <si>
    <t>10/8/1976</t>
  </si>
  <si>
    <t>16/10/2003</t>
  </si>
  <si>
    <t>24/4/1959</t>
  </si>
  <si>
    <t>4/5/1990</t>
  </si>
  <si>
    <t>18/4/1956</t>
  </si>
  <si>
    <t>1/12/1945</t>
  </si>
  <si>
    <t>25/1/1954</t>
  </si>
  <si>
    <t>24/12/1997</t>
  </si>
  <si>
    <t>17/4/1966</t>
  </si>
  <si>
    <t>16/7/1949</t>
  </si>
  <si>
    <t>23/3/1940</t>
  </si>
  <si>
    <t>1/8/1983</t>
  </si>
  <si>
    <t>14/9/1990</t>
  </si>
  <si>
    <t>15/6/1999</t>
  </si>
  <si>
    <t>19/2/1940</t>
  </si>
  <si>
    <t>19/10/1978</t>
  </si>
  <si>
    <t>3/8/1955</t>
  </si>
  <si>
    <t>26/6/1996</t>
  </si>
  <si>
    <t>11/12/1971</t>
  </si>
  <si>
    <t>8/5/1968</t>
  </si>
  <si>
    <t>25/3/2003</t>
  </si>
  <si>
    <t>2/5/1985</t>
  </si>
  <si>
    <t>15/8/1987</t>
  </si>
  <si>
    <t>18/2/1963</t>
  </si>
  <si>
    <t>15/4/2001</t>
  </si>
  <si>
    <t>28/5/2003</t>
  </si>
  <si>
    <t>26/3/1973</t>
  </si>
  <si>
    <t>27/4/2003</t>
  </si>
  <si>
    <t>3/3/1969</t>
  </si>
  <si>
    <t>13/6/1968</t>
  </si>
  <si>
    <t>10/11/1955</t>
  </si>
  <si>
    <t>1/3/1997</t>
  </si>
  <si>
    <t>18/8/1986</t>
  </si>
  <si>
    <t>4/4/1945</t>
  </si>
  <si>
    <t>3/4/1963</t>
  </si>
  <si>
    <t>5/4/1966</t>
  </si>
  <si>
    <t>12/7/1962</t>
  </si>
  <si>
    <t>11/3/1990</t>
  </si>
  <si>
    <t>27/5/1941</t>
  </si>
  <si>
    <t>21/4/1972</t>
  </si>
  <si>
    <t>3/3/1991</t>
  </si>
  <si>
    <t>6/4/1975</t>
  </si>
  <si>
    <t>19/3/1957</t>
  </si>
  <si>
    <t>22/7/1986</t>
  </si>
  <si>
    <t>7/6/1966</t>
  </si>
  <si>
    <t>5/9/1986</t>
  </si>
  <si>
    <t>3/2/1941</t>
  </si>
  <si>
    <t>8/10/1967</t>
  </si>
  <si>
    <t>14/8/1995</t>
  </si>
  <si>
    <t>2/8/1942</t>
  </si>
  <si>
    <t>14/3/1987</t>
  </si>
  <si>
    <t>9/8/1961</t>
  </si>
  <si>
    <t>13/1/1946</t>
  </si>
  <si>
    <t>16/6/2005</t>
  </si>
  <si>
    <t>8/12/1951</t>
  </si>
  <si>
    <t>11/9/1973</t>
  </si>
  <si>
    <t>1/3/1955</t>
  </si>
  <si>
    <t>4/1/1955</t>
  </si>
  <si>
    <t>26/1/1970</t>
  </si>
  <si>
    <t>9/12/1942</t>
  </si>
  <si>
    <t>4/6/1971</t>
  </si>
  <si>
    <t>8/11/1991</t>
  </si>
  <si>
    <t>2/12/1994</t>
  </si>
  <si>
    <t>19/4/1963</t>
  </si>
  <si>
    <t>7/12/1960</t>
  </si>
  <si>
    <t>3/6/1981</t>
  </si>
  <si>
    <t>26/6/1955</t>
  </si>
  <si>
    <t>19/6/2001</t>
  </si>
  <si>
    <t>19/10/1946</t>
  </si>
  <si>
    <t>27/4/1987</t>
  </si>
  <si>
    <t>18/8/1941</t>
  </si>
  <si>
    <t>8/2/1966</t>
  </si>
  <si>
    <t>8/10/1976</t>
  </si>
  <si>
    <t>20/6/1944</t>
  </si>
  <si>
    <t>3/11/1968</t>
  </si>
  <si>
    <t>6/2/2004</t>
  </si>
  <si>
    <t>25/3/1967</t>
  </si>
  <si>
    <t>28/9/2003</t>
  </si>
  <si>
    <t>2/12/1973</t>
  </si>
  <si>
    <t>10/6/1945</t>
  </si>
  <si>
    <t>24/3/1958</t>
  </si>
  <si>
    <t>16/11/1975</t>
  </si>
  <si>
    <t>23/9/1992</t>
  </si>
  <si>
    <t>7/10/1980</t>
  </si>
  <si>
    <t>5/5/1946</t>
  </si>
  <si>
    <t>23/1/1999</t>
  </si>
  <si>
    <t>28/7/1940</t>
  </si>
  <si>
    <t>10/2/1965</t>
  </si>
  <si>
    <t>26/6/1945</t>
  </si>
  <si>
    <t>21/4/1966</t>
  </si>
  <si>
    <t>5/8/1948</t>
  </si>
  <si>
    <t>8/2/1963</t>
  </si>
  <si>
    <t>6/6/1973</t>
  </si>
  <si>
    <t>27/2/1982</t>
  </si>
  <si>
    <t>24/11/1971</t>
  </si>
  <si>
    <t>8/1/1978</t>
  </si>
  <si>
    <t>23/4/1968</t>
  </si>
  <si>
    <t>24/2/1989</t>
  </si>
  <si>
    <t>14/12/1962</t>
  </si>
  <si>
    <t>16/7/1971</t>
  </si>
  <si>
    <t>18/6/1958</t>
  </si>
  <si>
    <t>26/8/1956</t>
  </si>
  <si>
    <t>25/11/1988</t>
  </si>
  <si>
    <t>15/3/1970</t>
  </si>
  <si>
    <t>5/1/2001</t>
  </si>
  <si>
    <t>3/2/1950</t>
  </si>
  <si>
    <t>7/6/1945</t>
  </si>
  <si>
    <t>3/9/1972</t>
  </si>
  <si>
    <t>21/7/1976</t>
  </si>
  <si>
    <t>7/6/1939</t>
  </si>
  <si>
    <t>23/7/1946</t>
  </si>
  <si>
    <t>18/12/1989</t>
  </si>
  <si>
    <t>10/5/2024</t>
  </si>
  <si>
    <t>13/1/1986</t>
  </si>
  <si>
    <t>8/5/1946</t>
  </si>
  <si>
    <t>20/11/2014</t>
  </si>
  <si>
    <t>2/1/1995</t>
  </si>
  <si>
    <t>11/10/1977</t>
  </si>
  <si>
    <t>28/8/2002</t>
  </si>
  <si>
    <t>16/7/1984</t>
  </si>
  <si>
    <t>11/9/1984</t>
  </si>
  <si>
    <t>7/6/2015</t>
  </si>
  <si>
    <t>12/7/1956</t>
  </si>
  <si>
    <t>5/8/1969</t>
  </si>
  <si>
    <t>10/2/2005</t>
  </si>
  <si>
    <t>26/6/1979</t>
  </si>
  <si>
    <t>10/8/1939</t>
  </si>
  <si>
    <t>27/7/1989</t>
  </si>
  <si>
    <t>22/9/1947</t>
  </si>
  <si>
    <t>19/8/1992</t>
  </si>
  <si>
    <t>8/10/1948</t>
  </si>
  <si>
    <t>19/9/1988</t>
  </si>
  <si>
    <t>3/4/1969</t>
  </si>
  <si>
    <t>8/6/1982</t>
  </si>
  <si>
    <t>3/7/1955</t>
  </si>
  <si>
    <t>5/11/1983</t>
  </si>
  <si>
    <t>5/11/1945</t>
  </si>
  <si>
    <t>2/3/1975</t>
  </si>
  <si>
    <t>18/7/1924</t>
  </si>
  <si>
    <t>26/1/1964</t>
  </si>
  <si>
    <t>14/2/1960</t>
  </si>
  <si>
    <t>19/10/1999</t>
  </si>
  <si>
    <t>2/4/1947</t>
  </si>
  <si>
    <t>26/2/1955</t>
  </si>
  <si>
    <t>9/12/1967</t>
  </si>
  <si>
    <t>13/5/1969</t>
  </si>
  <si>
    <t>9/3/1989</t>
  </si>
  <si>
    <t>20/10/1948</t>
  </si>
  <si>
    <t>7/2/1959</t>
  </si>
  <si>
    <t>23/6/1946</t>
  </si>
  <si>
    <t>6/1/1996</t>
  </si>
  <si>
    <t>5/10/1939</t>
  </si>
  <si>
    <t>28/8/1997</t>
  </si>
  <si>
    <t>28/2/1992</t>
  </si>
  <si>
    <t>24/5/1942</t>
  </si>
  <si>
    <t>9/6/1987</t>
  </si>
  <si>
    <t>27/4/1992</t>
  </si>
  <si>
    <t>25/8/1944</t>
  </si>
  <si>
    <t>27/6/1941</t>
  </si>
  <si>
    <t>2/10/1941</t>
  </si>
  <si>
    <t>5/7/1999</t>
  </si>
  <si>
    <t>19/9/1967</t>
  </si>
  <si>
    <t>27/4/2006</t>
  </si>
  <si>
    <t>9/4/1999</t>
  </si>
  <si>
    <t>17/8/1998</t>
  </si>
  <si>
    <t>22/2/1946</t>
  </si>
  <si>
    <t>15/10/1989</t>
  </si>
  <si>
    <t>19/8/1953</t>
  </si>
  <si>
    <t>6/6/1958</t>
  </si>
  <si>
    <t>24/5/1958</t>
  </si>
  <si>
    <t>2/10/1989</t>
  </si>
  <si>
    <t>28/4/1978</t>
  </si>
  <si>
    <t>22/4/2004</t>
  </si>
  <si>
    <t>1/11/1952</t>
  </si>
  <si>
    <t>21/3/1977</t>
  </si>
  <si>
    <t>8/1/1962</t>
  </si>
  <si>
    <t>23/5/1982</t>
  </si>
  <si>
    <t>9/11/1992</t>
  </si>
  <si>
    <t>15/6/2004</t>
  </si>
  <si>
    <t>10/8/1998</t>
  </si>
  <si>
    <t>17/1/2000</t>
  </si>
  <si>
    <t>18/6/2001</t>
  </si>
  <si>
    <t>10/10/1977</t>
  </si>
  <si>
    <t>16/2/1999</t>
  </si>
  <si>
    <t>11/11/1978</t>
  </si>
  <si>
    <t>21/5/1966</t>
  </si>
  <si>
    <t>11/10/1965</t>
  </si>
  <si>
    <t>25/9/1988</t>
  </si>
  <si>
    <t>26/1/1940</t>
  </si>
  <si>
    <t>11/5/1984</t>
  </si>
  <si>
    <t>14/5/2000</t>
  </si>
  <si>
    <t>2/12/1958</t>
  </si>
  <si>
    <t>23/12/1954</t>
  </si>
  <si>
    <t>21/9/1958</t>
  </si>
  <si>
    <t>11/12/1946</t>
  </si>
  <si>
    <t>27/3/1978</t>
  </si>
  <si>
    <t>9/6/1988</t>
  </si>
  <si>
    <t>8/5/1999</t>
  </si>
  <si>
    <t>26/12/1953</t>
  </si>
  <si>
    <t>22/3/1989</t>
  </si>
  <si>
    <t>3/11/1974</t>
  </si>
  <si>
    <t>24/4/1996</t>
  </si>
  <si>
    <t>26/7/1959</t>
  </si>
  <si>
    <t>9/6/1982</t>
  </si>
  <si>
    <t>16/2/2001</t>
  </si>
  <si>
    <t>20/10/1979</t>
  </si>
  <si>
    <t>9/4/1972</t>
  </si>
  <si>
    <t>17/7/2005</t>
  </si>
  <si>
    <t>28/1/1982</t>
  </si>
  <si>
    <t>3/7/1991</t>
  </si>
  <si>
    <t>15/10/1945</t>
  </si>
  <si>
    <t>12/6/1980</t>
  </si>
  <si>
    <t>11/8/1976</t>
  </si>
  <si>
    <t>3/11/1970</t>
  </si>
  <si>
    <t>15/1/1961</t>
  </si>
  <si>
    <t>19/3/1960</t>
  </si>
  <si>
    <t>26/8/1943</t>
  </si>
  <si>
    <t>2/5/1946</t>
  </si>
  <si>
    <t>13/8/1959</t>
  </si>
  <si>
    <t>12/12/1978</t>
  </si>
  <si>
    <t>25/6/2004</t>
  </si>
  <si>
    <t>4/1/1953</t>
  </si>
  <si>
    <t>24/11/1981</t>
  </si>
  <si>
    <t>12/12/1958</t>
  </si>
  <si>
    <t>13/2/1975</t>
  </si>
  <si>
    <t>6/5/1963</t>
  </si>
  <si>
    <t>10/5/1949</t>
  </si>
  <si>
    <t>20/9/1944</t>
  </si>
  <si>
    <t>22/7/1961</t>
  </si>
  <si>
    <t>16/6/1944</t>
  </si>
  <si>
    <t>4/6/1999</t>
  </si>
  <si>
    <t>7/1/1997</t>
  </si>
  <si>
    <t>12/5/2000</t>
  </si>
  <si>
    <t>19/1/1954</t>
  </si>
  <si>
    <t>12/2/1977</t>
  </si>
  <si>
    <t>13/1/1987</t>
  </si>
  <si>
    <t>25/5/2024</t>
  </si>
  <si>
    <t>20/1/1959</t>
  </si>
  <si>
    <t>4/11/1945</t>
  </si>
  <si>
    <t>2/1/2004</t>
  </si>
  <si>
    <t>15/7/2024</t>
  </si>
  <si>
    <t>9/9/2005</t>
  </si>
  <si>
    <t>22/12/1970</t>
  </si>
  <si>
    <t>11/4/1951</t>
  </si>
  <si>
    <t>20/5/1984</t>
  </si>
  <si>
    <t>14/3/1994</t>
  </si>
  <si>
    <t>17/2/1976</t>
  </si>
  <si>
    <t>2/10/1939</t>
  </si>
  <si>
    <t>16/2/1961</t>
  </si>
  <si>
    <t>25/4/1956</t>
  </si>
  <si>
    <t>9/7/1955</t>
  </si>
  <si>
    <t>10/7/1975</t>
  </si>
  <si>
    <t>16/9/1978</t>
  </si>
  <si>
    <t>16/12/1996</t>
  </si>
  <si>
    <t>1/1/2002</t>
  </si>
  <si>
    <t>27/2/1958</t>
  </si>
  <si>
    <t>5/8/1946</t>
  </si>
  <si>
    <t>24/2/1996</t>
  </si>
  <si>
    <t>21/5/1951</t>
  </si>
  <si>
    <t>5/9/1964</t>
  </si>
  <si>
    <t>27/2/1994</t>
  </si>
  <si>
    <t>28/1/2001</t>
  </si>
  <si>
    <t>11/11/1946</t>
  </si>
  <si>
    <t>4/2/1997</t>
  </si>
  <si>
    <t>1/1/1971</t>
  </si>
  <si>
    <t>15/6/1966</t>
  </si>
  <si>
    <t>12/3/1988</t>
  </si>
  <si>
    <t>6/6/1956</t>
  </si>
  <si>
    <t>15/7/1968</t>
  </si>
  <si>
    <t>23/7/1976</t>
  </si>
  <si>
    <t>21/7/1957</t>
  </si>
  <si>
    <t>4/3/1964</t>
  </si>
  <si>
    <t>12/2/1989</t>
  </si>
  <si>
    <t>4/3/1996</t>
  </si>
  <si>
    <t>16/10/1962</t>
  </si>
  <si>
    <t>20/3/1997</t>
  </si>
  <si>
    <t>20/6/1956</t>
  </si>
  <si>
    <t>16/3/1949</t>
  </si>
  <si>
    <t>14/2/1961</t>
  </si>
  <si>
    <t>2/9/1958</t>
  </si>
  <si>
    <t>23/1/1958</t>
  </si>
  <si>
    <t>25/9/1969</t>
  </si>
  <si>
    <t>28/11/1987</t>
  </si>
  <si>
    <t>23/9/1987</t>
  </si>
  <si>
    <t>14/2/1966</t>
  </si>
  <si>
    <t>16/4/1995</t>
  </si>
  <si>
    <t>21/11/1924</t>
  </si>
  <si>
    <t>20/9/1960</t>
  </si>
  <si>
    <t>17/3/1983</t>
  </si>
  <si>
    <t>28/8/1941</t>
  </si>
  <si>
    <t>11/8/2003</t>
  </si>
  <si>
    <t>5/2/1995</t>
  </si>
  <si>
    <t>21/9/1965</t>
  </si>
  <si>
    <t>3/4/2005</t>
  </si>
  <si>
    <t>15/10/1957</t>
  </si>
  <si>
    <t>8/11/1987</t>
  </si>
  <si>
    <t>24/8/1985</t>
  </si>
  <si>
    <t>13/2/1985</t>
  </si>
  <si>
    <t>18/9/1968</t>
  </si>
  <si>
    <t>21/10/1965</t>
  </si>
  <si>
    <t>15/11/1997</t>
  </si>
  <si>
    <t>27/6/1975</t>
  </si>
  <si>
    <t>8/11/1981</t>
  </si>
  <si>
    <t>20/10/1989</t>
  </si>
  <si>
    <t>2/4/1958</t>
  </si>
  <si>
    <t>1/4/1964</t>
  </si>
  <si>
    <t>12/9/1989</t>
  </si>
  <si>
    <t>1/6/1981</t>
  </si>
  <si>
    <t>2/9/1966</t>
  </si>
  <si>
    <t>4/4/1944</t>
  </si>
  <si>
    <t>7/7/1975</t>
  </si>
  <si>
    <t>23/4/1971</t>
  </si>
  <si>
    <t>2/7/1956</t>
  </si>
  <si>
    <t>19/11/1981</t>
  </si>
  <si>
    <t>15/8/1983</t>
  </si>
  <si>
    <t>9/5/2003</t>
  </si>
  <si>
    <t>17/1/1947</t>
  </si>
  <si>
    <t>14/9/1980</t>
  </si>
  <si>
    <t>17/8/1969</t>
  </si>
  <si>
    <t>23/3/1998</t>
  </si>
  <si>
    <t>22/7/1989</t>
  </si>
  <si>
    <t>17/6/1976</t>
  </si>
  <si>
    <t>20/7/1987</t>
  </si>
  <si>
    <t>4/9/1958</t>
  </si>
  <si>
    <t>6/10/1945</t>
  </si>
  <si>
    <t>3/5/1942</t>
  </si>
  <si>
    <t>24/12/1953</t>
  </si>
  <si>
    <t>24/12/1996</t>
  </si>
  <si>
    <t>11/7/1975</t>
  </si>
  <si>
    <t>23/10/1961</t>
  </si>
  <si>
    <t>22/6/2001</t>
  </si>
  <si>
    <t>17/3/1964</t>
  </si>
  <si>
    <t>11/11/1951</t>
  </si>
  <si>
    <t>18/6/1994</t>
  </si>
  <si>
    <t>22/10/1941</t>
  </si>
  <si>
    <t>24/11/1978</t>
  </si>
  <si>
    <t>9/10/1956</t>
  </si>
  <si>
    <t>26/7/1942</t>
  </si>
  <si>
    <t>7/5/1969</t>
  </si>
  <si>
    <t>10/3/1963</t>
  </si>
  <si>
    <t>27/3/1980</t>
  </si>
  <si>
    <t>25/4/1971</t>
  </si>
  <si>
    <t>27/6/1950</t>
  </si>
  <si>
    <t>28/9/1968</t>
  </si>
  <si>
    <t>7/8/2004</t>
  </si>
  <si>
    <t>10/12/1993</t>
  </si>
  <si>
    <t>13/1/1985</t>
  </si>
  <si>
    <t>11/11/1975</t>
  </si>
  <si>
    <t>1/1/1986</t>
  </si>
  <si>
    <t>20/4/1952</t>
  </si>
  <si>
    <t>27/8/1977</t>
  </si>
  <si>
    <t>23/11/1983</t>
  </si>
  <si>
    <t>25/6/1951</t>
  </si>
  <si>
    <t>12/7/1952</t>
  </si>
  <si>
    <t>22/3/1979</t>
  </si>
  <si>
    <t>17/12/2005</t>
  </si>
  <si>
    <t>14/1/1983</t>
  </si>
  <si>
    <t>5/5/1981</t>
  </si>
  <si>
    <t>1/5/1973</t>
  </si>
  <si>
    <t>12/5/1944</t>
  </si>
  <si>
    <t>2/10/1956</t>
  </si>
  <si>
    <t>16/5/1948</t>
  </si>
  <si>
    <t>9/12/1968</t>
  </si>
  <si>
    <t>9/8/2006</t>
  </si>
  <si>
    <t>9/3/1966</t>
  </si>
  <si>
    <t>14/3/1967</t>
  </si>
  <si>
    <t>7/3/1959</t>
  </si>
  <si>
    <t>22/4/1941</t>
  </si>
  <si>
    <t>6/10/1989</t>
  </si>
  <si>
    <t>17/10/1952</t>
  </si>
  <si>
    <t>27/9/1984</t>
  </si>
  <si>
    <t>11/1/1944</t>
  </si>
  <si>
    <t>15/6/1983</t>
  </si>
  <si>
    <t>20/11/1949</t>
  </si>
  <si>
    <t>2/4/1961</t>
  </si>
  <si>
    <t>13/6/1944</t>
  </si>
  <si>
    <t>13/2/1957</t>
  </si>
  <si>
    <t>17/6/1953</t>
  </si>
  <si>
    <t>16/8/1950</t>
  </si>
  <si>
    <t>11/4/1978</t>
  </si>
  <si>
    <t>2/6/1971</t>
  </si>
  <si>
    <t>18/9/1970</t>
  </si>
  <si>
    <t>25/11/1958</t>
  </si>
  <si>
    <t>18/4/1972</t>
  </si>
  <si>
    <t>24/2/2001</t>
  </si>
  <si>
    <t>15/1/1950</t>
  </si>
  <si>
    <t>1/3/1952</t>
  </si>
  <si>
    <t>18/5/1982</t>
  </si>
  <si>
    <t>14/5/2010</t>
  </si>
  <si>
    <t>13/1/1995</t>
  </si>
  <si>
    <t>9/1/1991</t>
  </si>
  <si>
    <t>3/10/1976</t>
  </si>
  <si>
    <t>10/2/1962</t>
  </si>
  <si>
    <t>2/12/1952</t>
  </si>
  <si>
    <t>10/2/1989</t>
  </si>
  <si>
    <t>20/5/1980</t>
  </si>
  <si>
    <t>13/7/1974</t>
  </si>
  <si>
    <t>16/1/1985</t>
  </si>
  <si>
    <t>4/5/1969</t>
  </si>
  <si>
    <t>10/9/1972</t>
  </si>
  <si>
    <t>3/10/1941</t>
  </si>
  <si>
    <t>18/1/1954</t>
  </si>
  <si>
    <t>3/4/1971</t>
  </si>
  <si>
    <t>18/7/1990</t>
  </si>
  <si>
    <t>2/10/1965</t>
  </si>
  <si>
    <t>24/12/1956</t>
  </si>
  <si>
    <t>21/7/1972</t>
  </si>
  <si>
    <t>3/6/1958</t>
  </si>
  <si>
    <t>27/10/1995</t>
  </si>
  <si>
    <t>12/3/1941</t>
  </si>
  <si>
    <t>28/6/1978</t>
  </si>
  <si>
    <t xml:space="preserve">Renal Function </t>
  </si>
  <si>
    <t xml:space="preserve">Liver Function </t>
  </si>
  <si>
    <t>Dr. Nora</t>
  </si>
  <si>
    <t>+966532174333</t>
  </si>
  <si>
    <t>+966567811681</t>
  </si>
  <si>
    <t>+966593800389</t>
  </si>
  <si>
    <t>+966559957986</t>
  </si>
  <si>
    <t>+966583603906</t>
  </si>
  <si>
    <t>+966506643596</t>
  </si>
  <si>
    <t>+966537047110</t>
  </si>
  <si>
    <t>+966528166476</t>
  </si>
  <si>
    <t>+966513274325</t>
  </si>
  <si>
    <t>+966513223422</t>
  </si>
  <si>
    <t>+966585380264</t>
  </si>
  <si>
    <t>+966527653284</t>
  </si>
  <si>
    <t>+966545324942</t>
  </si>
  <si>
    <t>+966516022893</t>
  </si>
  <si>
    <t>+966522342927</t>
  </si>
  <si>
    <t>+966559544431</t>
  </si>
  <si>
    <t>+966563306993</t>
  </si>
  <si>
    <t>+966515025823</t>
  </si>
  <si>
    <t>+966503689695</t>
  </si>
  <si>
    <t>+966590844746</t>
  </si>
  <si>
    <t>+966533730822</t>
  </si>
  <si>
    <t>+966516188599</t>
  </si>
  <si>
    <t>+966560050178</t>
  </si>
  <si>
    <t>+966514232767</t>
  </si>
  <si>
    <t>+966538493103</t>
  </si>
  <si>
    <t>+966573691032</t>
  </si>
  <si>
    <t>+966504224882</t>
  </si>
  <si>
    <t>+966528626933</t>
  </si>
  <si>
    <t>+966578528134</t>
  </si>
  <si>
    <t>+966561188911</t>
  </si>
  <si>
    <t>+966563372216</t>
  </si>
  <si>
    <t>+966508897725</t>
  </si>
  <si>
    <t>+966515890596</t>
  </si>
  <si>
    <t>+966519063958</t>
  </si>
  <si>
    <t>+966598757388</t>
  </si>
  <si>
    <t>+966509757579</t>
  </si>
  <si>
    <t>+966501294689</t>
  </si>
  <si>
    <t>+966515100330</t>
  </si>
  <si>
    <t>+966529813970</t>
  </si>
  <si>
    <t>+966508852788</t>
  </si>
  <si>
    <t>+966506288197</t>
  </si>
  <si>
    <t>+966509565463</t>
  </si>
  <si>
    <t>+966573826394</t>
  </si>
  <si>
    <t>+966541588462</t>
  </si>
  <si>
    <t>+966500421479</t>
  </si>
  <si>
    <t>+966537062518</t>
  </si>
  <si>
    <t>+966516412074</t>
  </si>
  <si>
    <t>+966574062621</t>
  </si>
  <si>
    <t>+966514920594</t>
  </si>
  <si>
    <t>+966510248868</t>
  </si>
  <si>
    <t>+966531435163</t>
  </si>
  <si>
    <t>+966575536023</t>
  </si>
  <si>
    <t>+966545817390</t>
  </si>
  <si>
    <t>+966580337084</t>
  </si>
  <si>
    <t>+966598563056</t>
  </si>
  <si>
    <t>+966539288049</t>
  </si>
  <si>
    <t>+966548063777</t>
  </si>
  <si>
    <t>+966503666354</t>
  </si>
  <si>
    <t>+966567114266</t>
  </si>
  <si>
    <t>+966587555419</t>
  </si>
  <si>
    <t>+966571145634</t>
  </si>
  <si>
    <t>+966559364567</t>
  </si>
  <si>
    <t>+966594714474</t>
  </si>
  <si>
    <t>+966551448694</t>
  </si>
  <si>
    <t>+966523187229</t>
  </si>
  <si>
    <t>+966519797191</t>
  </si>
  <si>
    <t>+966506132843</t>
  </si>
  <si>
    <t>+966533644582</t>
  </si>
  <si>
    <t>+966564187587</t>
  </si>
  <si>
    <t>+966553806106</t>
  </si>
  <si>
    <t>+966518570788</t>
  </si>
  <si>
    <t>+966529244446</t>
  </si>
  <si>
    <t>+966506995189</t>
  </si>
  <si>
    <t>+966593158192</t>
  </si>
  <si>
    <t>+966500808854</t>
  </si>
  <si>
    <t>+966592248403</t>
  </si>
  <si>
    <t>+966526845531</t>
  </si>
  <si>
    <t>+966511248519</t>
  </si>
  <si>
    <t>+966560313693</t>
  </si>
  <si>
    <t>+966567134583</t>
  </si>
  <si>
    <t>+966534184054</t>
  </si>
  <si>
    <t>+966503707261</t>
  </si>
  <si>
    <t>+966570728547</t>
  </si>
  <si>
    <t>+966586364402</t>
  </si>
  <si>
    <t>+966557166869</t>
  </si>
  <si>
    <t>+966566010936</t>
  </si>
  <si>
    <t>+966582783895</t>
  </si>
  <si>
    <t>+966538782228</t>
  </si>
  <si>
    <t>+966554243868</t>
  </si>
  <si>
    <t>+966504346230</t>
  </si>
  <si>
    <t>+966524047950</t>
  </si>
  <si>
    <t>+966555459928</t>
  </si>
  <si>
    <t>+966501867528</t>
  </si>
  <si>
    <t>+966535720850</t>
  </si>
  <si>
    <t>+966508126886</t>
  </si>
  <si>
    <t>+966502593999</t>
  </si>
  <si>
    <t>+966510789101</t>
  </si>
  <si>
    <t>+966501446908</t>
  </si>
  <si>
    <t>+966561584195</t>
  </si>
  <si>
    <t>+966537535728</t>
  </si>
  <si>
    <t>+966521462714</t>
  </si>
  <si>
    <t>+966559539153</t>
  </si>
  <si>
    <t>+966574518625</t>
  </si>
  <si>
    <t>+966575540642</t>
  </si>
  <si>
    <t>+966543633699</t>
  </si>
  <si>
    <t>+966573825346</t>
  </si>
  <si>
    <t>+966581016927</t>
  </si>
  <si>
    <t>+966530181048</t>
  </si>
  <si>
    <t>+966576851987</t>
  </si>
  <si>
    <t>+966529824343</t>
  </si>
  <si>
    <t>+966557611344</t>
  </si>
  <si>
    <t>+966523037865</t>
  </si>
  <si>
    <t>+966550148407</t>
  </si>
  <si>
    <t>+966500076576</t>
  </si>
  <si>
    <t>+966558364452</t>
  </si>
  <si>
    <t>+966502912578</t>
  </si>
  <si>
    <t>+966513862374</t>
  </si>
  <si>
    <t>+966523052880</t>
  </si>
  <si>
    <t>+966510436008</t>
  </si>
  <si>
    <t>+966504372066</t>
  </si>
  <si>
    <t>+966523267008</t>
  </si>
  <si>
    <t>+966500880540</t>
  </si>
  <si>
    <t>+966515236678</t>
  </si>
  <si>
    <t>+966530365698</t>
  </si>
  <si>
    <t>+966575197111</t>
  </si>
  <si>
    <t>+966527937587</t>
  </si>
  <si>
    <t>+966532964310</t>
  </si>
  <si>
    <t>+966521905860</t>
  </si>
  <si>
    <t>+966546549341</t>
  </si>
  <si>
    <t>+966521701972</t>
  </si>
  <si>
    <t>+966580321827</t>
  </si>
  <si>
    <t>+966582104813</t>
  </si>
  <si>
    <t>+966507575494</t>
  </si>
  <si>
    <t>+966566627421</t>
  </si>
  <si>
    <t>+966564575117</t>
  </si>
  <si>
    <t>+966549888093</t>
  </si>
  <si>
    <t>+966501998162</t>
  </si>
  <si>
    <t>+966527266260</t>
  </si>
  <si>
    <t>+966513125005</t>
  </si>
  <si>
    <t>+966553086227</t>
  </si>
  <si>
    <t>+966564641617</t>
  </si>
  <si>
    <t>+966553792086</t>
  </si>
  <si>
    <t>+966536784982</t>
  </si>
  <si>
    <t>+966516168609</t>
  </si>
  <si>
    <t>+966530677962</t>
  </si>
  <si>
    <t>+966536048156</t>
  </si>
  <si>
    <t>+966594643703</t>
  </si>
  <si>
    <t>+966544542152</t>
  </si>
  <si>
    <t>+966513471099</t>
  </si>
  <si>
    <t>+966540199913</t>
  </si>
  <si>
    <t>+966565110960</t>
  </si>
  <si>
    <t>+966518744520</t>
  </si>
  <si>
    <t>+966512539199</t>
  </si>
  <si>
    <t>+966590651440</t>
  </si>
  <si>
    <t>+966500996386</t>
  </si>
  <si>
    <t>+966564840922</t>
  </si>
  <si>
    <t>+966528047424</t>
  </si>
  <si>
    <t>+966579042391</t>
  </si>
  <si>
    <t>+966582880952</t>
  </si>
  <si>
    <t>+966538901145</t>
  </si>
  <si>
    <t>+966518116129</t>
  </si>
  <si>
    <t>+966553405043</t>
  </si>
  <si>
    <t>+966540955675</t>
  </si>
  <si>
    <t>+966550094372</t>
  </si>
  <si>
    <t>+966552585179</t>
  </si>
  <si>
    <t>+966523167793</t>
  </si>
  <si>
    <t>+966540248639</t>
  </si>
  <si>
    <t>+966555188874</t>
  </si>
  <si>
    <t>+966533816429</t>
  </si>
  <si>
    <t>+966521813769</t>
  </si>
  <si>
    <t>+966511702378</t>
  </si>
  <si>
    <t>+966523488519</t>
  </si>
  <si>
    <t>+966556036632</t>
  </si>
  <si>
    <t>+966593096645</t>
  </si>
  <si>
    <t>+966500033114</t>
  </si>
  <si>
    <t>+966577941905</t>
  </si>
  <si>
    <t>+966524845251</t>
  </si>
  <si>
    <t>+966582479912</t>
  </si>
  <si>
    <t>+966577164566</t>
  </si>
  <si>
    <t>+966526949872</t>
  </si>
  <si>
    <t>+966518048094</t>
  </si>
  <si>
    <t>+966562234124</t>
  </si>
  <si>
    <t>+966570984616</t>
  </si>
  <si>
    <t>+966588459661</t>
  </si>
  <si>
    <t>+966537713383</t>
  </si>
  <si>
    <t>+966517421340</t>
  </si>
  <si>
    <t>+966547511543</t>
  </si>
  <si>
    <t>+966562146678</t>
  </si>
  <si>
    <t>+966556862582</t>
  </si>
  <si>
    <t>+966582841619</t>
  </si>
  <si>
    <t>+966512502848</t>
  </si>
  <si>
    <t>+966546837430</t>
  </si>
  <si>
    <t>+966538615169</t>
  </si>
  <si>
    <t>+966526390882</t>
  </si>
  <si>
    <t>+966570244042</t>
  </si>
  <si>
    <t>+966539234189</t>
  </si>
  <si>
    <t>+966545658304</t>
  </si>
  <si>
    <t>+966559241061</t>
  </si>
  <si>
    <t>+966525338379</t>
  </si>
  <si>
    <t>+966524528574</t>
  </si>
  <si>
    <t>+966538524666</t>
  </si>
  <si>
    <t>+966552173273</t>
  </si>
  <si>
    <t>+966522214080</t>
  </si>
  <si>
    <t>+966556105911</t>
  </si>
  <si>
    <t>+966526556319</t>
  </si>
  <si>
    <t>+966594770844</t>
  </si>
  <si>
    <t>+966523405032</t>
  </si>
  <si>
    <t>+966537383278</t>
  </si>
  <si>
    <t>+966579183946</t>
  </si>
  <si>
    <t>+966571622676</t>
  </si>
  <si>
    <t>+966557356745</t>
  </si>
  <si>
    <t>+966512598111</t>
  </si>
  <si>
    <t>+966567805296</t>
  </si>
  <si>
    <t>+966528491560</t>
  </si>
  <si>
    <t>+966511053419</t>
  </si>
  <si>
    <t>+966555785959</t>
  </si>
  <si>
    <t>+966562727169</t>
  </si>
  <si>
    <t>+966509011856</t>
  </si>
  <si>
    <t>+966593148019</t>
  </si>
  <si>
    <t>+966504504087</t>
  </si>
  <si>
    <t>+966514763486</t>
  </si>
  <si>
    <t>+966541347842</t>
  </si>
  <si>
    <t>+966557499502</t>
  </si>
  <si>
    <t>+966504899615</t>
  </si>
  <si>
    <t>+966579475703</t>
  </si>
  <si>
    <t>+966503630559</t>
  </si>
  <si>
    <t>+966554297985</t>
  </si>
  <si>
    <t>+966516138711</t>
  </si>
  <si>
    <t>+966510909520</t>
  </si>
  <si>
    <t>+966506266737</t>
  </si>
  <si>
    <t>+966527547678</t>
  </si>
  <si>
    <t>+966593465948</t>
  </si>
  <si>
    <t>+966553660910</t>
  </si>
  <si>
    <t>+966510435361</t>
  </si>
  <si>
    <t>+966554644729</t>
  </si>
  <si>
    <t>+966501990453</t>
  </si>
  <si>
    <t>+966590315632</t>
  </si>
  <si>
    <t>+966521439705</t>
  </si>
  <si>
    <t>+966500815480</t>
  </si>
  <si>
    <t>+966541333822</t>
  </si>
  <si>
    <t>+966554388397</t>
  </si>
  <si>
    <t>+966504054318</t>
  </si>
  <si>
    <t>+966579370781</t>
  </si>
  <si>
    <t>+966589237139</t>
  </si>
  <si>
    <t>+966543867043</t>
  </si>
  <si>
    <t>+966585863598</t>
  </si>
  <si>
    <t>+966515160526</t>
  </si>
  <si>
    <t>+966575910969</t>
  </si>
  <si>
    <t>+966560349814</t>
  </si>
  <si>
    <t>+966580371508</t>
  </si>
  <si>
    <t>+966549373927</t>
  </si>
  <si>
    <t>+966571202765</t>
  </si>
  <si>
    <t>+966536447411</t>
  </si>
  <si>
    <t>+966514984878</t>
  </si>
  <si>
    <t>+966500748986</t>
  </si>
  <si>
    <t>+966586019216</t>
  </si>
  <si>
    <t>+966590972887</t>
  </si>
  <si>
    <t>+966586597256</t>
  </si>
  <si>
    <t>+966506953155</t>
  </si>
  <si>
    <t>+966587784963</t>
  </si>
  <si>
    <t>+966500197662</t>
  </si>
  <si>
    <t>+966506225199</t>
  </si>
  <si>
    <t>+966580406762</t>
  </si>
  <si>
    <t>+966540043028</t>
  </si>
  <si>
    <t>+966506432263</t>
  </si>
  <si>
    <t>+966504220539</t>
  </si>
  <si>
    <t>+966508803339</t>
  </si>
  <si>
    <t>+966520162541</t>
  </si>
  <si>
    <t>+966555649232</t>
  </si>
  <si>
    <t>+966570676013</t>
  </si>
  <si>
    <t>+966588552975</t>
  </si>
  <si>
    <t>+966575825889</t>
  </si>
  <si>
    <t>+966510101490</t>
  </si>
  <si>
    <t>+966556771729</t>
  </si>
  <si>
    <t>+966563384034</t>
  </si>
  <si>
    <t>+966502087889</t>
  </si>
  <si>
    <t>+966535508991</t>
  </si>
  <si>
    <t>+966533968059</t>
  </si>
  <si>
    <t>+966500787815</t>
  </si>
  <si>
    <t>+966528850050</t>
  </si>
  <si>
    <t>+966578593456</t>
  </si>
  <si>
    <t>+966533372435</t>
  </si>
  <si>
    <t>+966535736829</t>
  </si>
  <si>
    <t>+966500103235</t>
  </si>
  <si>
    <t>+966539412227</t>
  </si>
  <si>
    <t>+966592570744</t>
  </si>
  <si>
    <t>+966560635467</t>
  </si>
  <si>
    <t>+966549585220</t>
  </si>
  <si>
    <t>+966553695915</t>
  </si>
  <si>
    <t>+966526519478</t>
  </si>
  <si>
    <t>+966505159379</t>
  </si>
  <si>
    <t>+966562222360</t>
  </si>
  <si>
    <t>+966570993070</t>
  </si>
  <si>
    <t>+966509890525</t>
  </si>
  <si>
    <t>+966541662785</t>
  </si>
  <si>
    <t>+966589466466</t>
  </si>
  <si>
    <t>+966506777688</t>
  </si>
  <si>
    <t>+966570388454</t>
  </si>
  <si>
    <t>+966555127108</t>
  </si>
  <si>
    <t>+966501487083</t>
  </si>
  <si>
    <t>+966509753797</t>
  </si>
  <si>
    <t>+966525386450</t>
  </si>
  <si>
    <t>+966520712470</t>
  </si>
  <si>
    <t>+966573573004</t>
  </si>
  <si>
    <t>+966553662562</t>
  </si>
  <si>
    <t>+966595310097</t>
  </si>
  <si>
    <t>+966525137780</t>
  </si>
  <si>
    <t>+966558227454</t>
  </si>
  <si>
    <t>+966533159705</t>
  </si>
  <si>
    <t>+966506557305</t>
  </si>
  <si>
    <t>+966533751555</t>
  </si>
  <si>
    <t>+966512837341</t>
  </si>
  <si>
    <t>+966580462263</t>
  </si>
  <si>
    <t>+966516918779</t>
  </si>
  <si>
    <t>+966553538936</t>
  </si>
  <si>
    <t>+966587541037</t>
  </si>
  <si>
    <t>+966520753916</t>
  </si>
  <si>
    <t>+966551600243</t>
  </si>
  <si>
    <t>+966551328440</t>
  </si>
  <si>
    <t>+966520866574</t>
  </si>
  <si>
    <t>+966562085897</t>
  </si>
  <si>
    <t>+966542687971</t>
  </si>
  <si>
    <t>+966540495382</t>
  </si>
  <si>
    <t>+966594812319</t>
  </si>
  <si>
    <t>+966569392239</t>
  </si>
  <si>
    <t>+966501185755</t>
  </si>
  <si>
    <t>+966560429095</t>
  </si>
  <si>
    <t>+966510331334</t>
  </si>
  <si>
    <t>+966524283701</t>
  </si>
  <si>
    <t>+966577656343</t>
  </si>
  <si>
    <t>+966536055931</t>
  </si>
  <si>
    <t>+966509590240</t>
  </si>
  <si>
    <t>+966526613296</t>
  </si>
  <si>
    <t>+966527569527</t>
  </si>
  <si>
    <t>+966576829222</t>
  </si>
  <si>
    <t>+966525827317</t>
  </si>
  <si>
    <t>+966509024217</t>
  </si>
  <si>
    <t>+966553504799</t>
  </si>
  <si>
    <t>+966536303495</t>
  </si>
  <si>
    <t>+966506626244</t>
  </si>
  <si>
    <t>+966517025492</t>
  </si>
  <si>
    <t>+966557713405</t>
  </si>
  <si>
    <t>+966569761721</t>
  </si>
  <si>
    <t>+966524608959</t>
  </si>
  <si>
    <t>+966579441626</t>
  </si>
  <si>
    <t>+966507367600</t>
  </si>
  <si>
    <t>+966595121652</t>
  </si>
  <si>
    <t>+966566359158</t>
  </si>
  <si>
    <t>+966541292413</t>
  </si>
  <si>
    <t>+966529396943</t>
  </si>
  <si>
    <t>+966571949589</t>
  </si>
  <si>
    <t>+966579942779</t>
  </si>
  <si>
    <t>+966575443709</t>
  </si>
  <si>
    <t>+966548766793</t>
  </si>
  <si>
    <t>+966559620458</t>
  </si>
  <si>
    <t>+966544170628</t>
  </si>
  <si>
    <t>+966540625466</t>
  </si>
  <si>
    <t>+966577875353</t>
  </si>
  <si>
    <t>+966520658585</t>
  </si>
  <si>
    <t>+966562230124</t>
  </si>
  <si>
    <t>+966572290772</t>
  </si>
  <si>
    <t>+966510112592</t>
  </si>
  <si>
    <t>+966561423841</t>
  </si>
  <si>
    <t>+966596533731</t>
  </si>
  <si>
    <t>+966502247218</t>
  </si>
  <si>
    <t>+966561242137</t>
  </si>
  <si>
    <t>+966523519007</t>
  </si>
  <si>
    <t>+966520966164</t>
  </si>
  <si>
    <t>+966594518266</t>
  </si>
  <si>
    <t>+966568453832</t>
  </si>
  <si>
    <t>+966576396187</t>
  </si>
  <si>
    <t>+966579189605</t>
  </si>
  <si>
    <t xml:space="preserve"> </t>
  </si>
  <si>
    <t>5mg</t>
  </si>
  <si>
    <t>10mg</t>
  </si>
  <si>
    <t>1000mg</t>
  </si>
  <si>
    <t>Unknwon</t>
  </si>
  <si>
    <t>Twice daily</t>
  </si>
  <si>
    <t>Three times daily</t>
  </si>
  <si>
    <t>As needed</t>
  </si>
  <si>
    <t>Four times daily</t>
  </si>
  <si>
    <t>Intramuscular</t>
  </si>
  <si>
    <t>Subcutaneous</t>
  </si>
  <si>
    <t>ICD-10</t>
  </si>
  <si>
    <t>I21.9</t>
  </si>
  <si>
    <t>K37</t>
  </si>
  <si>
    <t>N18.9</t>
  </si>
  <si>
    <t>J44.9</t>
  </si>
  <si>
    <t>I50.9</t>
  </si>
  <si>
    <t>I10</t>
  </si>
  <si>
    <t>Lung Infection</t>
  </si>
  <si>
    <t>J18.9</t>
  </si>
  <si>
    <t>A41.9</t>
  </si>
  <si>
    <t>I63.9</t>
  </si>
  <si>
    <t>A15.9</t>
  </si>
  <si>
    <t>E11.9</t>
  </si>
  <si>
    <t>BP_Category</t>
  </si>
  <si>
    <t>Age_Group</t>
  </si>
  <si>
    <t>BMI_Category</t>
  </si>
  <si>
    <t>Cholesterol_Category</t>
  </si>
  <si>
    <t>Glucose_Category</t>
  </si>
  <si>
    <t>Row Labels</t>
  </si>
  <si>
    <t>Middle Age</t>
  </si>
  <si>
    <t>Old Age</t>
  </si>
  <si>
    <t>Young Adult</t>
  </si>
  <si>
    <t>Grand Total</t>
  </si>
  <si>
    <t>Average Systolic BP</t>
  </si>
  <si>
    <t>Average Treatment Cost</t>
  </si>
  <si>
    <t>Average Cholesterol</t>
  </si>
  <si>
    <t>Average BMI</t>
  </si>
  <si>
    <t>Readmission Rate</t>
  </si>
  <si>
    <t xml:space="preserve">   Average Glucose Level</t>
  </si>
  <si>
    <t>Acute MI</t>
  </si>
  <si>
    <t>Outcome for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</si>
</sst>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[Red]0"/>
    <numFmt numFmtId="165" formatCode="yyyy\-mm\-dd;@"/>
    <numFmt numFmtId="166" formatCode="[$-14C09]dd/mm/yyyy;@"/>
    <numFmt numFmtId="167" formatCode="0.0"/>
    <numFmt numFmtId="168" formatCode="[$-1010000]d/m/yyyy;@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1F4E79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2" fillId="6" borderId="0" applyNumberFormat="0" applyBorder="0" applyAlignment="0" applyProtection="0"/>
  </cellStyleXfs>
  <cellXfs count="5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0" fillId="8" borderId="3" xfId="0" applyFont="1" applyFill="1" applyBorder="1"/>
    <xf numFmtId="2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166" fontId="0" fillId="7" borderId="3" xfId="0" applyNumberFormat="1" applyFont="1" applyFill="1" applyBorder="1"/>
    <xf numFmtId="165" fontId="0" fillId="0" borderId="0" xfId="0" applyNumberFormat="1" applyAlignment="1"/>
    <xf numFmtId="166" fontId="0" fillId="0" borderId="0" xfId="0" applyNumberFormat="1" applyAlignment="1">
      <alignment horizontal="left"/>
    </xf>
    <xf numFmtId="0" fontId="4" fillId="9" borderId="0" xfId="0" applyFont="1" applyFill="1" applyBorder="1"/>
    <xf numFmtId="0" fontId="4" fillId="9" borderId="4" xfId="0" applyFont="1" applyFill="1" applyBorder="1"/>
    <xf numFmtId="166" fontId="4" fillId="9" borderId="4" xfId="0" applyNumberFormat="1" applyFont="1" applyFill="1" applyBorder="1" applyAlignment="1">
      <alignment horizontal="left"/>
    </xf>
    <xf numFmtId="166" fontId="4" fillId="9" borderId="4" xfId="0" applyNumberFormat="1" applyFont="1" applyFill="1" applyBorder="1"/>
    <xf numFmtId="0" fontId="0" fillId="7" borderId="5" xfId="0" applyFont="1" applyFill="1" applyBorder="1"/>
    <xf numFmtId="0" fontId="0" fillId="7" borderId="6" xfId="0" applyFont="1" applyFill="1" applyBorder="1"/>
    <xf numFmtId="166" fontId="0" fillId="7" borderId="6" xfId="0" applyNumberFormat="1" applyFont="1" applyFill="1" applyBorder="1" applyAlignment="1">
      <alignment horizontal="left"/>
    </xf>
    <xf numFmtId="166" fontId="0" fillId="7" borderId="6" xfId="0" applyNumberFormat="1" applyFont="1" applyFill="1" applyBorder="1"/>
    <xf numFmtId="0" fontId="0" fillId="8" borderId="7" xfId="0" applyFont="1" applyFill="1" applyBorder="1"/>
    <xf numFmtId="166" fontId="0" fillId="8" borderId="3" xfId="0" applyNumberFormat="1" applyFont="1" applyFill="1" applyBorder="1" applyAlignment="1">
      <alignment horizontal="left"/>
    </xf>
    <xf numFmtId="166" fontId="0" fillId="8" borderId="3" xfId="0" applyNumberFormat="1" applyFont="1" applyFill="1" applyBorder="1"/>
    <xf numFmtId="0" fontId="0" fillId="7" borderId="7" xfId="0" applyFont="1" applyFill="1" applyBorder="1"/>
    <xf numFmtId="0" fontId="0" fillId="7" borderId="3" xfId="0" applyFont="1" applyFill="1" applyBorder="1"/>
    <xf numFmtId="166" fontId="0" fillId="7" borderId="3" xfId="0" applyNumberFormat="1" applyFont="1" applyFill="1" applyBorder="1" applyAlignment="1">
      <alignment horizontal="left"/>
    </xf>
    <xf numFmtId="0" fontId="0" fillId="7" borderId="3" xfId="0" applyFont="1" applyFill="1" applyBorder="1" applyAlignment="1">
      <alignment horizontal="left"/>
    </xf>
    <xf numFmtId="0" fontId="0" fillId="8" borderId="3" xfId="0" applyFont="1" applyFill="1" applyBorder="1" applyAlignment="1">
      <alignment horizontal="left"/>
    </xf>
    <xf numFmtId="14" fontId="0" fillId="8" borderId="3" xfId="0" applyNumberFormat="1" applyFont="1" applyFill="1" applyBorder="1" applyAlignment="1">
      <alignment horizontal="left"/>
    </xf>
    <xf numFmtId="14" fontId="0" fillId="7" borderId="3" xfId="0" applyNumberFormat="1" applyFont="1" applyFill="1" applyBorder="1" applyAlignment="1">
      <alignment horizontal="left"/>
    </xf>
    <xf numFmtId="167" fontId="4" fillId="9" borderId="4" xfId="0" applyNumberFormat="1" applyFont="1" applyFill="1" applyBorder="1"/>
    <xf numFmtId="167" fontId="0" fillId="7" borderId="3" xfId="0" applyNumberFormat="1" applyFont="1" applyFill="1" applyBorder="1"/>
    <xf numFmtId="167" fontId="0" fillId="8" borderId="3" xfId="0" applyNumberFormat="1" applyFont="1" applyFill="1" applyBorder="1"/>
    <xf numFmtId="167" fontId="0" fillId="0" borderId="0" xfId="0" applyNumberFormat="1"/>
    <xf numFmtId="0" fontId="4" fillId="9" borderId="4" xfId="0" applyNumberFormat="1" applyFont="1" applyFill="1" applyBorder="1"/>
    <xf numFmtId="0" fontId="0" fillId="8" borderId="3" xfId="0" applyNumberFormat="1" applyFont="1" applyFill="1" applyBorder="1"/>
    <xf numFmtId="0" fontId="0" fillId="7" borderId="3" xfId="0" applyNumberFormat="1" applyFont="1" applyFill="1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/>
    <xf numFmtId="0" fontId="2" fillId="6" borderId="0" xfId="2"/>
    <xf numFmtId="0" fontId="5" fillId="10" borderId="2" xfId="0" applyFont="1" applyFill="1" applyBorder="1" applyAlignment="1">
      <alignment horizontal="center" vertical="center" wrapText="1"/>
    </xf>
    <xf numFmtId="168" fontId="0" fillId="0" borderId="0" xfId="0" applyNumberFormat="1"/>
    <xf numFmtId="1" fontId="5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right" vertical="center" wrapText="1"/>
    </xf>
    <xf numFmtId="1" fontId="5" fillId="10" borderId="2" xfId="0" applyNumberFormat="1" applyFont="1" applyFill="1" applyBorder="1" applyAlignment="1">
      <alignment horizontal="right" vertical="center" wrapText="1"/>
    </xf>
    <xf numFmtId="0" fontId="0" fillId="0" borderId="0" xfId="0" quotePrefix="1"/>
    <xf numFmtId="0" fontId="0" fillId="11" borderId="0" xfId="0" applyFill="1"/>
    <xf numFmtId="166" fontId="1" fillId="3" borderId="1" xfId="0" applyNumberFormat="1" applyFont="1" applyFill="1" applyBorder="1" applyAlignment="1">
      <alignment horizontal="center" vertical="center" wrapText="1"/>
    </xf>
    <xf numFmtId="0" fontId="3" fillId="5" borderId="0" xfId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/>
    </xf>
  </cellXfs>
  <cellStyles count="3">
    <cellStyle name="60% - Accent2" xfId="2" builtinId="36"/>
    <cellStyle name="Bad" xfId="1" builtinId="27"/>
    <cellStyle name="Normal" xfId="0" builtinId="0"/>
  </cellStyles>
  <dxfs count="85">
    <dxf>
      <alignment vertic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-14C09]dd/mm/yyyy;@"/>
    </dxf>
    <dxf>
      <numFmt numFmtId="166" formatCode="[$-14C09]dd/mm/yyyy;@"/>
    </dxf>
    <dxf>
      <numFmt numFmtId="0" formatCode="General"/>
    </dxf>
    <dxf>
      <numFmt numFmtId="0" formatCode="General"/>
    </dxf>
    <dxf>
      <numFmt numFmtId="1" formatCode="0"/>
      <alignment horizontal="right" textRotation="0" justifyLastLine="0" shrinkToFit="0" readingOrder="0"/>
    </dxf>
    <dxf>
      <numFmt numFmtId="1" formatCode="0"/>
      <alignment horizontal="right" textRotation="0" justifyLastLine="0" shrinkToFit="0" readingOrder="0"/>
    </dxf>
    <dxf>
      <numFmt numFmtId="1" formatCode="0"/>
      <alignment horizontal="right" textRotation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64" formatCode="0;[Red]0"/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165" formatCode="yyyy\-mm\-dd;@"/>
    </dxf>
    <dxf>
      <numFmt numFmtId="165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C09]dd/mm/yyyy;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C09]dd/mm/yyyy;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14C09]dd/mm/yyyy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" formatCode="0"/>
      <alignment horizontal="right" vertical="bottom" textRotation="0" wrapText="0" indent="0" justifyLastLine="0" shrinkToFit="0" readingOrder="0"/>
    </dxf>
    <dxf>
      <numFmt numFmtId="27" formatCode="m/d/yyyy\ h:mm"/>
    </dxf>
    <dxf>
      <numFmt numFmtId="27" formatCode="m/d/yyyy\ h:mm"/>
    </dxf>
    <dxf>
      <numFmt numFmtId="0" formatCode="General"/>
    </dxf>
    <dxf>
      <numFmt numFmtId="2" formatCode="0.00"/>
    </dxf>
    <dxf>
      <numFmt numFmtId="1" formatCode="0"/>
    </dxf>
    <dxf>
      <numFmt numFmtId="1" formatCode="0"/>
    </dxf>
    <dxf>
      <numFmt numFmtId="168" formatCode="[$-1010000]d/m/yyyy;@"/>
    </dxf>
    <dxf>
      <numFmt numFmtId="165" formatCode="yyyy\-mm\-dd;@"/>
      <alignment horizontal="general" vertical="bottom" textRotation="0" wrapText="0" indent="0" justifyLastLine="0" shrinkToFit="0" readingOrder="0"/>
    </dxf>
    <dxf>
      <numFmt numFmtId="166" formatCode="[$-14C09]dd/mm/yyyy;@"/>
    </dxf>
    <dxf>
      <numFmt numFmtId="166" formatCode="[$-14C09]dd/mm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" refreshedDate="46154.563566435187" createdVersion="6" refreshedVersion="6" minRefreshableVersion="3" recordCount="600" xr:uid="{84C9951C-E9BD-46D8-A716-111ED455270C}">
  <cacheSource type="worksheet">
    <worksheetSource name="Table9_517"/>
  </cacheSource>
  <cacheFields count="29">
    <cacheField name="Patient_ID" numFmtId="0">
      <sharedItems/>
    </cacheField>
    <cacheField name="Patient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5"/>
    </cacheField>
    <cacheField name="Age_Group" numFmtId="0">
      <sharedItems count="3">
        <s v="Young Adult"/>
        <s v="Old Age"/>
        <s v="Middle Age"/>
      </sharedItems>
    </cacheField>
    <cacheField name="Date_of_Birth" numFmtId="0">
      <sharedItems containsBlank="1"/>
    </cacheField>
    <cacheField name="Nationality" numFmtId="0">
      <sharedItems/>
    </cacheField>
    <cacheField name="Phone_Number" numFmtId="0">
      <sharedItems containsBlank="1"/>
    </cacheField>
    <cacheField name="Admission_Date" numFmtId="166">
      <sharedItems containsNonDate="0" containsDate="1" containsString="0" containsBlank="1" minDate="2020-01-04T00:00:00" maxDate="2024-12-23T00:00:00"/>
    </cacheField>
    <cacheField name="Discharge_Date" numFmtId="166">
      <sharedItems containsNonDate="0" containsDate="1" containsString="0" containsBlank="1" minDate="2020-01-13T00:00:00" maxDate="2025-01-20T00:00:00"/>
    </cacheField>
    <cacheField name="Ward_Department" numFmtId="0">
      <sharedItems containsBlank="1" count="9">
        <s v="Nephrology"/>
        <s v="Emergency"/>
        <s v="I.C.U"/>
        <s v="Cardiology"/>
        <s v="Internal Medicine"/>
        <s v="Neurology"/>
        <s v="Pulmonology"/>
        <m/>
        <s v="Surgery"/>
      </sharedItems>
    </cacheField>
    <cacheField name="Diagnosis" numFmtId="0">
      <sharedItems containsBlank="1" count="15">
        <s v="Chronic Kidney Disease"/>
        <m/>
        <s v="Chronic Obstructive Pulmonary Disease"/>
        <s v="Unknown"/>
        <s v="Sepsis"/>
        <s v="Acute Myocardial Infarction"/>
        <s v="Type 2 Diabetes Mellitus"/>
        <s v="Pending"/>
        <s v="Hypertension"/>
        <s v="Congestive Heart Failure"/>
        <s v="Pneumonia"/>
        <s v="Appendicitis"/>
        <s v="Stroke"/>
        <s v="Lung Infection"/>
        <s v="Tuberculosis"/>
      </sharedItems>
    </cacheField>
    <cacheField name="ICD-10" numFmtId="0">
      <sharedItems containsBlank="1" count="12">
        <s v="N18.9"/>
        <m/>
        <s v="J44.9"/>
        <s v="A41.9"/>
        <s v="I21.9"/>
        <s v="E11.9"/>
        <s v="I10"/>
        <s v="I50.9"/>
        <s v="J18.9"/>
        <s v="K37"/>
        <s v="I63.9"/>
        <s v="A15.9"/>
      </sharedItems>
    </cacheField>
    <cacheField name="Medications" numFmtId="0">
      <sharedItems containsBlank="1"/>
    </cacheField>
    <cacheField name="BP_Systolic_mmHg" numFmtId="0">
      <sharedItems containsSemiMixedTypes="0" containsString="0" containsNumber="1" containsInteger="1" minValue="90" maxValue="296"/>
    </cacheField>
    <cacheField name="BP_Diastolic_mmHg" numFmtId="0">
      <sharedItems containsSemiMixedTypes="0" containsString="0" containsNumber="1" containsInteger="1" minValue="60" maxValue="203"/>
    </cacheField>
    <cacheField name="BP_Combined" numFmtId="0">
      <sharedItems/>
    </cacheField>
    <cacheField name="BP_Category" numFmtId="0">
      <sharedItems count="3">
        <s v="Hypertension"/>
        <s v="Normal"/>
        <s v="Elevated"/>
      </sharedItems>
    </cacheField>
    <cacheField name="Glucose_mgdL" numFmtId="0">
      <sharedItems containsSemiMixedTypes="0" containsString="0" containsNumber="1" containsInteger="1" minValue="71" maxValue="876"/>
    </cacheField>
    <cacheField name="Glucose_Category" numFmtId="0">
      <sharedItems/>
    </cacheField>
    <cacheField name="HbA1c_percent" numFmtId="0">
      <sharedItems containsSemiMixedTypes="0" containsString="0" containsNumber="1" minValue="4" maxValue="29.7"/>
    </cacheField>
    <cacheField name="BMI" numFmtId="0">
      <sharedItems containsSemiMixedTypes="0" containsString="0" containsNumber="1" minValue="17.5" maxValue="45"/>
    </cacheField>
    <cacheField name="BMI_Category" numFmtId="0">
      <sharedItems/>
    </cacheField>
    <cacheField name="Cholesterol_mgdL" numFmtId="0">
      <sharedItems containsSemiMixedTypes="0" containsString="0" containsNumber="1" containsInteger="1" minValue="120" maxValue="577"/>
    </cacheField>
    <cacheField name="Cholesterol_Category" numFmtId="0">
      <sharedItems/>
    </cacheField>
    <cacheField name="Smoking_Status" numFmtId="0">
      <sharedItems count="4">
        <s v="Smoker"/>
        <s v="Unknown"/>
        <s v="Not-Smoker"/>
        <s v="EX-Smoker"/>
      </sharedItems>
    </cacheField>
    <cacheField name="Treatment_Cost_SAR" numFmtId="0">
      <sharedItems containsSemiMixedTypes="0" containsString="0" containsNumber="1" containsInteger="1" minValue="0" maxValue="4044300"/>
    </cacheField>
    <cacheField name="Outcome" numFmtId="0">
      <sharedItems count="6">
        <s v="Pending"/>
        <s v="Died"/>
        <s v="Transferred"/>
        <s v="Unknown"/>
        <s v="Discharged"/>
        <s v="Left Against Medical Advice"/>
      </sharedItems>
    </cacheField>
    <cacheField name="Readmission_30d" numFmtId="0">
      <sharedItems count="3">
        <s v="Yes"/>
        <s v="Unknown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PT-1000"/>
    <s v="Faisal Al-Rashid"/>
    <s v="unknown"/>
    <n v="38"/>
    <x v="0"/>
    <s v="28/1/1986"/>
    <s v="Unknown"/>
    <s v="+966532174333"/>
    <d v="2021-11-17T00:00:00"/>
    <d v="2021-11-27T00:00:00"/>
    <x v="0"/>
    <x v="0"/>
    <x v="0"/>
    <s v="Lisinopril 10 mg , paracetamol 500mg , Losartan"/>
    <n v="153"/>
    <n v="89"/>
    <s v="153/89"/>
    <x v="0"/>
    <n v="148"/>
    <s v="Prediabetes"/>
    <n v="29.7"/>
    <n v="42.9"/>
    <s v="Severe obesity"/>
    <n v="186"/>
    <s v="Normal"/>
    <x v="0"/>
    <n v="21257"/>
    <x v="0"/>
    <x v="0"/>
  </r>
  <r>
    <s v="PT-1001"/>
    <s v="Nasser Younis"/>
    <s v="male"/>
    <n v="83"/>
    <x v="1"/>
    <s v="12/3/1941"/>
    <s v="Emirati"/>
    <s v=" "/>
    <d v="2024-12-11T00:00:00"/>
    <d v="2024-12-14T00:00:00"/>
    <x v="1"/>
    <x v="1"/>
    <x v="1"/>
    <s v="Lisinopril 10 mg"/>
    <n v="130"/>
    <n v="87"/>
    <s v="130/87"/>
    <x v="0"/>
    <n v="273"/>
    <s v="Diabetes"/>
    <n v="4.2"/>
    <n v="17.899999999999999"/>
    <s v="Under Weight"/>
    <n v="233"/>
    <s v="Border Line"/>
    <x v="1"/>
    <n v="14491"/>
    <x v="1"/>
    <x v="0"/>
  </r>
  <r>
    <s v="PT-1002"/>
    <s v="Layla Qassem"/>
    <s v="female"/>
    <n v="73"/>
    <x v="1"/>
    <s v="21/8/1951"/>
    <s v="Unknown"/>
    <s v="+966567811681"/>
    <d v="2023-05-09T00:00:00"/>
    <d v="2023-05-22T00:00:00"/>
    <x v="2"/>
    <x v="2"/>
    <x v="2"/>
    <s v="Dapagliflozin/Losartan/PCM"/>
    <n v="104"/>
    <n v="68"/>
    <s v="104/68"/>
    <x v="1"/>
    <n v="242"/>
    <s v="Diabetes"/>
    <n v="8.9"/>
    <n v="43.7"/>
    <s v="Severe obesity"/>
    <n v="235"/>
    <s v="Border Line"/>
    <x v="0"/>
    <n v="4159"/>
    <x v="2"/>
    <x v="1"/>
  </r>
  <r>
    <s v="PT-1003"/>
    <s v="Yara Mahmoud"/>
    <s v="female"/>
    <n v="46"/>
    <x v="2"/>
    <s v="28/6/1978"/>
    <s v="Jordanian"/>
    <s v=" "/>
    <d v="2024-10-02T00:00:00"/>
    <d v="2024-10-03T00:00:00"/>
    <x v="2"/>
    <x v="3"/>
    <x v="1"/>
    <s v="paracetamol 500mg , metformin , Metoprolol"/>
    <n v="125"/>
    <n v="87"/>
    <s v="125/87"/>
    <x v="0"/>
    <n v="300"/>
    <s v="Diabetes"/>
    <n v="24.5"/>
    <n v="31.1"/>
    <s v="Obese"/>
    <n v="265"/>
    <s v="High"/>
    <x v="2"/>
    <n v="27543"/>
    <x v="3"/>
    <x v="0"/>
  </r>
  <r>
    <s v="PT-1004"/>
    <s v="Maryam Karimi"/>
    <s v="female"/>
    <n v="62"/>
    <x v="1"/>
    <s v="7/7/1975"/>
    <s v="Egyptian"/>
    <s v=" "/>
    <d v="2023-02-23T00:00:00"/>
    <d v="2023-03-08T00:00:00"/>
    <x v="3"/>
    <x v="4"/>
    <x v="3"/>
    <m/>
    <n v="123"/>
    <n v="76"/>
    <s v="123/76"/>
    <x v="2"/>
    <n v="78"/>
    <s v="Normal"/>
    <n v="8.1999999999999993"/>
    <n v="26.8"/>
    <s v="Over Weight"/>
    <n v="129"/>
    <s v="Normal"/>
    <x v="3"/>
    <n v="30508"/>
    <x v="4"/>
    <x v="2"/>
  </r>
  <r>
    <s v="PT-1005"/>
    <s v="Hana Al-Amin"/>
    <s v="female"/>
    <n v="71"/>
    <x v="1"/>
    <s v="16/4/1953"/>
    <s v="Egyptian"/>
    <s v="+966593800389"/>
    <d v="2021-01-07T00:00:00"/>
    <d v="2021-01-05T00:00:00"/>
    <x v="4"/>
    <x v="5"/>
    <x v="4"/>
    <s v="Empagliflozin/Dapagliflozin/Metoprolol"/>
    <n v="145"/>
    <n v="80"/>
    <s v="145/80"/>
    <x v="0"/>
    <n v="192"/>
    <s v="Prediabetes"/>
    <n v="4.3"/>
    <n v="34.4"/>
    <s v="Obese"/>
    <n v="157"/>
    <s v="Normal"/>
    <x v="2"/>
    <n v="45108"/>
    <x v="4"/>
    <x v="2"/>
  </r>
  <r>
    <s v="PT-1006"/>
    <s v="Faisal Hassan"/>
    <s v="unknown"/>
    <n v="50"/>
    <x v="2"/>
    <m/>
    <s v="Pakistani"/>
    <s v="+966559957986"/>
    <d v="2022-08-27T00:00:00"/>
    <d v="2022-09-02T00:00:00"/>
    <x v="3"/>
    <x v="6"/>
    <x v="5"/>
    <s v="Dapagliflozin/Atorvastatin/PCM/paracetamol 500mg"/>
    <n v="152"/>
    <n v="69"/>
    <s v="152/69"/>
    <x v="0"/>
    <n v="165"/>
    <s v="Prediabetes"/>
    <n v="6.4"/>
    <n v="35.6"/>
    <s v="Obese"/>
    <n v="126"/>
    <s v="Normal"/>
    <x v="0"/>
    <n v="2465"/>
    <x v="4"/>
    <x v="2"/>
  </r>
  <r>
    <s v="PT-1007"/>
    <s v="Aya Al-Mansouri"/>
    <s v="female"/>
    <n v="67"/>
    <x v="1"/>
    <s v="18/6/1957"/>
    <s v="Egyptian"/>
    <s v="+966583603906"/>
    <d v="2020-08-24T00:00:00"/>
    <d v="2020-08-21T00:00:00"/>
    <x v="3"/>
    <x v="4"/>
    <x v="3"/>
    <s v="Atorvastatin"/>
    <n v="174"/>
    <n v="88"/>
    <s v="174/88"/>
    <x v="0"/>
    <n v="202"/>
    <s v="Diabetes"/>
    <n v="10.9"/>
    <n v="39.799999999999997"/>
    <s v="Obese"/>
    <n v="214"/>
    <s v="Border Line"/>
    <x v="3"/>
    <n v="45474"/>
    <x v="2"/>
    <x v="0"/>
  </r>
  <r>
    <s v="PT-1008"/>
    <s v="Mohamed Al-Khatib"/>
    <s v="male"/>
    <n v="65"/>
    <x v="1"/>
    <s v="28/10/1959"/>
    <s v="Philippines"/>
    <s v="+966506643596"/>
    <d v="2022-05-12T00:00:00"/>
    <d v="2022-06-02T00:00:00"/>
    <x v="5"/>
    <x v="7"/>
    <x v="1"/>
    <s v="Glibenclamide, Losartan"/>
    <n v="139"/>
    <n v="74"/>
    <s v="139/74"/>
    <x v="0"/>
    <n v="223"/>
    <s v="Diabetes"/>
    <n v="11.4"/>
    <n v="20.9"/>
    <s v="Normal"/>
    <n v="194"/>
    <s v="Normal"/>
    <x v="2"/>
    <n v="32985"/>
    <x v="2"/>
    <x v="2"/>
  </r>
  <r>
    <s v="PT-1009"/>
    <s v="Kareem Bishara"/>
    <s v="male"/>
    <n v="58"/>
    <x v="2"/>
    <s v="22/6/1966"/>
    <s v="Indian"/>
    <s v="+966537047110"/>
    <d v="2022-09-18T00:00:00"/>
    <d v="2022-10-06T00:00:00"/>
    <x v="5"/>
    <x v="8"/>
    <x v="6"/>
    <s v="Atorvastatin | Lisinopril 10 mg"/>
    <n v="150"/>
    <n v="89"/>
    <s v="150/89"/>
    <x v="0"/>
    <n v="113"/>
    <s v="Normal"/>
    <n v="10.3"/>
    <n v="26.3"/>
    <s v="Over Weight"/>
    <n v="160"/>
    <s v="Normal"/>
    <x v="3"/>
    <n v="23848"/>
    <x v="2"/>
    <x v="0"/>
  </r>
  <r>
    <s v="PT-1010"/>
    <s v="Amira Nasser"/>
    <s v="female"/>
    <n v="60"/>
    <x v="1"/>
    <s v="4/1/1964"/>
    <s v="Egyptian"/>
    <s v="+966528166476"/>
    <d v="2022-06-01T00:00:00"/>
    <d v="2022-05-29T00:00:00"/>
    <x v="6"/>
    <x v="0"/>
    <x v="0"/>
    <s v="Glibenclamide"/>
    <n v="153"/>
    <n v="83"/>
    <s v="153/83"/>
    <x v="0"/>
    <n v="180"/>
    <s v="Prediabetes"/>
    <n v="10.3"/>
    <n v="22.4"/>
    <s v="Normal"/>
    <n v="198"/>
    <s v="Normal"/>
    <x v="0"/>
    <n v="9811"/>
    <x v="2"/>
    <x v="1"/>
  </r>
  <r>
    <s v="PT-1011"/>
    <s v="Fatima Khalil"/>
    <s v="female"/>
    <n v="35"/>
    <x v="0"/>
    <s v="8/1/1989"/>
    <s v="Filipino"/>
    <s v=" "/>
    <d v="2023-02-12T00:00:00"/>
    <d v="2023-03-12T00:00:00"/>
    <x v="2"/>
    <x v="3"/>
    <x v="1"/>
    <s v="Furosemide/Metformin/metformin"/>
    <n v="180"/>
    <n v="89"/>
    <s v="180/89"/>
    <x v="0"/>
    <n v="170"/>
    <s v="Prediabetes"/>
    <n v="6.8"/>
    <n v="29.6"/>
    <s v="Over Weight"/>
    <n v="232"/>
    <s v="Border Line"/>
    <x v="2"/>
    <n v="5703"/>
    <x v="0"/>
    <x v="0"/>
  </r>
  <r>
    <s v="PT-1012"/>
    <s v="Mohamed Khalil"/>
    <s v="male"/>
    <n v="55"/>
    <x v="2"/>
    <m/>
    <s v="Saudi Arabian"/>
    <s v=" "/>
    <d v="2024-04-19T00:00:00"/>
    <d v="2024-05-11T00:00:00"/>
    <x v="0"/>
    <x v="6"/>
    <x v="5"/>
    <s v="Paracetamol/Omeprazole/Furosemide/metformin/atorvastatin (40mg)"/>
    <n v="108"/>
    <n v="65"/>
    <s v="108/65"/>
    <x v="1"/>
    <n v="234"/>
    <s v="Diabetes"/>
    <n v="10.4"/>
    <n v="44.1"/>
    <s v="Severe obesity"/>
    <n v="159"/>
    <s v="Normal"/>
    <x v="1"/>
    <n v="36478"/>
    <x v="2"/>
    <x v="0"/>
  </r>
  <r>
    <s v="PT-1013"/>
    <s v="Rania Al-Hajj"/>
    <s v="female"/>
    <n v="78"/>
    <x v="1"/>
    <s v="15/8/1946"/>
    <s v="Philippines"/>
    <s v="+966513274325"/>
    <d v="2024-11-21T00:00:00"/>
    <d v="2024-11-22T00:00:00"/>
    <x v="4"/>
    <x v="0"/>
    <x v="0"/>
    <s v="metformin, aspirin 100"/>
    <n v="126"/>
    <n v="137"/>
    <s v="126/137"/>
    <x v="0"/>
    <n v="83"/>
    <s v="Normal"/>
    <n v="5.5"/>
    <n v="40.700000000000003"/>
    <s v="Severe obesity"/>
    <n v="152"/>
    <s v="Normal"/>
    <x v="2"/>
    <n v="37002"/>
    <x v="4"/>
    <x v="2"/>
  </r>
  <r>
    <s v="PT-1014"/>
    <s v="Salma Al-Amin"/>
    <s v="female"/>
    <n v="35"/>
    <x v="0"/>
    <m/>
    <s v="Emirati"/>
    <s v="+966587541037"/>
    <d v="2024-03-25T00:00:00"/>
    <d v="2024-03-22T00:00:00"/>
    <x v="7"/>
    <x v="0"/>
    <x v="0"/>
    <s v="Amlodipine"/>
    <n v="124"/>
    <n v="97"/>
    <s v="124/97"/>
    <x v="0"/>
    <n v="217"/>
    <s v="Diabetes"/>
    <n v="9.5"/>
    <n v="19.100000000000001"/>
    <s v="Normal"/>
    <n v="194"/>
    <s v="Normal"/>
    <x v="0"/>
    <n v="1075100"/>
    <x v="2"/>
    <x v="0"/>
  </r>
  <r>
    <s v="PT-1015"/>
    <s v="Abdullah Al-Amin"/>
    <s v="male"/>
    <n v="78"/>
    <x v="1"/>
    <s v="23/4/1946"/>
    <s v="Saudi Arabian"/>
    <s v=" "/>
    <d v="2022-06-11T00:00:00"/>
    <d v="2022-07-08T00:00:00"/>
    <x v="3"/>
    <x v="9"/>
    <x v="7"/>
    <s v="Warfarin | Atorvastatin | Omeprazole | INSULIN | metformin"/>
    <n v="90"/>
    <n v="96"/>
    <s v="90/96"/>
    <x v="0"/>
    <n v="232"/>
    <s v="Diabetes"/>
    <n v="8.9"/>
    <n v="25.1"/>
    <s v="Over Weight"/>
    <n v="185"/>
    <s v="Normal"/>
    <x v="0"/>
    <n v="43618"/>
    <x v="5"/>
    <x v="1"/>
  </r>
  <r>
    <s v="PT-1016"/>
    <s v="Salma Al-Hajj"/>
    <s v="female"/>
    <n v="18"/>
    <x v="0"/>
    <s v="11/10/2006"/>
    <s v="Egyptian"/>
    <s v=" "/>
    <d v="2024-08-25T00:00:00"/>
    <d v="2024-09-13T00:00:00"/>
    <x v="8"/>
    <x v="8"/>
    <x v="6"/>
    <s v="Warfarin"/>
    <n v="99"/>
    <n v="91"/>
    <s v="99/91"/>
    <x v="0"/>
    <n v="256"/>
    <s v="Diabetes"/>
    <n v="9.8000000000000007"/>
    <n v="26.1"/>
    <s v="Over Weight"/>
    <n v="127"/>
    <s v="Normal"/>
    <x v="0"/>
    <n v="12048"/>
    <x v="4"/>
    <x v="0"/>
  </r>
  <r>
    <s v="PT-1017"/>
    <s v="Amira Al-Farsi"/>
    <s v="female"/>
    <n v="20"/>
    <x v="0"/>
    <s v="5/3/2004"/>
    <s v="Pakistani"/>
    <s v=" "/>
    <d v="2023-02-13T00:00:00"/>
    <d v="2023-03-01T00:00:00"/>
    <x v="4"/>
    <x v="6"/>
    <x v="5"/>
    <s v="aspirin 100 , atorvastatin (40mg) , Empagliflozin"/>
    <n v="132"/>
    <n v="83"/>
    <s v="132/83"/>
    <x v="0"/>
    <n v="151"/>
    <s v="Prediabetes"/>
    <n v="8.5"/>
    <n v="31.1"/>
    <s v="Obese"/>
    <n v="269"/>
    <s v="High"/>
    <x v="2"/>
    <n v="33627"/>
    <x v="1"/>
    <x v="0"/>
  </r>
  <r>
    <s v="PT-1018"/>
    <s v="Nasser Khalil"/>
    <s v="unknown"/>
    <n v="37"/>
    <x v="0"/>
    <s v="5/3/1987"/>
    <s v="Philippines"/>
    <s v=" "/>
    <d v="2024-05-15T00:00:00"/>
    <d v="2024-05-17T00:00:00"/>
    <x v="8"/>
    <x v="10"/>
    <x v="8"/>
    <s v="INSULIN; Warfarin"/>
    <n v="177"/>
    <n v="83"/>
    <s v="177/83"/>
    <x v="0"/>
    <n v="181"/>
    <s v="Prediabetes"/>
    <n v="11"/>
    <n v="25.1"/>
    <s v="Over Weight"/>
    <n v="269"/>
    <s v="High"/>
    <x v="0"/>
    <n v="17523"/>
    <x v="5"/>
    <x v="0"/>
  </r>
  <r>
    <s v="PT-1019"/>
    <s v="Ibrahim Karimi"/>
    <s v="male"/>
    <n v="85"/>
    <x v="1"/>
    <s v="6/11/1939"/>
    <s v="Indian"/>
    <s v="+966513223422"/>
    <d v="2021-03-21T00:00:00"/>
    <d v="2021-04-08T00:00:00"/>
    <x v="6"/>
    <x v="8"/>
    <x v="6"/>
    <s v="Losartan/Lisinopril 10 mg"/>
    <n v="103"/>
    <n v="69"/>
    <s v="103/69"/>
    <x v="1"/>
    <n v="251"/>
    <s v="Diabetes"/>
    <n v="8.4"/>
    <n v="21"/>
    <s v="Normal"/>
    <n v="202"/>
    <s v="Border Line"/>
    <x v="2"/>
    <n v="45082"/>
    <x v="4"/>
    <x v="0"/>
  </r>
  <r>
    <s v="PT-1020"/>
    <s v="Ziad Al-Khatib"/>
    <s v="male"/>
    <n v="54"/>
    <x v="2"/>
    <m/>
    <s v="Jordanian"/>
    <s v="+966585380264"/>
    <d v="2022-07-21T00:00:00"/>
    <d v="2022-08-16T00:00:00"/>
    <x v="8"/>
    <x v="11"/>
    <x v="9"/>
    <s v="Losartan; Empagliflozin; Omeprazole; Furosemide"/>
    <n v="139"/>
    <n v="90"/>
    <s v="139/90"/>
    <x v="0"/>
    <n v="199"/>
    <s v="Prediabetes"/>
    <n v="4.5999999999999996"/>
    <n v="21.5"/>
    <s v="Normal"/>
    <n v="250"/>
    <s v="High"/>
    <x v="2"/>
    <n v="44980"/>
    <x v="1"/>
    <x v="2"/>
  </r>
  <r>
    <s v="PT-1021"/>
    <s v="Salma Mahmoud"/>
    <s v="female"/>
    <n v="33"/>
    <x v="0"/>
    <s v="23/12/1991"/>
    <s v="Egyptian"/>
    <s v=" "/>
    <d v="2024-10-13T00:00:00"/>
    <d v="2024-10-28T00:00:00"/>
    <x v="5"/>
    <x v="6"/>
    <x v="5"/>
    <s v="ASA; metformin; warfarin sodium"/>
    <n v="124"/>
    <n v="60"/>
    <s v="124/60"/>
    <x v="2"/>
    <n v="217"/>
    <s v="Diabetes"/>
    <n v="8"/>
    <n v="18.899999999999999"/>
    <s v="Normal"/>
    <n v="252"/>
    <s v="High"/>
    <x v="0"/>
    <n v="7868"/>
    <x v="3"/>
    <x v="2"/>
  </r>
  <r>
    <s v="PT-1022"/>
    <s v="Khalid Hassan"/>
    <s v="male"/>
    <n v="55"/>
    <x v="2"/>
    <m/>
    <s v="Indian"/>
    <s v=" "/>
    <d v="2020-02-06T00:00:00"/>
    <d v="2020-02-14T00:00:00"/>
    <x v="7"/>
    <x v="4"/>
    <x v="3"/>
    <s v="warfarin sodium; Metoprolol; frusemide; Furosemide; Atorvastatin"/>
    <n v="95"/>
    <n v="88"/>
    <s v="95/88"/>
    <x v="0"/>
    <n v="285"/>
    <s v="Diabetes"/>
    <n v="7.7"/>
    <n v="18.600000000000001"/>
    <s v="Normal"/>
    <n v="278"/>
    <s v="High"/>
    <x v="1"/>
    <n v="42627"/>
    <x v="4"/>
    <x v="0"/>
  </r>
  <r>
    <s v="PT-1023"/>
    <s v="Rania Al-Hajj"/>
    <s v="female"/>
    <n v="76"/>
    <x v="1"/>
    <s v="23/2/1948"/>
    <s v="Emirati"/>
    <s v="+966527653284"/>
    <d v="2022-04-11T00:00:00"/>
    <d v="2022-05-02T00:00:00"/>
    <x v="1"/>
    <x v="3"/>
    <x v="1"/>
    <s v="Omeprazole | frusemide | Lisinopril 10 mg | atorvastatin (40mg) | Metoprolol succinate"/>
    <n v="162"/>
    <n v="63"/>
    <s v="162/63"/>
    <x v="0"/>
    <n v="136"/>
    <s v="Normal"/>
    <n v="10.7"/>
    <n v="41.2"/>
    <s v="Severe obesity"/>
    <n v="208"/>
    <s v="Border Line"/>
    <x v="1"/>
    <n v="42974"/>
    <x v="1"/>
    <x v="0"/>
  </r>
  <r>
    <s v="PT-1024"/>
    <s v="Sara Rizk"/>
    <s v="female"/>
    <n v="81"/>
    <x v="1"/>
    <s v="8/3/1951"/>
    <s v="Emirati"/>
    <s v="+966545324942"/>
    <d v="2022-11-10T00:00:00"/>
    <d v="2022-11-26T00:00:00"/>
    <x v="0"/>
    <x v="0"/>
    <x v="0"/>
    <s v="Metformin/Metoprolol/INSULIN/Lisinopril"/>
    <n v="126"/>
    <n v="63"/>
    <s v="126/63"/>
    <x v="2"/>
    <n v="110"/>
    <s v="Normal"/>
    <n v="29.1"/>
    <n v="18.7"/>
    <s v="Normal"/>
    <n v="270"/>
    <s v="High"/>
    <x v="1"/>
    <n v="0"/>
    <x v="1"/>
    <x v="0"/>
  </r>
  <r>
    <s v="PT-1025"/>
    <s v="Sara Barakat"/>
    <s v="female"/>
    <n v="20"/>
    <x v="0"/>
    <s v="17/4/2004"/>
    <s v="Yemeni"/>
    <s v="+966516022893"/>
    <d v="2022-10-21T00:00:00"/>
    <d v="2022-10-24T00:00:00"/>
    <x v="1"/>
    <x v="5"/>
    <x v="4"/>
    <s v="Metoprolol , Amlodipine , INSULIN , metformin , Dapagliflozin"/>
    <n v="160"/>
    <n v="84"/>
    <s v="160/84"/>
    <x v="0"/>
    <n v="122"/>
    <s v="Normal"/>
    <n v="5.3"/>
    <n v="19.2"/>
    <s v="Normal"/>
    <n v="200"/>
    <s v="Border Line"/>
    <x v="2"/>
    <n v="35170"/>
    <x v="4"/>
    <x v="2"/>
  </r>
  <r>
    <s v="PT-1026"/>
    <s v="Ziad Al-Zahra"/>
    <s v="male"/>
    <n v="48"/>
    <x v="2"/>
    <s v="1/1/1976"/>
    <s v="Unknown"/>
    <s v="+966522342927"/>
    <d v="2023-05-15T00:00:00"/>
    <d v="2023-06-03T00:00:00"/>
    <x v="6"/>
    <x v="3"/>
    <x v="1"/>
    <s v="Amlodipine | Dapagliflozin | Glibenclamide"/>
    <n v="122"/>
    <n v="85"/>
    <s v="122/85"/>
    <x v="0"/>
    <n v="513"/>
    <s v="Hyperglycemia"/>
    <n v="12.6"/>
    <n v="24.6"/>
    <s v="Normal"/>
    <n v="216"/>
    <s v="Border Line"/>
    <x v="1"/>
    <n v="22876"/>
    <x v="1"/>
    <x v="0"/>
  </r>
  <r>
    <s v="PT-1027"/>
    <s v="Faisal Qassem"/>
    <s v="male"/>
    <n v="55"/>
    <x v="2"/>
    <s v="28/2/1969"/>
    <s v="Saudi Arabian"/>
    <s v="+966559544431"/>
    <d v="2022-12-19T00:00:00"/>
    <d v="2023-01-13T00:00:00"/>
    <x v="8"/>
    <x v="12"/>
    <x v="10"/>
    <s v="frusemide, Atorvastatin, Losartan"/>
    <n v="263"/>
    <n v="85"/>
    <s v="263/85"/>
    <x v="0"/>
    <n v="230"/>
    <s v="Diabetes"/>
    <n v="9.1"/>
    <n v="36.200000000000003"/>
    <s v="Obese"/>
    <n v="244"/>
    <s v="High"/>
    <x v="1"/>
    <n v="10172"/>
    <x v="5"/>
    <x v="1"/>
  </r>
  <r>
    <s v="PT-1028"/>
    <s v="Lina Al-Khatib"/>
    <s v="female"/>
    <n v="63"/>
    <x v="1"/>
    <s v="16/3/1961"/>
    <s v="Emirati"/>
    <s v="+966563306993"/>
    <d v="2024-08-14T00:00:00"/>
    <d v="2024-08-19T00:00:00"/>
    <x v="1"/>
    <x v="11"/>
    <x v="9"/>
    <s v="ASA; Metformin"/>
    <n v="173"/>
    <n v="79"/>
    <s v="173/79"/>
    <x v="0"/>
    <n v="109"/>
    <s v="Normal"/>
    <n v="11.5"/>
    <n v="27.2"/>
    <s v="Over Weight"/>
    <n v="254"/>
    <s v="High"/>
    <x v="1"/>
    <n v="29644"/>
    <x v="4"/>
    <x v="0"/>
  </r>
  <r>
    <s v="PT-1029"/>
    <s v="Faisal Rizk"/>
    <s v="unknown"/>
    <n v="71"/>
    <x v="1"/>
    <s v="24/2/1964"/>
    <s v="Saudi Arabian"/>
    <s v=" "/>
    <d v="2021-03-28T00:00:00"/>
    <m/>
    <x v="7"/>
    <x v="1"/>
    <x v="1"/>
    <s v="metformin; amlodipine 5mg; Atorvastatin; warfarin sodium; Paracetamol"/>
    <n v="145"/>
    <n v="79"/>
    <s v="145/79"/>
    <x v="0"/>
    <n v="192"/>
    <s v="Prediabetes"/>
    <n v="7.9"/>
    <n v="34"/>
    <s v="Obese"/>
    <n v="243"/>
    <s v="High"/>
    <x v="0"/>
    <n v="9154"/>
    <x v="5"/>
    <x v="0"/>
  </r>
  <r>
    <s v="PT-1030"/>
    <s v="Ziad Rizk"/>
    <s v="male"/>
    <n v="28"/>
    <x v="0"/>
    <s v="11/2/1996"/>
    <s v="Emirati"/>
    <s v=" "/>
    <d v="2020-03-24T00:00:00"/>
    <m/>
    <x v="1"/>
    <x v="3"/>
    <x v="1"/>
    <s v="atorvastatin (40mg) | amlodipine 5mg | Furosemide"/>
    <n v="167"/>
    <n v="66"/>
    <s v="167/66"/>
    <x v="0"/>
    <n v="90"/>
    <s v="Normal"/>
    <n v="10.199999999999999"/>
    <n v="19.600000000000001"/>
    <s v="Normal"/>
    <n v="123"/>
    <s v="Normal"/>
    <x v="2"/>
    <n v="26734"/>
    <x v="1"/>
    <x v="2"/>
  </r>
  <r>
    <s v="PT-1031"/>
    <s v="Abdullah Khalil"/>
    <s v="male"/>
    <n v="64"/>
    <x v="1"/>
    <s v="5/5/1960"/>
    <s v="Emirati"/>
    <s v="+966515025823"/>
    <d v="2021-11-09T00:00:00"/>
    <d v="2021-11-21T00:00:00"/>
    <x v="4"/>
    <x v="8"/>
    <x v="6"/>
    <s v="atorvastatin (40mg) | Lisinopril | Warfarin | PCM | Insulin"/>
    <n v="155"/>
    <n v="88"/>
    <s v="155/88"/>
    <x v="0"/>
    <n v="76"/>
    <s v="Normal"/>
    <n v="9.3000000000000007"/>
    <n v="31.6"/>
    <s v="Obese"/>
    <n v="136"/>
    <s v="Normal"/>
    <x v="0"/>
    <n v="27155"/>
    <x v="4"/>
    <x v="1"/>
  </r>
  <r>
    <s v="PT-1032"/>
    <s v="Yousef Barakat"/>
    <s v="male"/>
    <n v="85"/>
    <x v="1"/>
    <s v="21/3/1939"/>
    <s v="Syrian"/>
    <s v="+966503689695"/>
    <d v="2020-04-06T00:00:00"/>
    <d v="2020-04-07T00:00:00"/>
    <x v="3"/>
    <x v="0"/>
    <x v="0"/>
    <s v="Warfarin, Omeprazole, warfarin sodium, Glibenclamide, Empagliflozin"/>
    <n v="150"/>
    <n v="98"/>
    <s v="150/98"/>
    <x v="0"/>
    <n v="103"/>
    <s v="Normal"/>
    <n v="9.1"/>
    <n v="26.5"/>
    <s v="Over Weight"/>
    <n v="199"/>
    <s v="Normal"/>
    <x v="0"/>
    <n v="0"/>
    <x v="4"/>
    <x v="2"/>
  </r>
  <r>
    <s v="PT-1033"/>
    <s v="Yara Hassan"/>
    <s v="female"/>
    <n v="82"/>
    <x v="1"/>
    <s v="3/3/1942"/>
    <s v="Syrian"/>
    <s v=" "/>
    <d v="2023-02-04T00:00:00"/>
    <d v="2023-02-20T00:00:00"/>
    <x v="4"/>
    <x v="4"/>
    <x v="3"/>
    <m/>
    <n v="144"/>
    <n v="99"/>
    <s v="144/99"/>
    <x v="0"/>
    <n v="232"/>
    <s v="Diabetes"/>
    <n v="26.1"/>
    <n v="40.1"/>
    <s v="Severe obesity"/>
    <n v="158"/>
    <s v="Normal"/>
    <x v="0"/>
    <n v="18762"/>
    <x v="5"/>
    <x v="0"/>
  </r>
  <r>
    <s v="PT-1034"/>
    <s v="Nora Al-Farsi"/>
    <s v="female"/>
    <n v="67"/>
    <x v="1"/>
    <s v="20/1/1957"/>
    <s v="Philippines"/>
    <s v="+966520753916"/>
    <d v="2020-08-18T00:00:00"/>
    <d v="2020-09-12T00:00:00"/>
    <x v="7"/>
    <x v="2"/>
    <x v="2"/>
    <s v="Amlodipine | Losartan | Dapagliflozin | paracetamol 500mg"/>
    <n v="170"/>
    <n v="62"/>
    <s v="170/62"/>
    <x v="0"/>
    <n v="161"/>
    <s v="Prediabetes"/>
    <n v="4.5999999999999996"/>
    <n v="35.200000000000003"/>
    <s v="Obese"/>
    <n v="150"/>
    <s v="Normal"/>
    <x v="2"/>
    <n v="42816"/>
    <x v="1"/>
    <x v="0"/>
  </r>
  <r>
    <s v="PT-1035"/>
    <s v="Samir Ibrahim"/>
    <s v="male"/>
    <n v="23"/>
    <x v="0"/>
    <s v="12/8/2001"/>
    <s v="Yemeni"/>
    <s v="+966590844746"/>
    <d v="2020-01-25T00:00:00"/>
    <d v="2020-01-23T00:00:00"/>
    <x v="8"/>
    <x v="2"/>
    <x v="2"/>
    <s v="amlodipine 5mg; Aspirin; atorvastatin (40mg); Dapagliflozin"/>
    <n v="149"/>
    <n v="69"/>
    <s v="149/69"/>
    <x v="0"/>
    <n v="237"/>
    <s v="Diabetes"/>
    <n v="6.4"/>
    <n v="21.4"/>
    <s v="Normal"/>
    <n v="211"/>
    <s v="Border Line"/>
    <x v="2"/>
    <n v="41741"/>
    <x v="3"/>
    <x v="2"/>
  </r>
  <r>
    <s v="PT-1036"/>
    <s v="Hassan Bishara"/>
    <s v="male"/>
    <n v="65"/>
    <x v="1"/>
    <s v="24/11/1959"/>
    <s v="Syrian"/>
    <s v=" "/>
    <d v="2023-09-25T00:00:00"/>
    <m/>
    <x v="7"/>
    <x v="6"/>
    <x v="5"/>
    <s v="Dapagliflozin , Paracetamol , Furosemide"/>
    <n v="157"/>
    <n v="93"/>
    <s v="157/93"/>
    <x v="0"/>
    <n v="146"/>
    <s v="Prediabetes"/>
    <n v="11.6"/>
    <n v="39.200000000000003"/>
    <s v="Obese"/>
    <n v="265"/>
    <s v="High"/>
    <x v="3"/>
    <n v="10494"/>
    <x v="4"/>
    <x v="0"/>
  </r>
  <r>
    <s v="PT-1037"/>
    <s v="Aya Al-Hajj"/>
    <s v="female"/>
    <n v="20"/>
    <x v="0"/>
    <s v="20/7/2004"/>
    <s v="Emirati"/>
    <s v="+966533730822"/>
    <d v="2020-02-09T00:00:00"/>
    <m/>
    <x v="5"/>
    <x v="10"/>
    <x v="8"/>
    <s v="Lisinopril 10 mg; Atorvastatin"/>
    <n v="279"/>
    <n v="90"/>
    <s v="279/90"/>
    <x v="0"/>
    <n v="285"/>
    <s v="Diabetes"/>
    <n v="5.3"/>
    <n v="28.7"/>
    <s v="Over Weight"/>
    <n v="123"/>
    <s v="Normal"/>
    <x v="2"/>
    <n v="35693"/>
    <x v="5"/>
    <x v="2"/>
  </r>
  <r>
    <s v="PT-1038"/>
    <s v="KAREEM AL-RASHID"/>
    <s v="unknown"/>
    <n v="26"/>
    <x v="0"/>
    <s v="4/3/1998"/>
    <s v="Unknown"/>
    <s v="+966516188599"/>
    <d v="2024-03-03T00:00:00"/>
    <d v="2024-03-02T00:00:00"/>
    <x v="0"/>
    <x v="0"/>
    <x v="0"/>
    <s v="Insulin"/>
    <n v="106"/>
    <n v="79"/>
    <s v="106/79"/>
    <x v="1"/>
    <n v="269"/>
    <s v="Diabetes"/>
    <n v="4.5"/>
    <n v="30.4"/>
    <s v="Obese"/>
    <n v="254"/>
    <s v="High"/>
    <x v="2"/>
    <n v="24583"/>
    <x v="5"/>
    <x v="2"/>
  </r>
  <r>
    <s v="PT-1039"/>
    <s v="Salma Al-Khatib"/>
    <s v="female"/>
    <n v="31"/>
    <x v="0"/>
    <s v="25/3/1993"/>
    <s v="Saudi Arabian"/>
    <s v=" "/>
    <d v="2023-05-08T00:00:00"/>
    <d v="2023-05-18T00:00:00"/>
    <x v="8"/>
    <x v="6"/>
    <x v="5"/>
    <s v="Atorvastatin/Metoprolol/Metoprolol succinate"/>
    <n v="156"/>
    <n v="96"/>
    <s v="156/96"/>
    <x v="0"/>
    <n v="166"/>
    <s v="Prediabetes"/>
    <n v="12.1"/>
    <n v="34.6"/>
    <s v="Obese"/>
    <n v="171"/>
    <s v="Normal"/>
    <x v="2"/>
    <n v="34522"/>
    <x v="1"/>
    <x v="2"/>
  </r>
  <r>
    <s v="PT-1040"/>
    <s v="Bilal Mahmoud"/>
    <s v="male"/>
    <n v="60"/>
    <x v="1"/>
    <s v="13/12/1964"/>
    <s v="Jordanian"/>
    <s v="+966560050178"/>
    <d v="2021-12-10T00:00:00"/>
    <d v="2022-01-09T00:00:00"/>
    <x v="4"/>
    <x v="2"/>
    <x v="2"/>
    <s v="ASA; Metoprolol; Glibenclamide; Aspirin"/>
    <n v="139"/>
    <n v="111"/>
    <s v="139/111"/>
    <x v="0"/>
    <n v="238"/>
    <s v="Diabetes"/>
    <n v="5"/>
    <n v="18.7"/>
    <s v="Normal"/>
    <n v="128"/>
    <s v="Normal"/>
    <x v="1"/>
    <n v="0"/>
    <x v="2"/>
    <x v="2"/>
  </r>
  <r>
    <s v="PT-1041"/>
    <s v="Layla Younis"/>
    <s v="female"/>
    <n v="63"/>
    <x v="1"/>
    <s v="7/11/1961"/>
    <s v="Unknown"/>
    <s v="+966514232767"/>
    <d v="2023-11-05T00:00:00"/>
    <d v="2023-11-11T00:00:00"/>
    <x v="5"/>
    <x v="5"/>
    <x v="4"/>
    <s v="ASA"/>
    <n v="155"/>
    <n v="66"/>
    <s v="155/66"/>
    <x v="0"/>
    <n v="192"/>
    <s v="Prediabetes"/>
    <n v="11.6"/>
    <n v="42.6"/>
    <s v="Severe obesity"/>
    <n v="145"/>
    <s v="Normal"/>
    <x v="3"/>
    <n v="10460"/>
    <x v="5"/>
    <x v="2"/>
  </r>
  <r>
    <s v="PT-1042"/>
    <s v="Ibrahim Al-Rashid"/>
    <s v="male"/>
    <n v="40"/>
    <x v="2"/>
    <s v="4/9/1984"/>
    <s v="Jordanian"/>
    <s v="+966538493103"/>
    <d v="2021-09-27T00:00:00"/>
    <d v="2021-10-08T00:00:00"/>
    <x v="3"/>
    <x v="6"/>
    <x v="5"/>
    <s v="Insulin/INSULIN/PCM/frusemide/Atorvastatin"/>
    <n v="162"/>
    <n v="82"/>
    <s v="162/82"/>
    <x v="0"/>
    <n v="573"/>
    <s v="Hyperglycemia"/>
    <n v="9.9"/>
    <n v="31.1"/>
    <s v="Obese"/>
    <n v="249"/>
    <s v="High"/>
    <x v="1"/>
    <n v="45222"/>
    <x v="2"/>
    <x v="0"/>
  </r>
  <r>
    <s v="PT-1043"/>
    <s v="Yousef Al-Farsi"/>
    <s v="male"/>
    <n v="77"/>
    <x v="1"/>
    <s v="18/4/1947"/>
    <s v="Saudi Arabian"/>
    <s v=" "/>
    <d v="2021-01-02T00:00:00"/>
    <d v="2021-01-01T00:00:00"/>
    <x v="2"/>
    <x v="7"/>
    <x v="1"/>
    <s v="Atorvastatin"/>
    <n v="100"/>
    <n v="61"/>
    <s v="100/61"/>
    <x v="1"/>
    <n v="233"/>
    <s v="Diabetes"/>
    <n v="9.9"/>
    <n v="39.700000000000003"/>
    <s v="Obese"/>
    <n v="202"/>
    <s v="Border Line"/>
    <x v="2"/>
    <n v="8890"/>
    <x v="3"/>
    <x v="2"/>
  </r>
  <r>
    <s v="PT-1044"/>
    <s v="ZIAD AL-MANSOURI"/>
    <s v="unknown"/>
    <n v="79"/>
    <x v="1"/>
    <s v="20/12/1945"/>
    <s v="Unknown"/>
    <s v="+966573691032"/>
    <d v="2022-06-28T00:00:00"/>
    <d v="2022-07-26T00:00:00"/>
    <x v="6"/>
    <x v="8"/>
    <x v="6"/>
    <s v="frusemide, Omeprazole"/>
    <n v="174"/>
    <n v="71"/>
    <s v="174/71"/>
    <x v="0"/>
    <n v="291"/>
    <s v="Diabetes"/>
    <n v="11.6"/>
    <n v="39"/>
    <s v="Obese"/>
    <n v="256"/>
    <s v="High"/>
    <x v="1"/>
    <n v="12709"/>
    <x v="4"/>
    <x v="2"/>
  </r>
  <r>
    <s v="PT-1045"/>
    <s v="Kareem El-Sayed"/>
    <s v="male"/>
    <n v="35"/>
    <x v="0"/>
    <s v="1/12/1989"/>
    <s v="Emirati"/>
    <s v=" "/>
    <d v="2023-08-28T00:00:00"/>
    <d v="2023-09-24T00:00:00"/>
    <x v="2"/>
    <x v="1"/>
    <x v="1"/>
    <s v="Metoprolol; Amlodipine; Empagliflozin"/>
    <n v="95"/>
    <n v="79"/>
    <s v="95/79"/>
    <x v="1"/>
    <n v="187"/>
    <s v="Prediabetes"/>
    <n v="8.9"/>
    <n v="33.5"/>
    <s v="Obese"/>
    <n v="257"/>
    <s v="High"/>
    <x v="1"/>
    <n v="43922"/>
    <x v="0"/>
    <x v="0"/>
  </r>
  <r>
    <s v="PT-1046"/>
    <s v="Khalid Qassem"/>
    <s v="unknown"/>
    <n v="76"/>
    <x v="1"/>
    <s v="11/10/1948"/>
    <s v="Syrian"/>
    <s v="+966504224882"/>
    <d v="2024-05-18T00:00:00"/>
    <d v="2024-05-17T00:00:00"/>
    <x v="0"/>
    <x v="3"/>
    <x v="1"/>
    <s v="Glibenclamide/amlodipine 5mg/Insulin/INSULIN"/>
    <n v="148"/>
    <n v="88"/>
    <s v="148/88"/>
    <x v="0"/>
    <n v="101"/>
    <s v="Normal"/>
    <n v="4.8"/>
    <n v="23.4"/>
    <s v="Normal"/>
    <n v="134"/>
    <s v="Normal"/>
    <x v="2"/>
    <n v="13270"/>
    <x v="4"/>
    <x v="1"/>
  </r>
  <r>
    <s v="PT-1047"/>
    <s v="Yara Al-Farsi"/>
    <s v="female"/>
    <n v="52"/>
    <x v="2"/>
    <m/>
    <s v="Emirati"/>
    <s v=" "/>
    <d v="2023-03-23T00:00:00"/>
    <d v="2023-03-28T00:00:00"/>
    <x v="4"/>
    <x v="3"/>
    <x v="1"/>
    <s v="frusemide, Atorvastatin, amlodipine 5mg, Metoprolol succinate"/>
    <n v="123"/>
    <n v="71"/>
    <s v="123/71"/>
    <x v="2"/>
    <n v="142"/>
    <s v="Prediabetes"/>
    <n v="10.3"/>
    <n v="18.399999999999999"/>
    <s v="Under Weight"/>
    <n v="253"/>
    <s v="High"/>
    <x v="0"/>
    <n v="2234"/>
    <x v="0"/>
    <x v="1"/>
  </r>
  <r>
    <s v="PT-1048"/>
    <s v="Bilal El-Sayed"/>
    <s v="unknown"/>
    <n v="43"/>
    <x v="2"/>
    <s v="24/4/1981"/>
    <s v="Saudi Arabian"/>
    <s v=" "/>
    <d v="2024-03-19T00:00:00"/>
    <m/>
    <x v="0"/>
    <x v="0"/>
    <x v="0"/>
    <s v="Aspirin | Lisinopril | paracetamol 500mg | Paracetamol"/>
    <n v="100"/>
    <n v="98"/>
    <s v="100/98"/>
    <x v="0"/>
    <n v="116"/>
    <s v="Normal"/>
    <n v="8.6"/>
    <n v="28"/>
    <s v="Over Weight"/>
    <n v="185"/>
    <s v="Normal"/>
    <x v="1"/>
    <n v="15357"/>
    <x v="5"/>
    <x v="0"/>
  </r>
  <r>
    <s v="PT-1049"/>
    <s v="Samir Mahmoud"/>
    <s v="male"/>
    <n v="58"/>
    <x v="2"/>
    <s v="11/2/1966"/>
    <s v="Saudi Arabian"/>
    <s v="+966528626933"/>
    <d v="2024-08-21T00:00:00"/>
    <d v="2024-09-06T00:00:00"/>
    <x v="4"/>
    <x v="5"/>
    <x v="4"/>
    <s v="Metformin | Insulin | ASA | Metoprolol succinate | frusemide"/>
    <n v="176"/>
    <n v="94"/>
    <s v="176/94"/>
    <x v="0"/>
    <n v="753"/>
    <s v="Hyperglycemia"/>
    <n v="12.9"/>
    <n v="19.7"/>
    <s v="Normal"/>
    <n v="166"/>
    <s v="Normal"/>
    <x v="0"/>
    <n v="45870"/>
    <x v="1"/>
    <x v="0"/>
  </r>
  <r>
    <s v="PT-1050"/>
    <s v="Fatima Al-Mansouri"/>
    <s v="female"/>
    <n v="83"/>
    <x v="1"/>
    <s v="16/4/1941"/>
    <s v="Saudi Arabian"/>
    <s v=" "/>
    <d v="2024-07-17T00:00:00"/>
    <d v="2024-07-20T00:00:00"/>
    <x v="0"/>
    <x v="2"/>
    <x v="2"/>
    <s v="Omeprazole"/>
    <n v="139"/>
    <n v="60"/>
    <s v="139/60"/>
    <x v="0"/>
    <n v="284"/>
    <s v="Diabetes"/>
    <n v="12.1"/>
    <n v="31.1"/>
    <s v="Obese"/>
    <n v="182"/>
    <s v="Normal"/>
    <x v="0"/>
    <n v="14761"/>
    <x v="3"/>
    <x v="0"/>
  </r>
  <r>
    <s v="PT-1051"/>
    <s v="Heba Saleh"/>
    <s v="female"/>
    <n v="78"/>
    <x v="1"/>
    <s v="16/4/1946"/>
    <s v="Saudi Arabian"/>
    <s v="+966578528134"/>
    <d v="2024-05-12T00:00:00"/>
    <d v="2024-05-19T00:00:00"/>
    <x v="3"/>
    <x v="5"/>
    <x v="4"/>
    <s v="INSULIN; Metoprolol"/>
    <n v="151"/>
    <n v="85"/>
    <s v="151/85"/>
    <x v="0"/>
    <n v="95"/>
    <s v="Normal"/>
    <n v="4.8"/>
    <n v="31.3"/>
    <s v="Obese"/>
    <n v="236"/>
    <s v="Border Line"/>
    <x v="2"/>
    <n v="35174"/>
    <x v="1"/>
    <x v="1"/>
  </r>
  <r>
    <s v="PT-1052"/>
    <s v="Fatima Khalil"/>
    <s v="female"/>
    <n v="42"/>
    <x v="2"/>
    <s v="17/2/1982"/>
    <s v="Pakistani"/>
    <s v="+966551600243"/>
    <d v="2023-09-08T00:00:00"/>
    <d v="2023-09-09T00:00:00"/>
    <x v="2"/>
    <x v="5"/>
    <x v="4"/>
    <m/>
    <n v="167"/>
    <n v="79"/>
    <s v="167/79"/>
    <x v="0"/>
    <n v="75"/>
    <s v="Normal"/>
    <n v="4.2"/>
    <n v="32.6"/>
    <s v="Obese"/>
    <n v="275"/>
    <s v="High"/>
    <x v="0"/>
    <n v="45990"/>
    <x v="0"/>
    <x v="0"/>
  </r>
  <r>
    <s v="PT-1053"/>
    <s v=""/>
    <s v="unknown"/>
    <n v="24"/>
    <x v="0"/>
    <s v="12/1/2000"/>
    <s v="Philippines"/>
    <s v="+966551328440"/>
    <d v="2020-08-10T00:00:00"/>
    <d v="2020-08-13T00:00:00"/>
    <x v="4"/>
    <x v="2"/>
    <x v="2"/>
    <m/>
    <n v="168"/>
    <n v="85"/>
    <s v="168/85"/>
    <x v="0"/>
    <n v="194"/>
    <s v="Prediabetes"/>
    <n v="8.5"/>
    <n v="37.700000000000003"/>
    <s v="Obese"/>
    <n v="191"/>
    <s v="Normal"/>
    <x v="1"/>
    <n v="11279"/>
    <x v="2"/>
    <x v="0"/>
  </r>
  <r>
    <s v="PT-1054"/>
    <s v="Dana Ibrahim"/>
    <s v="female"/>
    <n v="60"/>
    <x v="1"/>
    <s v="13/3/1964"/>
    <s v="Indian"/>
    <s v="+966561188911"/>
    <d v="2022-07-09T00:00:00"/>
    <d v="2022-07-20T00:00:00"/>
    <x v="6"/>
    <x v="8"/>
    <x v="6"/>
    <s v="Lisinopril 10 mg, metformin"/>
    <n v="101"/>
    <n v="60"/>
    <s v="101/60"/>
    <x v="1"/>
    <n v="89"/>
    <s v="Normal"/>
    <n v="6.6"/>
    <n v="32"/>
    <s v="Obese"/>
    <n v="168"/>
    <s v="Normal"/>
    <x v="1"/>
    <n v="13506"/>
    <x v="1"/>
    <x v="2"/>
  </r>
  <r>
    <s v="PT-1055"/>
    <s v="Bilal Qassem"/>
    <s v="unknown"/>
    <n v="65"/>
    <x v="1"/>
    <s v="14/10/1959"/>
    <s v="Egyptian"/>
    <s v="+966563372216"/>
    <d v="2021-05-01T00:00:00"/>
    <d v="2021-05-10T00:00:00"/>
    <x v="5"/>
    <x v="10"/>
    <x v="8"/>
    <s v="Lisinopril 10 mg"/>
    <n v="92"/>
    <n v="72"/>
    <s v="92/72"/>
    <x v="1"/>
    <n v="177"/>
    <s v="Prediabetes"/>
    <n v="4.3"/>
    <n v="31.1"/>
    <s v="Obese"/>
    <n v="136"/>
    <s v="Normal"/>
    <x v="1"/>
    <n v="25278"/>
    <x v="2"/>
    <x v="2"/>
  </r>
  <r>
    <s v="PT-1056"/>
    <s v="Tariq Barakat"/>
    <s v="male"/>
    <n v="69"/>
    <x v="1"/>
    <s v="11/6/1955"/>
    <s v="Unknown"/>
    <s v=" "/>
    <d v="2020-09-27T00:00:00"/>
    <d v="2020-10-19T00:00:00"/>
    <x v="5"/>
    <x v="2"/>
    <x v="2"/>
    <s v="Glibenclamide | Furosemide"/>
    <n v="116"/>
    <n v="69"/>
    <s v="116/69"/>
    <x v="1"/>
    <n v="150"/>
    <s v="Prediabetes"/>
    <n v="4.5999999999999996"/>
    <n v="29.6"/>
    <s v="Over Weight"/>
    <n v="153"/>
    <s v="Normal"/>
    <x v="2"/>
    <n v="23507"/>
    <x v="1"/>
    <x v="0"/>
  </r>
  <r>
    <s v="PT-1057"/>
    <s v="Omar Al-Hajj"/>
    <s v="unknown"/>
    <n v="67"/>
    <x v="1"/>
    <s v="2/1/1957"/>
    <s v="Egyptian"/>
    <s v="+966508897725"/>
    <d v="2021-06-10T00:00:00"/>
    <d v="2021-06-15T00:00:00"/>
    <x v="1"/>
    <x v="0"/>
    <x v="0"/>
    <s v="Warfarin/Paracetamol/amlodipine 5mg/Losartan/INSULIN"/>
    <n v="145"/>
    <n v="94"/>
    <s v="145/94"/>
    <x v="0"/>
    <n v="185"/>
    <s v="Prediabetes"/>
    <n v="7.6"/>
    <n v="40.5"/>
    <s v="Severe obesity"/>
    <n v="135"/>
    <s v="Normal"/>
    <x v="3"/>
    <n v="34454"/>
    <x v="2"/>
    <x v="2"/>
  </r>
  <r>
    <s v="PT-1058"/>
    <s v="Kareem Bishara"/>
    <s v="unknown"/>
    <n v="41"/>
    <x v="2"/>
    <s v="9/1/1983"/>
    <s v="Syrian"/>
    <s v="+966515890596"/>
    <d v="2023-09-01T00:00:00"/>
    <d v="2023-09-11T00:00:00"/>
    <x v="4"/>
    <x v="6"/>
    <x v="5"/>
    <s v="paracetamol 500mg; atorvastatin (40mg)"/>
    <n v="128"/>
    <n v="69"/>
    <s v="128/69"/>
    <x v="2"/>
    <n v="116"/>
    <s v="Normal"/>
    <n v="8.8000000000000007"/>
    <n v="24.2"/>
    <s v="Normal"/>
    <n v="182"/>
    <s v="Normal"/>
    <x v="2"/>
    <n v="12035"/>
    <x v="3"/>
    <x v="0"/>
  </r>
  <r>
    <s v="PT-1059"/>
    <s v="Khalid Al-Khatib"/>
    <s v="male"/>
    <n v="81"/>
    <x v="1"/>
    <s v="26/1/1943"/>
    <s v="Yemeni"/>
    <s v=" "/>
    <d v="2023-08-10T00:00:00"/>
    <d v="2023-08-18T00:00:00"/>
    <x v="3"/>
    <x v="12"/>
    <x v="10"/>
    <s v="Paracetamol; Glibenclamide; Lisinopril"/>
    <n v="92"/>
    <n v="69"/>
    <s v="92/69"/>
    <x v="1"/>
    <n v="115"/>
    <s v="Normal"/>
    <n v="5.0999999999999996"/>
    <n v="38.6"/>
    <s v="Obese"/>
    <n v="268"/>
    <s v="High"/>
    <x v="0"/>
    <n v="2255"/>
    <x v="4"/>
    <x v="0"/>
  </r>
  <r>
    <s v="PT-1060"/>
    <s v="Lina Saleh"/>
    <s v="female"/>
    <n v="84"/>
    <x v="1"/>
    <s v="21/5/1940"/>
    <s v="Indian"/>
    <s v="+966519063958"/>
    <d v="2020-07-26T00:00:00"/>
    <d v="2020-07-30T00:00:00"/>
    <x v="2"/>
    <x v="2"/>
    <x v="2"/>
    <s v="atorvastatin (40mg)/ASA/aspirin 100/INSULIN"/>
    <n v="146"/>
    <n v="90"/>
    <s v="146/90"/>
    <x v="0"/>
    <n v="231"/>
    <s v="Diabetes"/>
    <n v="12"/>
    <n v="30"/>
    <s v="Obese"/>
    <n v="145"/>
    <s v="Normal"/>
    <x v="0"/>
    <n v="12721"/>
    <x v="3"/>
    <x v="0"/>
  </r>
  <r>
    <s v="PT-1061"/>
    <s v="Tariq Al-Amin"/>
    <s v="male"/>
    <n v="28"/>
    <x v="0"/>
    <s v="14/7/1996"/>
    <s v="Filipino"/>
    <s v="+966598757388"/>
    <m/>
    <m/>
    <x v="6"/>
    <x v="10"/>
    <x v="8"/>
    <s v="Insulin"/>
    <n v="139"/>
    <n v="75"/>
    <s v="139/75"/>
    <x v="0"/>
    <n v="78"/>
    <s v="Normal"/>
    <n v="10.6"/>
    <n v="20.7"/>
    <s v="Normal"/>
    <n v="133"/>
    <s v="Normal"/>
    <x v="1"/>
    <n v="41864"/>
    <x v="1"/>
    <x v="0"/>
  </r>
  <r>
    <s v="PT-1062"/>
    <s v="Heba El-Sayed"/>
    <s v="female"/>
    <n v="28"/>
    <x v="0"/>
    <s v="21/2/1996"/>
    <s v="Egyptian"/>
    <s v=" "/>
    <d v="2020-09-12T00:00:00"/>
    <d v="2020-10-05T00:00:00"/>
    <x v="6"/>
    <x v="6"/>
    <x v="5"/>
    <s v="Furosemide , paracetamol 500mg"/>
    <n v="162"/>
    <n v="85"/>
    <s v="162/85"/>
    <x v="0"/>
    <n v="157"/>
    <s v="Prediabetes"/>
    <n v="12.8"/>
    <n v="37.700000000000003"/>
    <s v="Obese"/>
    <n v="138"/>
    <s v="Normal"/>
    <x v="1"/>
    <n v="16630"/>
    <x v="5"/>
    <x v="0"/>
  </r>
  <r>
    <s v="PT-1063"/>
    <s v="Maryam Khalil"/>
    <s v="female"/>
    <n v="41"/>
    <x v="2"/>
    <s v="10/5/1983"/>
    <s v="Pakistani"/>
    <s v="+966509757579"/>
    <m/>
    <m/>
    <x v="3"/>
    <x v="11"/>
    <x v="9"/>
    <s v="Metoprolol succinate | frusemide | aspirin 100"/>
    <n v="139"/>
    <n v="83"/>
    <s v="139/83"/>
    <x v="0"/>
    <n v="193"/>
    <s v="Prediabetes"/>
    <n v="7.4"/>
    <n v="27.5"/>
    <s v="Over Weight"/>
    <n v="149"/>
    <s v="Normal"/>
    <x v="2"/>
    <n v="47629"/>
    <x v="5"/>
    <x v="2"/>
  </r>
  <r>
    <s v="PT-1064"/>
    <s v="Maryam Mahmoud"/>
    <s v="female"/>
    <n v="59"/>
    <x v="2"/>
    <s v="3/5/1965"/>
    <s v="Saudi Arabian"/>
    <s v="+966501294689"/>
    <d v="2023-07-08T00:00:00"/>
    <d v="2023-07-28T00:00:00"/>
    <x v="2"/>
    <x v="13"/>
    <x v="8"/>
    <s v="Losartan | Dapagliflozin | Insulin"/>
    <n v="145"/>
    <n v="91"/>
    <s v="145/91"/>
    <x v="0"/>
    <n v="223"/>
    <s v="Diabetes"/>
    <n v="8.9"/>
    <n v="31.4"/>
    <s v="Obese"/>
    <n v="241"/>
    <s v="High"/>
    <x v="0"/>
    <n v="40828"/>
    <x v="5"/>
    <x v="2"/>
  </r>
  <r>
    <s v="PT-1065"/>
    <s v="Samir Al-Khatib"/>
    <s v="male"/>
    <n v="59"/>
    <x v="2"/>
    <s v="26/4/1965"/>
    <s v="Bangladeshi"/>
    <s v=" "/>
    <d v="2021-12-24T00:00:00"/>
    <d v="2022-01-18T00:00:00"/>
    <x v="7"/>
    <x v="5"/>
    <x v="4"/>
    <m/>
    <n v="166"/>
    <n v="78"/>
    <s v="166/78"/>
    <x v="0"/>
    <n v="110"/>
    <s v="Normal"/>
    <n v="8.9"/>
    <n v="35.5"/>
    <s v="Obese"/>
    <n v="258"/>
    <s v="High"/>
    <x v="1"/>
    <n v="43706"/>
    <x v="4"/>
    <x v="0"/>
  </r>
  <r>
    <s v="PT-1066"/>
    <s v="Amira Khalil"/>
    <s v="female"/>
    <n v="57"/>
    <x v="2"/>
    <s v="13/6/1967"/>
    <s v="Saudi Arabian"/>
    <s v=" "/>
    <d v="2023-07-08T00:00:00"/>
    <d v="2023-07-07T00:00:00"/>
    <x v="4"/>
    <x v="12"/>
    <x v="10"/>
    <s v="Metoprolol/Furosemide"/>
    <n v="139"/>
    <n v="92"/>
    <s v="139/92"/>
    <x v="0"/>
    <n v="135"/>
    <s v="Normal"/>
    <n v="8.9"/>
    <n v="29.8"/>
    <s v="Over Weight"/>
    <n v="273"/>
    <s v="High"/>
    <x v="1"/>
    <n v="15876"/>
    <x v="1"/>
    <x v="0"/>
  </r>
  <r>
    <s v="PT-1067"/>
    <s v="Mohamed Hassan"/>
    <s v="male"/>
    <n v="72"/>
    <x v="1"/>
    <s v="22/11/1952"/>
    <s v="Saudi Arabian"/>
    <s v=" "/>
    <d v="2022-02-14T00:00:00"/>
    <d v="2022-03-07T00:00:00"/>
    <x v="3"/>
    <x v="12"/>
    <x v="10"/>
    <s v="PCM , Metoprolol , Dapagliflozin , Glibenclamide"/>
    <n v="168"/>
    <n v="91"/>
    <s v="168/91"/>
    <x v="0"/>
    <n v="119"/>
    <s v="Normal"/>
    <n v="7.8"/>
    <n v="33.200000000000003"/>
    <s v="Obese"/>
    <n v="265"/>
    <s v="High"/>
    <x v="1"/>
    <n v="10381"/>
    <x v="5"/>
    <x v="0"/>
  </r>
  <r>
    <s v="PT-1068"/>
    <s v="Maryam Hassan"/>
    <s v="female"/>
    <n v="74"/>
    <x v="1"/>
    <s v="23/5/1950"/>
    <s v="Philippines"/>
    <s v="+966515100330"/>
    <d v="2021-09-25T00:00:00"/>
    <d v="2021-09-23T00:00:00"/>
    <x v="6"/>
    <x v="10"/>
    <x v="8"/>
    <s v="metformin | amlodipine 5mg | atorvastatin (40mg) | Warfarin"/>
    <n v="97"/>
    <n v="87"/>
    <s v="97/87"/>
    <x v="0"/>
    <n v="207"/>
    <s v="Diabetes"/>
    <n v="10"/>
    <n v="20.9"/>
    <s v="Normal"/>
    <n v="202"/>
    <s v="Border Line"/>
    <x v="1"/>
    <n v="29512"/>
    <x v="3"/>
    <x v="2"/>
  </r>
  <r>
    <s v="PT-1069"/>
    <s v="Maryam El-Sayed"/>
    <s v="female"/>
    <n v="23"/>
    <x v="0"/>
    <s v="4/2/2001"/>
    <s v="Philippines"/>
    <s v="+966529813970"/>
    <d v="2024-12-22T00:00:00"/>
    <d v="2024-12-24T00:00:00"/>
    <x v="3"/>
    <x v="2"/>
    <x v="2"/>
    <s v="Metformin"/>
    <n v="160"/>
    <n v="138"/>
    <s v="160/138"/>
    <x v="0"/>
    <n v="192"/>
    <s v="Prediabetes"/>
    <n v="5.6"/>
    <n v="38.9"/>
    <s v="Obese"/>
    <n v="148"/>
    <s v="Normal"/>
    <x v="0"/>
    <n v="40866"/>
    <x v="1"/>
    <x v="0"/>
  </r>
  <r>
    <s v="PT-1070"/>
    <s v="Layla Barakat"/>
    <s v="female"/>
    <n v="63"/>
    <x v="1"/>
    <s v="4/7/1961"/>
    <s v="Pakistani"/>
    <s v=" "/>
    <d v="2022-05-21T00:00:00"/>
    <m/>
    <x v="3"/>
    <x v="8"/>
    <x v="6"/>
    <s v="Paracetamol"/>
    <n v="150"/>
    <n v="99"/>
    <s v="150/99"/>
    <x v="0"/>
    <n v="109"/>
    <s v="Normal"/>
    <n v="9.1"/>
    <n v="33.6"/>
    <s v="Obese"/>
    <n v="233"/>
    <s v="Border Line"/>
    <x v="2"/>
    <n v="34723"/>
    <x v="4"/>
    <x v="2"/>
  </r>
  <r>
    <s v="PT-1071"/>
    <s v="Aya Qassem"/>
    <s v="female"/>
    <n v="73"/>
    <x v="1"/>
    <s v="2/10/1951"/>
    <s v="Syrian"/>
    <s v="+966508852788"/>
    <m/>
    <m/>
    <x v="0"/>
    <x v="5"/>
    <x v="4"/>
    <s v="PCM, Lisinopril 10 mg, Aspirin, Lisinopril"/>
    <n v="134"/>
    <n v="87"/>
    <s v="134/87"/>
    <x v="0"/>
    <n v="163"/>
    <s v="Prediabetes"/>
    <n v="7.6"/>
    <n v="24.7"/>
    <s v="Normal"/>
    <n v="169"/>
    <s v="Normal"/>
    <x v="2"/>
    <n v="0"/>
    <x v="2"/>
    <x v="0"/>
  </r>
  <r>
    <s v="PT-1072"/>
    <s v="Samir Barakat"/>
    <s v="unknown"/>
    <n v="25"/>
    <x v="0"/>
    <s v="22/12/1999"/>
    <s v="Syrian"/>
    <s v=" "/>
    <d v="2021-02-06T00:00:00"/>
    <d v="2021-02-08T00:00:00"/>
    <x v="5"/>
    <x v="9"/>
    <x v="7"/>
    <s v="Empagliflozin; PCM"/>
    <n v="139"/>
    <n v="72"/>
    <s v="139/72"/>
    <x v="0"/>
    <n v="125"/>
    <s v="Normal"/>
    <n v="10"/>
    <n v="26.1"/>
    <s v="Over Weight"/>
    <n v="277"/>
    <s v="High"/>
    <x v="0"/>
    <n v="24328"/>
    <x v="0"/>
    <x v="0"/>
  </r>
  <r>
    <s v="PT-1073"/>
    <s v="Yara Barakat"/>
    <s v="female"/>
    <n v="69"/>
    <x v="1"/>
    <s v="1/2/1955"/>
    <s v="Pakistani"/>
    <s v=" "/>
    <d v="2021-05-04T00:00:00"/>
    <d v="2021-05-19T00:00:00"/>
    <x v="6"/>
    <x v="6"/>
    <x v="5"/>
    <s v="ASA, Metformin, Warfarin, paracetamol 500mg"/>
    <n v="146"/>
    <n v="74"/>
    <s v="146/74"/>
    <x v="0"/>
    <n v="201"/>
    <s v="Diabetes"/>
    <n v="8.6"/>
    <n v="31.1"/>
    <s v="Obese"/>
    <n v="120"/>
    <s v="Normal"/>
    <x v="1"/>
    <n v="45797"/>
    <x v="0"/>
    <x v="1"/>
  </r>
  <r>
    <s v="PT-1074"/>
    <s v="Khalid Al-Mansouri"/>
    <s v="male"/>
    <n v="38"/>
    <x v="0"/>
    <s v="12/1/1986"/>
    <s v="Saudi Arabian"/>
    <s v=" "/>
    <d v="2023-10-15T00:00:00"/>
    <d v="2023-11-11T00:00:00"/>
    <x v="4"/>
    <x v="12"/>
    <x v="10"/>
    <s v="Atorvastatin | Paracetamol | Dapagliflozin"/>
    <n v="177"/>
    <n v="98"/>
    <s v="177/98"/>
    <x v="0"/>
    <n v="91"/>
    <s v="Normal"/>
    <n v="11.4"/>
    <n v="33.299999999999997"/>
    <s v="Obese"/>
    <n v="224"/>
    <s v="Border Line"/>
    <x v="0"/>
    <n v="15052"/>
    <x v="5"/>
    <x v="0"/>
  </r>
  <r>
    <s v="PT-1075"/>
    <s v="Salma Younis"/>
    <s v="female"/>
    <n v="36"/>
    <x v="0"/>
    <s v="17/6/1988"/>
    <s v="Saudi Arabian"/>
    <s v=" "/>
    <m/>
    <m/>
    <x v="2"/>
    <x v="3"/>
    <x v="1"/>
    <m/>
    <n v="174"/>
    <n v="78"/>
    <s v="174/78"/>
    <x v="0"/>
    <n v="102"/>
    <s v="Normal"/>
    <n v="5.5"/>
    <n v="38.700000000000003"/>
    <s v="Obese"/>
    <n v="246"/>
    <s v="High"/>
    <x v="1"/>
    <n v="15278"/>
    <x v="2"/>
    <x v="1"/>
  </r>
  <r>
    <s v="PT-1076"/>
    <s v="Rania Younis"/>
    <s v="female"/>
    <n v="74"/>
    <x v="1"/>
    <s v="9/12/1950"/>
    <s v="Egyptian"/>
    <s v="+966506288197"/>
    <d v="2023-04-11T00:00:00"/>
    <d v="2023-04-21T00:00:00"/>
    <x v="2"/>
    <x v="0"/>
    <x v="0"/>
    <s v="PCM"/>
    <n v="139"/>
    <n v="83"/>
    <s v="139/83"/>
    <x v="0"/>
    <n v="193"/>
    <s v="Prediabetes"/>
    <n v="9"/>
    <n v="41.6"/>
    <s v="Severe obesity"/>
    <n v="204"/>
    <s v="Border Line"/>
    <x v="0"/>
    <n v="28236"/>
    <x v="1"/>
    <x v="2"/>
  </r>
  <r>
    <s v="PT-1077"/>
    <s v="Dana Hassan"/>
    <s v="female"/>
    <n v="52"/>
    <x v="2"/>
    <m/>
    <s v="Saudi Arabian"/>
    <s v="+966509565463"/>
    <m/>
    <m/>
    <x v="5"/>
    <x v="8"/>
    <x v="6"/>
    <s v="frusemide/amlodipine 5mg/Paracetamol/Metformin/Lisinopril 10 mg"/>
    <n v="110"/>
    <n v="78"/>
    <s v="110/78"/>
    <x v="1"/>
    <n v="93"/>
    <s v="Normal"/>
    <n v="8.1999999999999993"/>
    <n v="31.1"/>
    <s v="Obese"/>
    <n v="251"/>
    <s v="High"/>
    <x v="0"/>
    <n v="33744"/>
    <x v="0"/>
    <x v="0"/>
  </r>
  <r>
    <s v="PT-1078"/>
    <s v="Fatima Karimi"/>
    <s v="female"/>
    <n v="64"/>
    <x v="1"/>
    <s v="24/5/1960"/>
    <s v="Indian"/>
    <s v=" "/>
    <d v="2024-01-06T00:00:00"/>
    <d v="2024-01-20T00:00:00"/>
    <x v="1"/>
    <x v="0"/>
    <x v="0"/>
    <s v="Furosemide/Amlodipine"/>
    <n v="101"/>
    <n v="68"/>
    <s v="101/68"/>
    <x v="1"/>
    <n v="211"/>
    <s v="Diabetes"/>
    <n v="9.1999999999999993"/>
    <n v="24.7"/>
    <s v="Normal"/>
    <n v="196"/>
    <s v="Normal"/>
    <x v="0"/>
    <n v="2777"/>
    <x v="4"/>
    <x v="0"/>
  </r>
  <r>
    <s v="PT-1079"/>
    <s v="YARA AL-MANSOURI"/>
    <s v="female"/>
    <n v="22"/>
    <x v="0"/>
    <s v="11/1/2002"/>
    <s v="Unknown"/>
    <s v="+966573826394"/>
    <d v="2020-05-09T00:00:00"/>
    <d v="2020-06-01T00:00:00"/>
    <x v="3"/>
    <x v="4"/>
    <x v="3"/>
    <s v="Insulin"/>
    <n v="110"/>
    <n v="66"/>
    <s v="110/66"/>
    <x v="1"/>
    <n v="189"/>
    <s v="Prediabetes"/>
    <n v="12.4"/>
    <n v="43.1"/>
    <s v="Severe obesity"/>
    <n v="256"/>
    <s v="High"/>
    <x v="1"/>
    <n v="6505"/>
    <x v="1"/>
    <x v="0"/>
  </r>
  <r>
    <s v="PT-1080"/>
    <s v="Sara Nasser"/>
    <s v="female"/>
    <n v="75"/>
    <x v="1"/>
    <s v="17/5/1949"/>
    <s v="Saudi Arabian"/>
    <s v=" "/>
    <d v="2021-12-15T00:00:00"/>
    <d v="2021-12-23T00:00:00"/>
    <x v="4"/>
    <x v="9"/>
    <x v="7"/>
    <s v="Empagliflozin, Aspirin, Metformin, Lisinopril 10 mg"/>
    <n v="153"/>
    <n v="73"/>
    <s v="153/73"/>
    <x v="0"/>
    <n v="196"/>
    <s v="Prediabetes"/>
    <n v="9.6999999999999993"/>
    <n v="21"/>
    <s v="Normal"/>
    <n v="190"/>
    <s v="Normal"/>
    <x v="2"/>
    <n v="36625"/>
    <x v="1"/>
    <x v="0"/>
  </r>
  <r>
    <s v="PT-1081"/>
    <s v="Ibrahim Qassem"/>
    <s v="unknown"/>
    <n v="65"/>
    <x v="1"/>
    <s v="11/3/1973"/>
    <s v="Saudi Arabian"/>
    <s v=" "/>
    <d v="2020-04-03T00:00:00"/>
    <d v="2020-04-02T00:00:00"/>
    <x v="4"/>
    <x v="12"/>
    <x v="10"/>
    <s v="frusemide/Warfarin/PCM"/>
    <n v="92"/>
    <n v="76"/>
    <s v="92/76"/>
    <x v="1"/>
    <n v="172"/>
    <s v="Prediabetes"/>
    <n v="9.3000000000000007"/>
    <n v="31.1"/>
    <s v="Obese"/>
    <n v="248"/>
    <s v="High"/>
    <x v="0"/>
    <n v="3485"/>
    <x v="1"/>
    <x v="0"/>
  </r>
  <r>
    <s v="PT-1082"/>
    <s v="Omar Al-Hajj"/>
    <s v="male"/>
    <n v="27"/>
    <x v="0"/>
    <s v="9/12/1997"/>
    <s v="Pakistani"/>
    <s v=" "/>
    <d v="2021-01-16T00:00:00"/>
    <d v="2021-02-13T00:00:00"/>
    <x v="0"/>
    <x v="7"/>
    <x v="1"/>
    <s v="Metformin | aspirin 100 | Paracetamol"/>
    <n v="110"/>
    <n v="92"/>
    <s v="110/92"/>
    <x v="0"/>
    <n v="134"/>
    <s v="Normal"/>
    <n v="5.0999999999999996"/>
    <n v="36.5"/>
    <s v="Obese"/>
    <n v="232"/>
    <s v="Border Line"/>
    <x v="2"/>
    <n v="25999"/>
    <x v="4"/>
    <x v="2"/>
  </r>
  <r>
    <s v="PT-1083"/>
    <s v="Sara Ibrahim"/>
    <s v="female"/>
    <n v="85"/>
    <x v="1"/>
    <m/>
    <s v="Unknown"/>
    <s v="+966541588462"/>
    <d v="2021-06-14T00:00:00"/>
    <d v="2021-06-16T00:00:00"/>
    <x v="2"/>
    <x v="4"/>
    <x v="3"/>
    <s v="warfarin sodium , Metformin , ASA , Insulin"/>
    <n v="139"/>
    <n v="123"/>
    <s v="139/123"/>
    <x v="0"/>
    <n v="245"/>
    <s v="Diabetes"/>
    <n v="4.8"/>
    <n v="21.1"/>
    <s v="Normal"/>
    <n v="166"/>
    <s v="Normal"/>
    <x v="2"/>
    <n v="8416"/>
    <x v="4"/>
    <x v="2"/>
  </r>
  <r>
    <s v="PT-1084"/>
    <s v="Yara Al-Khatib"/>
    <s v="female"/>
    <n v="58"/>
    <x v="2"/>
    <s v="12/3/1966"/>
    <s v="Unknown"/>
    <s v="+966500421479"/>
    <d v="2022-08-12T00:00:00"/>
    <d v="2022-08-28T00:00:00"/>
    <x v="4"/>
    <x v="12"/>
    <x v="10"/>
    <s v="amlodipine 5mg | frusemide | metformin | warfarin sodium"/>
    <n v="119"/>
    <n v="74"/>
    <s v="119/74"/>
    <x v="1"/>
    <n v="253"/>
    <s v="Diabetes"/>
    <n v="5"/>
    <n v="42.8"/>
    <s v="Severe obesity"/>
    <n v="201"/>
    <s v="Border Line"/>
    <x v="1"/>
    <n v="10880"/>
    <x v="3"/>
    <x v="0"/>
  </r>
  <r>
    <s v="PT-1085"/>
    <s v="Fatima Al-Khatib"/>
    <s v="female"/>
    <n v="49"/>
    <x v="2"/>
    <s v="19/2/1975"/>
    <s v="Saudi Arabian"/>
    <s v=" "/>
    <d v="2023-12-26T00:00:00"/>
    <d v="2023-12-23T00:00:00"/>
    <x v="3"/>
    <x v="11"/>
    <x v="9"/>
    <s v="Warfarin"/>
    <n v="133"/>
    <n v="62"/>
    <s v="133/62"/>
    <x v="0"/>
    <n v="170"/>
    <s v="Prediabetes"/>
    <n v="8.4"/>
    <n v="27.2"/>
    <s v="Over Weight"/>
    <n v="250"/>
    <s v="High"/>
    <x v="0"/>
    <n v="13600"/>
    <x v="2"/>
    <x v="1"/>
  </r>
  <r>
    <s v="PT-1086"/>
    <s v="Mohamed Khalil"/>
    <s v="male"/>
    <n v="21"/>
    <x v="0"/>
    <s v="2/8/2003"/>
    <s v="Indian"/>
    <s v="+966537062518"/>
    <d v="2020-06-03T00:00:00"/>
    <d v="2020-06-12T00:00:00"/>
    <x v="3"/>
    <x v="5"/>
    <x v="4"/>
    <s v="Dapagliflozin , Metoprolol succinate , metformin"/>
    <n v="161"/>
    <n v="69"/>
    <s v="161/69"/>
    <x v="0"/>
    <n v="273"/>
    <s v="Diabetes"/>
    <n v="6.2"/>
    <n v="32.799999999999997"/>
    <s v="Obese"/>
    <n v="161"/>
    <s v="Normal"/>
    <x v="2"/>
    <n v="0"/>
    <x v="4"/>
    <x v="2"/>
  </r>
  <r>
    <s v="PT-1087"/>
    <s v="Hassan Barakat"/>
    <s v="male"/>
    <n v="81"/>
    <x v="1"/>
    <s v="2/1/1943"/>
    <s v="Pakistani"/>
    <s v="+966520866574"/>
    <d v="2021-01-09T00:00:00"/>
    <d v="2021-02-08T00:00:00"/>
    <x v="0"/>
    <x v="1"/>
    <x v="1"/>
    <s v="PCM; amlodipine 5mg; Atorvastatin"/>
    <n v="155"/>
    <n v="66"/>
    <s v="155/66"/>
    <x v="0"/>
    <n v="149"/>
    <s v="Prediabetes"/>
    <n v="10.1"/>
    <n v="20.8"/>
    <s v="Normal"/>
    <n v="230"/>
    <s v="Border Line"/>
    <x v="2"/>
    <n v="8671"/>
    <x v="1"/>
    <x v="2"/>
  </r>
  <r>
    <s v="PT-1088"/>
    <s v="Sara Karimi"/>
    <s v="female"/>
    <n v="33"/>
    <x v="0"/>
    <s v="8/1/1991"/>
    <s v="Syrian"/>
    <s v=" "/>
    <d v="2023-02-18T00:00:00"/>
    <d v="2023-03-10T00:00:00"/>
    <x v="7"/>
    <x v="10"/>
    <x v="8"/>
    <s v="Empagliflozin/Aspirin/Lisinopril 10 mg"/>
    <n v="146"/>
    <n v="67"/>
    <s v="146/67"/>
    <x v="0"/>
    <n v="122"/>
    <s v="Normal"/>
    <n v="9"/>
    <n v="42.2"/>
    <s v="Severe obesity"/>
    <n v="144"/>
    <s v="Normal"/>
    <x v="3"/>
    <n v="7038"/>
    <x v="4"/>
    <x v="2"/>
  </r>
  <r>
    <s v="PT-1089"/>
    <s v="Omar Karimi"/>
    <s v="male"/>
    <n v="51"/>
    <x v="2"/>
    <m/>
    <s v="Syrian"/>
    <s v="+966516412074"/>
    <d v="2023-03-07T00:00:00"/>
    <d v="2023-04-05T00:00:00"/>
    <x v="8"/>
    <x v="6"/>
    <x v="5"/>
    <s v="paracetamol 500mg/Warfarin/Atorvastatin"/>
    <n v="168"/>
    <n v="179"/>
    <s v="168/179"/>
    <x v="0"/>
    <n v="194"/>
    <s v="Prediabetes"/>
    <n v="10.5"/>
    <n v="34.5"/>
    <s v="Obese"/>
    <n v="233"/>
    <s v="Border Line"/>
    <x v="1"/>
    <n v="36782"/>
    <x v="5"/>
    <x v="2"/>
  </r>
  <r>
    <s v="PT-1090"/>
    <s v="Hassan Al-Hajj"/>
    <s v="male"/>
    <n v="45"/>
    <x v="2"/>
    <s v="3/6/1979"/>
    <s v="Bangladeshi"/>
    <s v="+966574062621"/>
    <d v="2022-07-27T00:00:00"/>
    <d v="2022-08-06T00:00:00"/>
    <x v="4"/>
    <x v="6"/>
    <x v="5"/>
    <s v="Losartan; Empagliflozin; Amlodipine; atorvastatin (40mg)"/>
    <n v="95"/>
    <n v="70"/>
    <s v="95/70"/>
    <x v="1"/>
    <n v="184"/>
    <s v="Prediabetes"/>
    <n v="11"/>
    <n v="18.7"/>
    <s v="Normal"/>
    <n v="257"/>
    <s v="High"/>
    <x v="0"/>
    <n v="37087"/>
    <x v="1"/>
    <x v="1"/>
  </r>
  <r>
    <s v="PT-1091"/>
    <s v="Layla Younis"/>
    <s v="female"/>
    <n v="54"/>
    <x v="2"/>
    <s v="18/1/1970"/>
    <s v="Emirati"/>
    <s v="+966514920594"/>
    <d v="2020-02-25T00:00:00"/>
    <d v="2020-03-05T00:00:00"/>
    <x v="4"/>
    <x v="14"/>
    <x v="11"/>
    <s v="Losartan/ASA/Dapagliflozin"/>
    <n v="116"/>
    <n v="70"/>
    <s v="116/70"/>
    <x v="1"/>
    <n v="261"/>
    <s v="Diabetes"/>
    <n v="11.2"/>
    <n v="27.3"/>
    <s v="Over Weight"/>
    <n v="169"/>
    <s v="Normal"/>
    <x v="0"/>
    <n v="41926"/>
    <x v="4"/>
    <x v="2"/>
  </r>
  <r>
    <s v="PT-1092"/>
    <s v="Tariq Barakat"/>
    <s v="unknown"/>
    <n v="80"/>
    <x v="1"/>
    <s v="24/12/1944"/>
    <s v="Unknown"/>
    <s v="+966510248868"/>
    <d v="2021-07-25T00:00:00"/>
    <d v="2021-07-31T00:00:00"/>
    <x v="3"/>
    <x v="5"/>
    <x v="4"/>
    <s v="Insulin , Metoprolol"/>
    <n v="180"/>
    <n v="92"/>
    <s v="180/92"/>
    <x v="0"/>
    <n v="151"/>
    <s v="Prediabetes"/>
    <n v="10"/>
    <n v="28.7"/>
    <s v="Over Weight"/>
    <n v="179"/>
    <s v="Normal"/>
    <x v="0"/>
    <n v="46774"/>
    <x v="2"/>
    <x v="0"/>
  </r>
  <r>
    <s v="PT-1093"/>
    <s v="Khalid Saleh"/>
    <s v="male"/>
    <n v="35"/>
    <x v="0"/>
    <s v="11/4/1989"/>
    <s v="Egyptian"/>
    <s v=" "/>
    <d v="2023-04-24T00:00:00"/>
    <d v="2023-05-21T00:00:00"/>
    <x v="5"/>
    <x v="5"/>
    <x v="4"/>
    <s v="atorvastatin (40mg) , Metoprolol"/>
    <n v="102"/>
    <n v="83"/>
    <s v="102/83"/>
    <x v="0"/>
    <n v="225"/>
    <s v="Diabetes"/>
    <n v="6.6"/>
    <n v="40.5"/>
    <s v="Severe obesity"/>
    <n v="248"/>
    <s v="High"/>
    <x v="0"/>
    <n v="32808"/>
    <x v="4"/>
    <x v="2"/>
  </r>
  <r>
    <s v="PT-1094"/>
    <s v="Fatima Rizk"/>
    <s v="female"/>
    <n v="75"/>
    <x v="1"/>
    <s v="12/11/1949"/>
    <s v="Emirati"/>
    <s v="+966531435163"/>
    <d v="2020-04-15T00:00:00"/>
    <d v="2020-04-22T00:00:00"/>
    <x v="1"/>
    <x v="2"/>
    <x v="2"/>
    <s v="warfarin sodium | Lisinopril 10 mg"/>
    <n v="107"/>
    <n v="72"/>
    <s v="107/72"/>
    <x v="1"/>
    <n v="121"/>
    <s v="Normal"/>
    <n v="8.9"/>
    <n v="30.6"/>
    <s v="Obese"/>
    <n v="255"/>
    <s v="High"/>
    <x v="2"/>
    <n v="41805"/>
    <x v="5"/>
    <x v="0"/>
  </r>
  <r>
    <s v="PT-1095"/>
    <s v="Ahmed Mahmoud"/>
    <s v="unknown"/>
    <n v="74"/>
    <x v="1"/>
    <s v="19/2/1950"/>
    <s v="Yemeni"/>
    <s v="+966575536023"/>
    <d v="2020-09-22T00:00:00"/>
    <d v="2020-09-21T00:00:00"/>
    <x v="0"/>
    <x v="6"/>
    <x v="5"/>
    <s v="Metoprolol succinate/frusemide"/>
    <n v="143"/>
    <n v="60"/>
    <s v="143/60"/>
    <x v="0"/>
    <n v="165"/>
    <s v="Prediabetes"/>
    <n v="7.8"/>
    <n v="22.5"/>
    <s v="Normal"/>
    <n v="196"/>
    <s v="Normal"/>
    <x v="2"/>
    <n v="46863"/>
    <x v="1"/>
    <x v="2"/>
  </r>
  <r>
    <s v="PT-1096"/>
    <s v="Ahmed Rizk"/>
    <s v="male"/>
    <n v="58"/>
    <x v="2"/>
    <s v="22/9/1966"/>
    <s v="Philippines"/>
    <s v="+966545817390"/>
    <d v="2021-08-13T00:00:00"/>
    <m/>
    <x v="3"/>
    <x v="4"/>
    <x v="3"/>
    <s v="Lisinopril , INSULIN , amlodipine 5mg , Insulin"/>
    <n v="150"/>
    <n v="92"/>
    <s v="150/92"/>
    <x v="0"/>
    <n v="279"/>
    <s v="Diabetes"/>
    <n v="11.5"/>
    <n v="42.7"/>
    <s v="Severe obesity"/>
    <n v="173"/>
    <s v="Normal"/>
    <x v="0"/>
    <n v="35504"/>
    <x v="2"/>
    <x v="1"/>
  </r>
  <r>
    <s v="PT-1097"/>
    <s v="Aya El-Sayed"/>
    <s v="female"/>
    <n v="26"/>
    <x v="0"/>
    <s v="8/3/1998"/>
    <s v="Emirati"/>
    <s v=" "/>
    <d v="2022-06-06T00:00:00"/>
    <d v="2022-06-16T00:00:00"/>
    <x v="1"/>
    <x v="5"/>
    <x v="4"/>
    <s v="Paracetamol"/>
    <n v="124"/>
    <n v="86"/>
    <s v="124/86"/>
    <x v="0"/>
    <n v="192"/>
    <s v="Prediabetes"/>
    <n v="8.9"/>
    <n v="19.8"/>
    <s v="Normal"/>
    <n v="159"/>
    <s v="Normal"/>
    <x v="2"/>
    <n v="26880"/>
    <x v="2"/>
    <x v="0"/>
  </r>
  <r>
    <s v="PT-1098"/>
    <s v="Ahmed El-Sayed"/>
    <s v="male"/>
    <n v="55"/>
    <x v="2"/>
    <s v="13/1/1969"/>
    <s v="Filipino"/>
    <s v=" "/>
    <d v="2020-12-18T00:00:00"/>
    <d v="2021-01-05T00:00:00"/>
    <x v="7"/>
    <x v="8"/>
    <x v="6"/>
    <s v="PCM; Omeprazole"/>
    <n v="175"/>
    <n v="93"/>
    <s v="175/93"/>
    <x v="0"/>
    <n v="78"/>
    <s v="Normal"/>
    <n v="12.4"/>
    <n v="33.799999999999997"/>
    <s v="Obese"/>
    <n v="169"/>
    <s v="Normal"/>
    <x v="2"/>
    <n v="21754"/>
    <x v="1"/>
    <x v="0"/>
  </r>
  <r>
    <s v="PT-1099"/>
    <s v="Dana Al-Farsi"/>
    <s v="female"/>
    <n v="38"/>
    <x v="0"/>
    <s v="25/5/1998"/>
    <s v="Syrian"/>
    <s v="+966580337084"/>
    <d v="2024-02-09T00:00:00"/>
    <d v="2024-03-06T00:00:00"/>
    <x v="1"/>
    <x v="6"/>
    <x v="5"/>
    <s v="PCM; Metoprolol succinate; warfarin sodium"/>
    <n v="119"/>
    <n v="130"/>
    <s v="119/130"/>
    <x v="0"/>
    <n v="134"/>
    <s v="Normal"/>
    <n v="6.4"/>
    <n v="35.4"/>
    <s v="Obese"/>
    <n v="163"/>
    <s v="Normal"/>
    <x v="1"/>
    <n v="17713"/>
    <x v="0"/>
    <x v="2"/>
  </r>
  <r>
    <s v="PT-1100"/>
    <s v="Amira Ibrahim"/>
    <s v="female"/>
    <n v="40"/>
    <x v="2"/>
    <s v="3/6/1984"/>
    <s v="Unknown"/>
    <s v="+966598563056"/>
    <d v="2023-11-10T00:00:00"/>
    <m/>
    <x v="8"/>
    <x v="9"/>
    <x v="7"/>
    <s v="INSULIN | aspirin 100 | Metoprolol succinate | Glibenclamide"/>
    <n v="142"/>
    <n v="93"/>
    <s v="142/93"/>
    <x v="0"/>
    <n v="145"/>
    <s v="Prediabetes"/>
    <n v="5.4"/>
    <n v="29.6"/>
    <s v="Over Weight"/>
    <n v="276"/>
    <s v="High"/>
    <x v="1"/>
    <n v="14250"/>
    <x v="1"/>
    <x v="0"/>
  </r>
  <r>
    <s v="PT-1101"/>
    <s v="Rania Al-Mansouri"/>
    <s v="female"/>
    <n v="83"/>
    <x v="1"/>
    <s v="1/12/1941"/>
    <s v="Pakistani"/>
    <s v=" "/>
    <d v="2021-06-02T00:00:00"/>
    <d v="2021-06-10T00:00:00"/>
    <x v="3"/>
    <x v="12"/>
    <x v="10"/>
    <s v="frusemide/paracetamol 500mg/Lisinopril/Omeprazole"/>
    <n v="136"/>
    <n v="88"/>
    <s v="136/88"/>
    <x v="0"/>
    <n v="294"/>
    <s v="Diabetes"/>
    <n v="5.4"/>
    <n v="33.700000000000003"/>
    <s v="Obese"/>
    <n v="203"/>
    <s v="Border Line"/>
    <x v="3"/>
    <n v="14701"/>
    <x v="4"/>
    <x v="0"/>
  </r>
  <r>
    <s v="PT-1102"/>
    <s v="Khalid Rizk"/>
    <s v="unknown"/>
    <n v="43"/>
    <x v="2"/>
    <s v="26/10/1981"/>
    <s v="Yemeni"/>
    <s v="+966539288049"/>
    <d v="2021-02-08T00:00:00"/>
    <d v="2021-02-06T00:00:00"/>
    <x v="4"/>
    <x v="6"/>
    <x v="5"/>
    <s v="frusemide , Metformin"/>
    <n v="91"/>
    <n v="93"/>
    <s v="91/93"/>
    <x v="0"/>
    <n v="205"/>
    <s v="Diabetes"/>
    <n v="7.5"/>
    <n v="20.2"/>
    <s v="Normal"/>
    <n v="241"/>
    <s v="High"/>
    <x v="1"/>
    <n v="10511"/>
    <x v="0"/>
    <x v="2"/>
  </r>
  <r>
    <s v="PT-1103"/>
    <s v="AHMED BISHARA"/>
    <s v="unknown"/>
    <n v="48"/>
    <x v="2"/>
    <s v="10/8/1976"/>
    <s v="Pakistani"/>
    <s v=" "/>
    <d v="2023-06-01T00:00:00"/>
    <d v="2023-06-05T00:00:00"/>
    <x v="5"/>
    <x v="4"/>
    <x v="3"/>
    <s v="Atorvastatin | Amlodipine | frusemide | Warfarin"/>
    <n v="100"/>
    <n v="85"/>
    <s v="100/85"/>
    <x v="0"/>
    <n v="77"/>
    <s v="Normal"/>
    <n v="12.4"/>
    <n v="26.9"/>
    <s v="Over Weight"/>
    <n v="226"/>
    <s v="Border Line"/>
    <x v="0"/>
    <n v="11076"/>
    <x v="4"/>
    <x v="1"/>
  </r>
  <r>
    <s v="PT-1104"/>
    <s v="Rania Rizk"/>
    <s v="female"/>
    <n v="21"/>
    <x v="0"/>
    <s v="16/10/2003"/>
    <s v="Syrian"/>
    <s v="+966562085897"/>
    <d v="2021-05-19T00:00:00"/>
    <d v="2021-05-31T00:00:00"/>
    <x v="7"/>
    <x v="9"/>
    <x v="7"/>
    <s v="Metoprolol succinate, Furosemide, amlodipine 5mg"/>
    <n v="111"/>
    <n v="85"/>
    <s v="111/85"/>
    <x v="0"/>
    <n v="277"/>
    <s v="Diabetes"/>
    <n v="6.2"/>
    <n v="42.2"/>
    <s v="Severe obesity"/>
    <n v="188"/>
    <s v="Normal"/>
    <x v="2"/>
    <n v="0"/>
    <x v="1"/>
    <x v="1"/>
  </r>
  <r>
    <s v="PT-1105"/>
    <s v=""/>
    <s v="unknown"/>
    <n v="65"/>
    <x v="1"/>
    <s v="24/4/1959"/>
    <s v="Pakistani"/>
    <s v="+966548063777"/>
    <d v="2020-07-26T00:00:00"/>
    <d v="2020-08-12T00:00:00"/>
    <x v="3"/>
    <x v="0"/>
    <x v="0"/>
    <s v="Metformin, Warfarin"/>
    <n v="174"/>
    <n v="69"/>
    <s v="174/69"/>
    <x v="0"/>
    <n v="272"/>
    <s v="Diabetes"/>
    <n v="6.5"/>
    <n v="40.700000000000003"/>
    <s v="Severe obesity"/>
    <n v="187"/>
    <s v="Normal"/>
    <x v="0"/>
    <n v="7455"/>
    <x v="0"/>
    <x v="0"/>
  </r>
  <r>
    <s v="PT-1106"/>
    <s v="Khalid Mahmoud"/>
    <s v="male"/>
    <n v="34"/>
    <x v="0"/>
    <s v="4/5/1990"/>
    <s v="Syrian"/>
    <s v="+966503666354"/>
    <d v="2021-01-02T00:00:00"/>
    <d v="2021-01-19T00:00:00"/>
    <x v="0"/>
    <x v="9"/>
    <x v="7"/>
    <s v="Amlodipine"/>
    <n v="97"/>
    <n v="93"/>
    <s v="97/93"/>
    <x v="0"/>
    <n v="132"/>
    <s v="Normal"/>
    <n v="4"/>
    <n v="26.4"/>
    <s v="Over Weight"/>
    <n v="197"/>
    <s v="Normal"/>
    <x v="0"/>
    <n v="19638"/>
    <x v="1"/>
    <x v="1"/>
  </r>
  <r>
    <s v="PT-1107"/>
    <s v="Layla Karimi"/>
    <s v="female"/>
    <n v="29"/>
    <x v="0"/>
    <m/>
    <s v="Filipino"/>
    <s v="+966567114266"/>
    <d v="2024-12-16T00:00:00"/>
    <d v="2024-12-20T00:00:00"/>
    <x v="3"/>
    <x v="4"/>
    <x v="3"/>
    <s v="Empagliflozin"/>
    <n v="143"/>
    <n v="95"/>
    <s v="143/95"/>
    <x v="0"/>
    <n v="192"/>
    <s v="Prediabetes"/>
    <n v="12.6"/>
    <n v="22.4"/>
    <s v="Normal"/>
    <n v="198"/>
    <s v="Normal"/>
    <x v="3"/>
    <n v="10590"/>
    <x v="2"/>
    <x v="2"/>
  </r>
  <r>
    <s v="PT-1108"/>
    <s v="Tariq Saleh"/>
    <s v="male"/>
    <n v="68"/>
    <x v="1"/>
    <s v="18/4/1956"/>
    <s v="Syrian"/>
    <s v=" "/>
    <d v="2024-03-12T00:00:00"/>
    <d v="2024-03-15T00:00:00"/>
    <x v="5"/>
    <x v="5"/>
    <x v="4"/>
    <s v="frusemide"/>
    <n v="130"/>
    <n v="152"/>
    <s v="130/152"/>
    <x v="0"/>
    <n v="165"/>
    <s v="Prediabetes"/>
    <n v="6.4"/>
    <n v="39.9"/>
    <s v="Obese"/>
    <n v="210"/>
    <s v="Border Line"/>
    <x v="0"/>
    <n v="44432"/>
    <x v="3"/>
    <x v="0"/>
  </r>
  <r>
    <s v="PT-1109"/>
    <s v="Hana Ibrahim"/>
    <s v="female"/>
    <n v="79"/>
    <x v="1"/>
    <s v="1/12/1945"/>
    <s v="Yemeni"/>
    <s v="+966587555419"/>
    <d v="2020-04-06T00:00:00"/>
    <d v="2020-04-29T00:00:00"/>
    <x v="3"/>
    <x v="10"/>
    <x v="8"/>
    <s v="Losartan , Furosemide , Warfarin , Empagliflozin"/>
    <n v="157"/>
    <n v="69"/>
    <s v="157/69"/>
    <x v="0"/>
    <n v="150"/>
    <s v="Prediabetes"/>
    <n v="10.3"/>
    <n v="44.7"/>
    <s v="Severe obesity"/>
    <n v="200"/>
    <s v="Border Line"/>
    <x v="0"/>
    <n v="37598"/>
    <x v="5"/>
    <x v="2"/>
  </r>
  <r>
    <s v="PT-1110"/>
    <s v="Ibrahim Bishara"/>
    <s v="male"/>
    <n v="70"/>
    <x v="1"/>
    <s v="25/1/1954"/>
    <s v="Bangladeshi"/>
    <s v=" "/>
    <d v="2023-02-22T00:00:00"/>
    <d v="2023-03-15T00:00:00"/>
    <x v="1"/>
    <x v="0"/>
    <x v="0"/>
    <s v="ASA/atorvastatin (40mg)/Lisinopril 10 mg/Insulin"/>
    <n v="147"/>
    <n v="94"/>
    <s v="147/94"/>
    <x v="0"/>
    <n v="151"/>
    <s v="Prediabetes"/>
    <n v="4.4000000000000004"/>
    <n v="31.8"/>
    <s v="Obese"/>
    <n v="228"/>
    <s v="Border Line"/>
    <x v="0"/>
    <n v="44081"/>
    <x v="4"/>
    <x v="0"/>
  </r>
  <r>
    <s v="PT_1111"/>
    <s v="Mohamed Ibrahim"/>
    <s v="unknown"/>
    <n v="27"/>
    <x v="0"/>
    <s v="24/12/1997"/>
    <s v="Saudi Arabian"/>
    <s v=" "/>
    <m/>
    <m/>
    <x v="0"/>
    <x v="8"/>
    <x v="6"/>
    <s v="Metoprolol/Losartan/Metformin/Paracetamol"/>
    <n v="169"/>
    <n v="82"/>
    <s v="169/82"/>
    <x v="0"/>
    <n v="253"/>
    <s v="Diabetes"/>
    <n v="12.9"/>
    <n v="34.4"/>
    <s v="Obese"/>
    <n v="226"/>
    <s v="Border Line"/>
    <x v="0"/>
    <n v="41875"/>
    <x v="4"/>
    <x v="2"/>
  </r>
  <r>
    <s v="PT-1112"/>
    <s v="Khalid El-Sayed"/>
    <s v="unknown"/>
    <n v="58"/>
    <x v="2"/>
    <s v="17/4/1966"/>
    <s v="Indian"/>
    <s v=" "/>
    <d v="2020-01-12T00:00:00"/>
    <d v="2020-01-13T00:00:00"/>
    <x v="4"/>
    <x v="6"/>
    <x v="5"/>
    <s v="paracetamol 500mg , amlodipine 5mg , Lisinopril , Empagliflozin"/>
    <n v="173"/>
    <n v="72"/>
    <s v="173/72"/>
    <x v="0"/>
    <n v="189"/>
    <s v="Prediabetes"/>
    <n v="5.4"/>
    <n v="25.3"/>
    <s v="Over Weight"/>
    <n v="202"/>
    <s v="Border Line"/>
    <x v="1"/>
    <n v="12207"/>
    <x v="0"/>
    <x v="0"/>
  </r>
  <r>
    <s v="PT-1113"/>
    <s v="Omar Al-Amin"/>
    <s v="male"/>
    <n v="75"/>
    <x v="1"/>
    <s v="16/7/1949"/>
    <s v="Saudi Arabian"/>
    <s v="+966542687971"/>
    <d v="2021-12-18T00:00:00"/>
    <d v="2022-01-15T00:00:00"/>
    <x v="1"/>
    <x v="4"/>
    <x v="3"/>
    <m/>
    <n v="100"/>
    <n v="83"/>
    <s v="100/83"/>
    <x v="0"/>
    <n v="152"/>
    <s v="Prediabetes"/>
    <n v="8.6999999999999993"/>
    <n v="25"/>
    <s v="Over Weight"/>
    <n v="134"/>
    <s v="Normal"/>
    <x v="2"/>
    <n v="23682"/>
    <x v="0"/>
    <x v="0"/>
  </r>
  <r>
    <s v="PT-1114"/>
    <s v="Heba Khalil"/>
    <s v="female"/>
    <n v="84"/>
    <x v="1"/>
    <s v="23/3/1940"/>
    <s v="Pakistani"/>
    <s v="+966571145634"/>
    <d v="2020-03-16T00:00:00"/>
    <m/>
    <x v="5"/>
    <x v="6"/>
    <x v="5"/>
    <s v="paracetamol 500mg , Amlodipine , metformin , Paracetamol"/>
    <n v="106"/>
    <n v="131"/>
    <s v="106/131"/>
    <x v="0"/>
    <n v="213"/>
    <s v="Diabetes"/>
    <n v="4.5999999999999996"/>
    <n v="41.8"/>
    <s v="Severe obesity"/>
    <n v="210"/>
    <s v="Border Line"/>
    <x v="1"/>
    <n v="25208"/>
    <x v="0"/>
    <x v="0"/>
  </r>
  <r>
    <s v="PT-1115"/>
    <s v="Layla Al-Farsi"/>
    <s v="female"/>
    <n v="41"/>
    <x v="2"/>
    <s v="1/8/1983"/>
    <s v="Unknown"/>
    <s v="+966559364567"/>
    <d v="2021-06-18T00:00:00"/>
    <d v="2021-06-28T00:00:00"/>
    <x v="8"/>
    <x v="5"/>
    <x v="4"/>
    <s v="PCM, Metoprolol succinate"/>
    <n v="101"/>
    <n v="79"/>
    <s v="101/79"/>
    <x v="1"/>
    <n v="192"/>
    <s v="Prediabetes"/>
    <n v="8.9"/>
    <n v="42.7"/>
    <s v="Severe obesity"/>
    <n v="155"/>
    <s v="Normal"/>
    <x v="0"/>
    <n v="40996"/>
    <x v="4"/>
    <x v="0"/>
  </r>
  <r>
    <s v="PT-1116"/>
    <s v="Dana Al-Khatib"/>
    <s v="female"/>
    <n v="34"/>
    <x v="0"/>
    <s v="14/9/1990"/>
    <s v="Syrian"/>
    <s v="+966540495382"/>
    <d v="2022-08-24T00:00:00"/>
    <d v="2022-09-19T00:00:00"/>
    <x v="1"/>
    <x v="1"/>
    <x v="1"/>
    <s v="Omeprazole, atorvastatin (40mg), metformin"/>
    <n v="171"/>
    <n v="61"/>
    <s v="171/61"/>
    <x v="0"/>
    <n v="124"/>
    <s v="Normal"/>
    <n v="4.8"/>
    <n v="38.200000000000003"/>
    <s v="Obese"/>
    <n v="190"/>
    <s v="Normal"/>
    <x v="1"/>
    <n v="2262000"/>
    <x v="1"/>
    <x v="1"/>
  </r>
  <r>
    <s v="PT-1117"/>
    <s v="Samir El-Sayed"/>
    <s v="male"/>
    <n v="25"/>
    <x v="0"/>
    <s v="15/6/1999"/>
    <s v="Jordanian"/>
    <s v="+966594714474"/>
    <d v="2021-01-23T00:00:00"/>
    <d v="2021-02-12T00:00:00"/>
    <x v="1"/>
    <x v="14"/>
    <x v="11"/>
    <s v="paracetamol 500mg/frusemide/Dapagliflozin/Furosemide/atorvastatin (40mg)"/>
    <n v="159"/>
    <n v="75"/>
    <s v="159/75"/>
    <x v="0"/>
    <n v="96"/>
    <s v="Normal"/>
    <n v="8.9"/>
    <n v="35.799999999999997"/>
    <s v="Obese"/>
    <n v="202"/>
    <s v="Border Line"/>
    <x v="2"/>
    <n v="0"/>
    <x v="1"/>
    <x v="1"/>
  </r>
  <r>
    <s v="PT-1118"/>
    <s v="Tariq Al-Khatib"/>
    <s v="male"/>
    <n v="84"/>
    <x v="1"/>
    <s v="19/2/1940"/>
    <s v="Egyptian"/>
    <s v="+966551448694"/>
    <d v="2023-06-24T00:00:00"/>
    <d v="2023-07-03T00:00:00"/>
    <x v="3"/>
    <x v="12"/>
    <x v="10"/>
    <s v="Lisinopril 10 mg, aspirin 100"/>
    <n v="128"/>
    <n v="92"/>
    <s v="128/92"/>
    <x v="0"/>
    <n v="253"/>
    <s v="Diabetes"/>
    <n v="5"/>
    <n v="23.2"/>
    <s v="Normal"/>
    <n v="173"/>
    <s v="Normal"/>
    <x v="2"/>
    <n v="26033"/>
    <x v="3"/>
    <x v="0"/>
  </r>
  <r>
    <s v="PT-1119"/>
    <s v="Ziad Al-Mansouri"/>
    <s v="male"/>
    <n v="39"/>
    <x v="0"/>
    <s v="27/11/1992"/>
    <s v="Pakistani"/>
    <s v="+966523187229"/>
    <d v="2021-05-02T00:00:00"/>
    <d v="2021-05-16T00:00:00"/>
    <x v="8"/>
    <x v="8"/>
    <x v="6"/>
    <s v="Amlodipine; INSULIN; Aspirin; Dapagliflozin"/>
    <n v="97"/>
    <n v="76"/>
    <s v="97/76"/>
    <x v="1"/>
    <n v="296"/>
    <s v="Diabetes"/>
    <n v="12.9"/>
    <n v="38.299999999999997"/>
    <s v="Obese"/>
    <n v="185"/>
    <s v="Normal"/>
    <x v="2"/>
    <n v="42143"/>
    <x v="1"/>
    <x v="2"/>
  </r>
  <r>
    <s v="PT-1120"/>
    <s v="Faisal Al-Mansouri"/>
    <s v="male"/>
    <n v="46"/>
    <x v="2"/>
    <s v="19/10/1978"/>
    <s v="Unknown"/>
    <s v=" "/>
    <d v="2023-12-15T00:00:00"/>
    <d v="2023-12-20T00:00:00"/>
    <x v="7"/>
    <x v="12"/>
    <x v="10"/>
    <s v="warfarin sodium, amlodipine 5mg, ASA, PCM"/>
    <n v="135"/>
    <n v="67"/>
    <s v="135/67"/>
    <x v="0"/>
    <n v="241"/>
    <s v="Diabetes"/>
    <n v="10"/>
    <n v="31.1"/>
    <s v="Obese"/>
    <n v="215"/>
    <s v="Border Line"/>
    <x v="2"/>
    <n v="31877"/>
    <x v="0"/>
    <x v="0"/>
  </r>
  <r>
    <s v="PT-1121"/>
    <s v="Lina Al-Khatib"/>
    <s v="female"/>
    <n v="84"/>
    <x v="1"/>
    <s v="3/8/1955"/>
    <s v="Saudi Arabian"/>
    <s v="+966519797191"/>
    <d v="2024-05-18T00:00:00"/>
    <m/>
    <x v="8"/>
    <x v="0"/>
    <x v="0"/>
    <s v="frusemide"/>
    <n v="163"/>
    <n v="89"/>
    <s v="163/89"/>
    <x v="0"/>
    <n v="192"/>
    <s v="Prediabetes"/>
    <n v="9.8000000000000007"/>
    <n v="43.9"/>
    <s v="Severe obesity"/>
    <n v="202"/>
    <s v="Border Line"/>
    <x v="2"/>
    <n v="16532"/>
    <x v="0"/>
    <x v="2"/>
  </r>
  <r>
    <s v="PT-1122"/>
    <s v="Faisal Saleh"/>
    <s v="male"/>
    <n v="28"/>
    <x v="0"/>
    <s v="26/6/1996"/>
    <s v="Unknown"/>
    <s v=" "/>
    <d v="2023-04-19T00:00:00"/>
    <d v="2023-05-03T00:00:00"/>
    <x v="7"/>
    <x v="8"/>
    <x v="6"/>
    <s v="Warfarin; Aspirin; Insulin; atorvastatin (40mg)"/>
    <n v="120"/>
    <n v="97"/>
    <s v="120/97"/>
    <x v="0"/>
    <n v="177"/>
    <s v="Prediabetes"/>
    <n v="11.4"/>
    <n v="39.5"/>
    <s v="Obese"/>
    <n v="217"/>
    <s v="Border Line"/>
    <x v="1"/>
    <n v="42951"/>
    <x v="4"/>
    <x v="1"/>
  </r>
  <r>
    <s v="PT-1123"/>
    <s v="Khalid Mahmoud"/>
    <s v="unknown"/>
    <n v="53"/>
    <x v="2"/>
    <s v="11/12/1971"/>
    <s v="Unknown"/>
    <s v="+966506132843"/>
    <d v="2021-09-12T00:00:00"/>
    <d v="2021-10-08T00:00:00"/>
    <x v="8"/>
    <x v="11"/>
    <x v="9"/>
    <s v="Metoprolol succinate | Amlodipine"/>
    <n v="170"/>
    <n v="198"/>
    <s v="170/198"/>
    <x v="0"/>
    <n v="181"/>
    <s v="Prediabetes"/>
    <n v="7.7"/>
    <n v="31.1"/>
    <s v="Obese"/>
    <n v="263"/>
    <s v="High"/>
    <x v="1"/>
    <n v="4132"/>
    <x v="3"/>
    <x v="0"/>
  </r>
  <r>
    <s v="PT-1124"/>
    <s v="Salma Al-Hajj"/>
    <s v="female"/>
    <n v="56"/>
    <x v="2"/>
    <s v="8/5/1968"/>
    <s v="Pakistani"/>
    <s v="+966533644582"/>
    <d v="2022-12-15T00:00:00"/>
    <d v="2022-12-22T00:00:00"/>
    <x v="6"/>
    <x v="13"/>
    <x v="8"/>
    <s v="Metformin | Glibenclamide"/>
    <n v="128"/>
    <n v="96"/>
    <s v="128/96"/>
    <x v="0"/>
    <n v="151"/>
    <s v="Prediabetes"/>
    <n v="8.3000000000000007"/>
    <n v="18.2"/>
    <s v="Under Weight"/>
    <n v="175"/>
    <s v="Normal"/>
    <x v="3"/>
    <n v="45305"/>
    <x v="1"/>
    <x v="1"/>
  </r>
  <r>
    <s v="PT-1125"/>
    <s v="Ibrahim Al-Hajj"/>
    <s v="unknown"/>
    <n v="29"/>
    <x v="0"/>
    <s v="25/3/2003"/>
    <s v="Indian"/>
    <s v=" "/>
    <d v="2022-10-28T00:00:00"/>
    <d v="2022-11-08T00:00:00"/>
    <x v="2"/>
    <x v="5"/>
    <x v="4"/>
    <s v="Warfarin"/>
    <n v="138"/>
    <n v="75"/>
    <s v="138/75"/>
    <x v="0"/>
    <n v="82"/>
    <s v="Normal"/>
    <n v="4"/>
    <n v="43.4"/>
    <s v="Severe obesity"/>
    <n v="232"/>
    <s v="Border Line"/>
    <x v="3"/>
    <n v="18573"/>
    <x v="5"/>
    <x v="2"/>
  </r>
  <r>
    <s v="PT-1126"/>
    <s v="Mohamed Younis"/>
    <s v="male"/>
    <n v="39"/>
    <x v="0"/>
    <s v="2/5/1985"/>
    <s v="Philippines"/>
    <s v=" "/>
    <d v="2024-03-03T00:00:00"/>
    <d v="2024-03-10T00:00:00"/>
    <x v="1"/>
    <x v="2"/>
    <x v="2"/>
    <s v="metformin, Omeprazole, frusemide, Dapagliflozin, warfarin sodium"/>
    <n v="156"/>
    <n v="83"/>
    <s v="156/83"/>
    <x v="0"/>
    <n v="197"/>
    <s v="Prediabetes"/>
    <n v="6.2"/>
    <n v="37.6"/>
    <s v="Obese"/>
    <n v="147"/>
    <s v="Normal"/>
    <x v="1"/>
    <n v="0"/>
    <x v="0"/>
    <x v="1"/>
  </r>
  <r>
    <s v="PT-1127"/>
    <s v=""/>
    <s v="male"/>
    <n v="37"/>
    <x v="0"/>
    <s v="15/8/1987"/>
    <s v="Egyptian"/>
    <s v="+966564187587"/>
    <d v="2024-03-15T00:00:00"/>
    <d v="2024-03-22T00:00:00"/>
    <x v="4"/>
    <x v="6"/>
    <x v="5"/>
    <s v="Atorvastatin , PCM"/>
    <n v="108"/>
    <n v="86"/>
    <s v="108/86"/>
    <x v="0"/>
    <n v="201"/>
    <s v="Diabetes"/>
    <n v="6.9"/>
    <n v="40.4"/>
    <s v="Severe obesity"/>
    <n v="441"/>
    <s v="High"/>
    <x v="0"/>
    <n v="44343"/>
    <x v="2"/>
    <x v="2"/>
  </r>
  <r>
    <s v="PT-1128"/>
    <s v="Yara Qassem"/>
    <s v="female"/>
    <n v="61"/>
    <x v="1"/>
    <s v="18/2/1963"/>
    <s v="Indian"/>
    <s v="+966594812319"/>
    <d v="2022-05-18T00:00:00"/>
    <d v="2022-05-29T00:00:00"/>
    <x v="2"/>
    <x v="4"/>
    <x v="3"/>
    <m/>
    <n v="253"/>
    <n v="68"/>
    <s v="253/68"/>
    <x v="0"/>
    <n v="100"/>
    <s v="Normal"/>
    <n v="7.6"/>
    <n v="20.5"/>
    <s v="Normal"/>
    <n v="242"/>
    <s v="High"/>
    <x v="1"/>
    <n v="37127"/>
    <x v="5"/>
    <x v="2"/>
  </r>
  <r>
    <s v="PT-1129"/>
    <s v="Omar Al-Zahra"/>
    <s v="male"/>
    <n v="23"/>
    <x v="0"/>
    <s v="15/4/2001"/>
    <s v="Egyptian"/>
    <s v=" "/>
    <d v="2022-08-01T00:00:00"/>
    <d v="2022-08-31T00:00:00"/>
    <x v="2"/>
    <x v="2"/>
    <x v="2"/>
    <s v="frusemide/Losartan/ASA/amlodipine 5mg/Lisinopril"/>
    <n v="147"/>
    <n v="131"/>
    <s v="147/131"/>
    <x v="0"/>
    <n v="113"/>
    <s v="Normal"/>
    <n v="10.3"/>
    <n v="40.700000000000003"/>
    <s v="Severe obesity"/>
    <n v="271"/>
    <s v="High"/>
    <x v="1"/>
    <n v="8497"/>
    <x v="4"/>
    <x v="1"/>
  </r>
  <r>
    <s v="PT-1130"/>
    <s v="Nasser Younis"/>
    <s v="unknown"/>
    <n v="21"/>
    <x v="0"/>
    <s v="28/5/2003"/>
    <s v="Saudi Arabian"/>
    <s v="+966553806106"/>
    <d v="2024-07-24T00:00:00"/>
    <d v="2024-08-03T00:00:00"/>
    <x v="3"/>
    <x v="5"/>
    <x v="4"/>
    <s v="Empagliflozin/amlodipine 5mg/frusemide"/>
    <n v="165"/>
    <n v="85"/>
    <s v="165/85"/>
    <x v="0"/>
    <n v="221"/>
    <s v="Diabetes"/>
    <n v="7.2"/>
    <n v="29.4"/>
    <s v="Over Weight"/>
    <n v="131"/>
    <s v="Normal"/>
    <x v="1"/>
    <n v="21730"/>
    <x v="4"/>
    <x v="2"/>
  </r>
  <r>
    <s v="PT-1131"/>
    <s v="Ahmed Al-Mansouri"/>
    <s v="unknown"/>
    <n v="51"/>
    <x v="2"/>
    <s v="26/3/1973"/>
    <s v="Saudi Arabian"/>
    <s v="+966518570788"/>
    <d v="2021-01-20T00:00:00"/>
    <d v="2021-02-15T00:00:00"/>
    <x v="5"/>
    <x v="9"/>
    <x v="7"/>
    <s v="Paracetamol"/>
    <n v="164"/>
    <n v="87"/>
    <s v="164/87"/>
    <x v="0"/>
    <n v="217"/>
    <s v="Diabetes"/>
    <n v="10.8"/>
    <n v="41.3"/>
    <s v="Severe obesity"/>
    <n v="219"/>
    <s v="Border Line"/>
    <x v="1"/>
    <n v="43753"/>
    <x v="4"/>
    <x v="2"/>
  </r>
  <r>
    <s v="PT-1132"/>
    <s v="Heba Qassem"/>
    <s v="female"/>
    <n v="71"/>
    <x v="1"/>
    <s v="23/12/1953"/>
    <s v="Saudi Arabian"/>
    <s v="+966529244446"/>
    <d v="2022-10-08T00:00:00"/>
    <d v="2022-11-01T00:00:00"/>
    <x v="1"/>
    <x v="2"/>
    <x v="2"/>
    <s v="Omeprazole, Atorvastatin, Lisinopril, Metformin, Aspirin"/>
    <n v="178"/>
    <n v="91"/>
    <s v="178/91"/>
    <x v="0"/>
    <n v="192"/>
    <s v="Prediabetes"/>
    <n v="6.4"/>
    <n v="37.6"/>
    <s v="Obese"/>
    <n v="244"/>
    <s v="High"/>
    <x v="1"/>
    <n v="25755"/>
    <x v="5"/>
    <x v="1"/>
  </r>
  <r>
    <s v="PT-1133"/>
    <s v="Ahmed Al-Amin"/>
    <s v="unknown"/>
    <n v="21"/>
    <x v="0"/>
    <s v="27/4/2003"/>
    <s v="Bangladeshi"/>
    <s v=" "/>
    <d v="2022-12-03T00:00:00"/>
    <d v="2022-12-15T00:00:00"/>
    <x v="1"/>
    <x v="1"/>
    <x v="1"/>
    <s v="Dapagliflozin , aspirin 100"/>
    <n v="143"/>
    <n v="162"/>
    <s v="143/162"/>
    <x v="0"/>
    <n v="192"/>
    <s v="Prediabetes"/>
    <n v="7.9"/>
    <n v="27.2"/>
    <s v="Over Weight"/>
    <n v="275"/>
    <s v="High"/>
    <x v="2"/>
    <n v="43825"/>
    <x v="2"/>
    <x v="1"/>
  </r>
  <r>
    <s v="PT-1134"/>
    <s v="YOUSEF QASSEM"/>
    <s v="unknown"/>
    <n v="55"/>
    <x v="2"/>
    <s v="3/3/1969"/>
    <s v="Unknown"/>
    <s v="+966506995189"/>
    <d v="2024-07-07T00:00:00"/>
    <d v="2024-07-31T00:00:00"/>
    <x v="3"/>
    <x v="0"/>
    <x v="0"/>
    <s v="metformin | Amlodipine | warfarin sodium"/>
    <n v="152"/>
    <n v="68"/>
    <s v="152/68"/>
    <x v="0"/>
    <n v="217"/>
    <s v="Diabetes"/>
    <n v="11.9"/>
    <n v="31.1"/>
    <s v="Obese"/>
    <n v="135"/>
    <s v="Normal"/>
    <x v="1"/>
    <n v="19297"/>
    <x v="4"/>
    <x v="1"/>
  </r>
  <r>
    <s v="PT-1135"/>
    <s v="Omar Hassan"/>
    <s v="male"/>
    <n v="56"/>
    <x v="2"/>
    <s v="13/6/1968"/>
    <s v="Unknown"/>
    <s v="+966593158192"/>
    <d v="2024-11-16T00:00:00"/>
    <d v="2024-11-22T00:00:00"/>
    <x v="2"/>
    <x v="0"/>
    <x v="0"/>
    <s v="amlodipine 5mg"/>
    <n v="155"/>
    <n v="67"/>
    <s v="155/67"/>
    <x v="0"/>
    <n v="188"/>
    <s v="Prediabetes"/>
    <n v="6.5"/>
    <n v="26.5"/>
    <s v="Over Weight"/>
    <n v="207"/>
    <s v="Border Line"/>
    <x v="0"/>
    <n v="15523"/>
    <x v="1"/>
    <x v="2"/>
  </r>
  <r>
    <s v="PT-1136"/>
    <s v="Abdullah Hassan"/>
    <s v="male"/>
    <n v="69"/>
    <x v="1"/>
    <s v="10/11/1955"/>
    <s v="Pakistani"/>
    <s v="+966569392239"/>
    <d v="2024-03-20T00:00:00"/>
    <d v="2024-03-17T00:00:00"/>
    <x v="3"/>
    <x v="13"/>
    <x v="8"/>
    <m/>
    <n v="148"/>
    <n v="70"/>
    <s v="148/70"/>
    <x v="0"/>
    <n v="285"/>
    <s v="Diabetes"/>
    <n v="7.7"/>
    <n v="25.1"/>
    <s v="Over Weight"/>
    <n v="214"/>
    <s v="Border Line"/>
    <x v="0"/>
    <n v="47692"/>
    <x v="4"/>
    <x v="0"/>
  </r>
  <r>
    <s v="PT-1137"/>
    <s v="Sara Khalil"/>
    <s v="female"/>
    <n v="27"/>
    <x v="0"/>
    <s v="1/3/1997"/>
    <s v="Philippines"/>
    <s v=" "/>
    <d v="2022-06-14T00:00:00"/>
    <d v="2022-06-13T00:00:00"/>
    <x v="5"/>
    <x v="2"/>
    <x v="2"/>
    <s v="INSULIN"/>
    <n v="137"/>
    <n v="67"/>
    <s v="137/67"/>
    <x v="0"/>
    <n v="79"/>
    <s v="Normal"/>
    <n v="8.1999999999999993"/>
    <n v="31.6"/>
    <s v="Obese"/>
    <n v="192"/>
    <s v="Normal"/>
    <x v="0"/>
    <n v="24445"/>
    <x v="4"/>
    <x v="2"/>
  </r>
  <r>
    <s v="PT-1138"/>
    <s v="Hana Al-Khatib"/>
    <s v="female"/>
    <n v="38"/>
    <x v="0"/>
    <s v="18/8/1986"/>
    <s v="Egyptian"/>
    <s v=" "/>
    <d v="2022-02-04T00:00:00"/>
    <m/>
    <x v="5"/>
    <x v="8"/>
    <x v="6"/>
    <s v="Lisinopril 10 mg; INSULIN; Metformin"/>
    <n v="142"/>
    <n v="83"/>
    <s v="142/83"/>
    <x v="0"/>
    <n v="205"/>
    <s v="Diabetes"/>
    <n v="12.1"/>
    <n v="36.9"/>
    <s v="Obese"/>
    <n v="154"/>
    <s v="Normal"/>
    <x v="2"/>
    <n v="21067"/>
    <x v="1"/>
    <x v="2"/>
  </r>
  <r>
    <s v="PT-1139"/>
    <s v="Samir Qassem"/>
    <s v="male"/>
    <n v="79"/>
    <x v="1"/>
    <s v="4/4/1945"/>
    <s v="Yemeni"/>
    <s v=" "/>
    <d v="2024-11-03T00:00:00"/>
    <d v="2024-12-02T00:00:00"/>
    <x v="8"/>
    <x v="4"/>
    <x v="3"/>
    <s v="Metoprolol/Omeprazole"/>
    <n v="95"/>
    <n v="67"/>
    <s v="95/67"/>
    <x v="1"/>
    <n v="192"/>
    <s v="Prediabetes"/>
    <n v="4.5999999999999996"/>
    <n v="42.9"/>
    <s v="Severe obesity"/>
    <n v="138"/>
    <s v="Normal"/>
    <x v="1"/>
    <n v="0"/>
    <x v="2"/>
    <x v="0"/>
  </r>
  <r>
    <s v="PT-1140"/>
    <s v="DANA AL-FARSI"/>
    <s v="female"/>
    <n v="61"/>
    <x v="1"/>
    <s v="3/4/1963"/>
    <s v="Egyptian"/>
    <s v="+966500808854"/>
    <d v="2020-03-06T00:00:00"/>
    <m/>
    <x v="2"/>
    <x v="14"/>
    <x v="11"/>
    <s v="aspirin 100/metformin"/>
    <n v="137"/>
    <n v="91"/>
    <s v="137/91"/>
    <x v="0"/>
    <n v="87"/>
    <s v="Normal"/>
    <n v="10.3"/>
    <n v="43.1"/>
    <s v="Severe obesity"/>
    <n v="225"/>
    <s v="Border Line"/>
    <x v="2"/>
    <n v="21368"/>
    <x v="2"/>
    <x v="1"/>
  </r>
  <r>
    <s v="PT-1141"/>
    <s v="Ziad Younis"/>
    <s v="male"/>
    <n v="58"/>
    <x v="2"/>
    <m/>
    <s v="Egyptian"/>
    <s v="+966592248403"/>
    <d v="2020-04-04T00:00:00"/>
    <d v="2020-05-01T00:00:00"/>
    <x v="1"/>
    <x v="6"/>
    <x v="5"/>
    <s v="Aspirin"/>
    <n v="139"/>
    <n v="97"/>
    <s v="139/97"/>
    <x v="0"/>
    <n v="282"/>
    <s v="Diabetes"/>
    <n v="9.1999999999999993"/>
    <n v="26.2"/>
    <s v="Over Weight"/>
    <n v="158"/>
    <s v="Normal"/>
    <x v="2"/>
    <n v="5265"/>
    <x v="2"/>
    <x v="2"/>
  </r>
  <r>
    <s v="PT-1142"/>
    <s v="Omar Mahmoud"/>
    <s v="male"/>
    <n v="58"/>
    <x v="2"/>
    <s v="5/4/1966"/>
    <s v="Indian"/>
    <s v=" "/>
    <d v="2023-04-04T00:00:00"/>
    <d v="2023-04-07T00:00:00"/>
    <x v="1"/>
    <x v="14"/>
    <x v="11"/>
    <s v="warfarin sodium | Amlodipine | Atorvastatin | aspirin 100 | INSULIN"/>
    <n v="129"/>
    <n v="73"/>
    <s v="129/73"/>
    <x v="2"/>
    <n v="255"/>
    <s v="Diabetes"/>
    <n v="4.4000000000000004"/>
    <n v="35.700000000000003"/>
    <s v="Obese"/>
    <n v="266"/>
    <s v="High"/>
    <x v="2"/>
    <n v="41539"/>
    <x v="5"/>
    <x v="2"/>
  </r>
  <r>
    <s v="PT-1143"/>
    <s v="Bilal Khalil"/>
    <s v="male"/>
    <n v="62"/>
    <x v="1"/>
    <s v="12/7/1962"/>
    <s v="Saudi Arabian"/>
    <s v="+966526845531"/>
    <d v="2020-10-21T00:00:00"/>
    <d v="2020-11-02T00:00:00"/>
    <x v="5"/>
    <x v="5"/>
    <x v="4"/>
    <s v="metformin"/>
    <n v="152"/>
    <n v="83"/>
    <s v="152/83"/>
    <x v="0"/>
    <n v="151"/>
    <s v="Prediabetes"/>
    <n v="12.2"/>
    <n v="18.5"/>
    <s v="Normal"/>
    <n v="142"/>
    <s v="Normal"/>
    <x v="0"/>
    <n v="24636"/>
    <x v="2"/>
    <x v="2"/>
  </r>
  <r>
    <s v="PT-1144"/>
    <s v="Omar Al-Mansouri"/>
    <s v="male"/>
    <n v="34"/>
    <x v="0"/>
    <s v="11/3/1990"/>
    <s v="Unknown"/>
    <s v="+966511248519"/>
    <d v="2023-11-16T00:00:00"/>
    <d v="2023-11-13T00:00:00"/>
    <x v="0"/>
    <x v="9"/>
    <x v="7"/>
    <s v="Lisinopril 10 mg"/>
    <n v="98"/>
    <n v="86"/>
    <s v="98/86"/>
    <x v="0"/>
    <n v="172"/>
    <s v="Prediabetes"/>
    <n v="8.9"/>
    <n v="17.7"/>
    <s v="Under Weight"/>
    <n v="203"/>
    <s v="Border Line"/>
    <x v="3"/>
    <n v="47710"/>
    <x v="4"/>
    <x v="0"/>
  </r>
  <r>
    <s v="PT-1145"/>
    <s v="Kareem Hassan"/>
    <s v="male"/>
    <n v="83"/>
    <x v="1"/>
    <s v="27/5/1941"/>
    <s v="Saudi Arabian"/>
    <s v="+966560313693"/>
    <d v="2024-10-23T00:00:00"/>
    <d v="2024-11-15T00:00:00"/>
    <x v="2"/>
    <x v="5"/>
    <x v="4"/>
    <s v="Metoprolol succinate; ASA; Losartan; Omeprazole"/>
    <n v="129"/>
    <n v="81"/>
    <s v="129/81"/>
    <x v="0"/>
    <n v="192"/>
    <s v="Prediabetes"/>
    <n v="11.5"/>
    <n v="27.8"/>
    <s v="Over Weight"/>
    <n v="186"/>
    <s v="Normal"/>
    <x v="1"/>
    <n v="5578"/>
    <x v="4"/>
    <x v="2"/>
  </r>
  <r>
    <s v="PT-1146"/>
    <s v="Sara Nasser"/>
    <s v="female"/>
    <n v="58"/>
    <x v="2"/>
    <s v="21/4/1972"/>
    <s v="Syrian"/>
    <s v="+966501185755"/>
    <d v="2024-05-02T00:00:00"/>
    <d v="2024-05-07T00:00:00"/>
    <x v="7"/>
    <x v="4"/>
    <x v="3"/>
    <s v="Insulin, Metoprolol, paracetamol 500mg, Glibenclamide"/>
    <n v="150"/>
    <n v="98"/>
    <s v="150/98"/>
    <x v="0"/>
    <n v="196"/>
    <s v="Prediabetes"/>
    <n v="6.4"/>
    <n v="36"/>
    <s v="Obese"/>
    <n v="194"/>
    <s v="Normal"/>
    <x v="0"/>
    <n v="44620"/>
    <x v="2"/>
    <x v="0"/>
  </r>
  <r>
    <s v="PT-1147"/>
    <s v="Hana Saleh"/>
    <s v="female"/>
    <n v="33"/>
    <x v="0"/>
    <s v="3/3/1991"/>
    <s v="Unknown"/>
    <s v=" "/>
    <m/>
    <m/>
    <x v="1"/>
    <x v="10"/>
    <x v="8"/>
    <s v="Glibenclamide | Dapagliflozin | atorvastatin (40mg)"/>
    <n v="107"/>
    <n v="89"/>
    <s v="107/89"/>
    <x v="0"/>
    <n v="170"/>
    <s v="Prediabetes"/>
    <n v="7.7"/>
    <n v="21.7"/>
    <s v="Normal"/>
    <n v="155"/>
    <s v="Normal"/>
    <x v="2"/>
    <n v="28566"/>
    <x v="2"/>
    <x v="0"/>
  </r>
  <r>
    <s v="PT-1148"/>
    <s v="Sara Al-Rashid"/>
    <s v="female"/>
    <n v="49"/>
    <x v="2"/>
    <s v="6/4/1975"/>
    <s v="Egyptian"/>
    <s v="+966560429095"/>
    <d v="2020-01-07T00:00:00"/>
    <d v="2020-01-19T00:00:00"/>
    <x v="4"/>
    <x v="1"/>
    <x v="1"/>
    <s v="metformin , atorvastatin (40mg)"/>
    <n v="175"/>
    <n v="80"/>
    <s v="175/80"/>
    <x v="0"/>
    <n v="186"/>
    <s v="Prediabetes"/>
    <n v="4.9000000000000004"/>
    <n v="37.700000000000003"/>
    <s v="Obese"/>
    <n v="137"/>
    <s v="Normal"/>
    <x v="2"/>
    <n v="37827"/>
    <x v="1"/>
    <x v="0"/>
  </r>
  <r>
    <s v="PT-1149"/>
    <s v="Rania Mahmoud"/>
    <s v="female"/>
    <n v="24"/>
    <x v="0"/>
    <m/>
    <s v="Filipino"/>
    <s v="+966567134583"/>
    <d v="2023-02-15T00:00:00"/>
    <d v="2023-02-17T00:00:00"/>
    <x v="3"/>
    <x v="8"/>
    <x v="6"/>
    <s v="Omeprazole , atorvastatin (40mg)"/>
    <n v="289"/>
    <n v="86"/>
    <s v="289/86"/>
    <x v="0"/>
    <n v="234"/>
    <s v="Diabetes"/>
    <n v="6.9"/>
    <n v="23"/>
    <s v="Normal"/>
    <n v="200"/>
    <s v="Border Line"/>
    <x v="0"/>
    <n v="6485"/>
    <x v="5"/>
    <x v="1"/>
  </r>
  <r>
    <s v="PT-1150"/>
    <s v="Kareem Ibrahim"/>
    <s v="male"/>
    <n v="67"/>
    <x v="1"/>
    <s v="19/3/1957"/>
    <s v="Saudi Arabian"/>
    <s v=" "/>
    <d v="2020-06-18T00:00:00"/>
    <m/>
    <x v="1"/>
    <x v="6"/>
    <x v="5"/>
    <m/>
    <n v="140"/>
    <n v="62"/>
    <s v="140/62"/>
    <x v="0"/>
    <n v="101"/>
    <s v="Normal"/>
    <n v="7.6"/>
    <n v="43.6"/>
    <s v="Severe obesity"/>
    <n v="212"/>
    <s v="Border Line"/>
    <x v="0"/>
    <n v="25139"/>
    <x v="0"/>
    <x v="0"/>
  </r>
  <r>
    <s v="PT-1151"/>
    <s v="Abdullah El-Sayed"/>
    <s v="male"/>
    <n v="71"/>
    <x v="1"/>
    <s v="13/12/1953"/>
    <s v="Saudi Arabian"/>
    <s v="+966534184054"/>
    <d v="2023-06-26T00:00:00"/>
    <d v="2023-07-03T00:00:00"/>
    <x v="5"/>
    <x v="9"/>
    <x v="7"/>
    <s v="amlodipine 5mg"/>
    <n v="146"/>
    <n v="65"/>
    <s v="146/65"/>
    <x v="0"/>
    <n v="228"/>
    <s v="Diabetes"/>
    <n v="6.4"/>
    <n v="38.1"/>
    <s v="Obese"/>
    <n v="234"/>
    <s v="Border Line"/>
    <x v="3"/>
    <n v="14362"/>
    <x v="1"/>
    <x v="0"/>
  </r>
  <r>
    <s v="PT-1152"/>
    <s v="Tariq Al-Khatib"/>
    <s v="male"/>
    <n v="38"/>
    <x v="0"/>
    <s v="22/7/1986"/>
    <s v="Philippines"/>
    <s v="+966510331334"/>
    <d v="2020-10-09T00:00:00"/>
    <d v="2020-10-07T00:00:00"/>
    <x v="7"/>
    <x v="6"/>
    <x v="5"/>
    <s v="paracetamol 500mg, ASA"/>
    <n v="180"/>
    <n v="83"/>
    <s v="180/83"/>
    <x v="0"/>
    <n v="127"/>
    <s v="Normal"/>
    <n v="10"/>
    <n v="31.1"/>
    <s v="Obese"/>
    <n v="174"/>
    <s v="Normal"/>
    <x v="0"/>
    <n v="30047"/>
    <x v="4"/>
    <x v="2"/>
  </r>
  <r>
    <s v="PT-1153"/>
    <s v="Fatima Al-Mansouri"/>
    <s v="female"/>
    <n v="58"/>
    <x v="2"/>
    <s v="7/6/1966"/>
    <s v="Unknown"/>
    <s v="+966503707261"/>
    <d v="2024-01-24T00:00:00"/>
    <d v="2024-02-19T00:00:00"/>
    <x v="4"/>
    <x v="2"/>
    <x v="2"/>
    <s v="Paracetamol; Dapagliflozin; ASA; warfarin sodium"/>
    <n v="180"/>
    <n v="67"/>
    <s v="180/67"/>
    <x v="0"/>
    <n v="192"/>
    <s v="Prediabetes"/>
    <n v="12.2"/>
    <n v="31.1"/>
    <s v="Obese"/>
    <n v="239"/>
    <s v="Border Line"/>
    <x v="0"/>
    <n v="23945"/>
    <x v="5"/>
    <x v="1"/>
  </r>
  <r>
    <s v="PT-1154"/>
    <s v="Omar Rizk"/>
    <s v="male"/>
    <n v="38"/>
    <x v="0"/>
    <s v="5/9/1986"/>
    <s v="Saudi Arabian"/>
    <s v="+966570728547"/>
    <d v="2020-05-03T00:00:00"/>
    <d v="2020-05-25T00:00:00"/>
    <x v="1"/>
    <x v="9"/>
    <x v="7"/>
    <s v="atorvastatin (40mg)/Metoprolol/Warfarin/metformin/INSULIN"/>
    <n v="100"/>
    <n v="99"/>
    <s v="100/99"/>
    <x v="0"/>
    <n v="192"/>
    <s v="Prediabetes"/>
    <n v="9.1999999999999993"/>
    <n v="22.4"/>
    <s v="Normal"/>
    <n v="212"/>
    <s v="Border Line"/>
    <x v="0"/>
    <n v="4445"/>
    <x v="0"/>
    <x v="2"/>
  </r>
  <r>
    <s v="PT-1155"/>
    <s v="Ahmed Al-Mansouri"/>
    <s v="male"/>
    <n v="83"/>
    <x v="1"/>
    <s v="3/2/1941"/>
    <s v="Jordanian"/>
    <s v="+966524283701"/>
    <d v="2021-09-04T00:00:00"/>
    <d v="2021-09-24T00:00:00"/>
    <x v="7"/>
    <x v="9"/>
    <x v="7"/>
    <s v="frusemide , amlodipine 5mg , aspirin 100 , atorvastatin (40mg) , warfarin sodium"/>
    <n v="96"/>
    <n v="93"/>
    <s v="96/93"/>
    <x v="0"/>
    <n v="152"/>
    <s v="Prediabetes"/>
    <n v="8.9"/>
    <n v="24.7"/>
    <s v="Normal"/>
    <n v="186"/>
    <s v="Normal"/>
    <x v="0"/>
    <n v="534"/>
    <x v="1"/>
    <x v="1"/>
  </r>
  <r>
    <s v="PT-1156"/>
    <s v="Hassan Al-Amin"/>
    <s v="unknown"/>
    <n v="57"/>
    <x v="2"/>
    <s v="8/10/1967"/>
    <s v="Saudi Arabian"/>
    <s v=" "/>
    <d v="2020-12-08T00:00:00"/>
    <d v="2020-12-05T00:00:00"/>
    <x v="1"/>
    <x v="2"/>
    <x v="2"/>
    <s v="Amlodipine; frusemide; metformin"/>
    <n v="150"/>
    <n v="61"/>
    <s v="150/61"/>
    <x v="0"/>
    <n v="255"/>
    <s v="Diabetes"/>
    <n v="8.6"/>
    <n v="33.6"/>
    <s v="Obese"/>
    <n v="125"/>
    <s v="Normal"/>
    <x v="2"/>
    <n v="1690"/>
    <x v="5"/>
    <x v="0"/>
  </r>
  <r>
    <s v="PT-1157"/>
    <s v="RANIA BISHARA"/>
    <s v="female"/>
    <n v="29"/>
    <x v="0"/>
    <s v="14/8/1995"/>
    <s v="Yemeni"/>
    <s v=" "/>
    <d v="2024-07-07T00:00:00"/>
    <d v="2024-07-08T00:00:00"/>
    <x v="4"/>
    <x v="2"/>
    <x v="2"/>
    <s v="ASA , Amlodipine , Paracetamol , Warfarin , atorvastatin (40mg)"/>
    <n v="158"/>
    <n v="61"/>
    <s v="158/61"/>
    <x v="0"/>
    <n v="113"/>
    <s v="Normal"/>
    <n v="10.199999999999999"/>
    <n v="30.8"/>
    <s v="Obese"/>
    <n v="225"/>
    <s v="Border Line"/>
    <x v="3"/>
    <n v="28981"/>
    <x v="5"/>
    <x v="1"/>
  </r>
  <r>
    <s v="PT-1158"/>
    <s v="MOHAMED KARIMI"/>
    <s v="unknown"/>
    <n v="82"/>
    <x v="1"/>
    <s v="2/8/1942"/>
    <s v="Bangladeshi"/>
    <s v=" "/>
    <d v="2021-09-22T00:00:00"/>
    <d v="2021-10-10T00:00:00"/>
    <x v="0"/>
    <x v="8"/>
    <x v="6"/>
    <s v="Omeprazole; Lisinopril 10 mg; Furosemide"/>
    <n v="116"/>
    <n v="97"/>
    <s v="116/97"/>
    <x v="0"/>
    <n v="870"/>
    <s v="Hyperglycemia"/>
    <n v="6.9"/>
    <n v="22.5"/>
    <s v="Normal"/>
    <n v="244"/>
    <s v="High"/>
    <x v="2"/>
    <n v="0"/>
    <x v="1"/>
    <x v="1"/>
  </r>
  <r>
    <s v="PT-1159"/>
    <s v="Khalid Al-Hajj"/>
    <s v="unknown"/>
    <n v="48"/>
    <x v="2"/>
    <s v="14/3/1987"/>
    <s v="Pakistani"/>
    <s v="+966586364402"/>
    <d v="2021-10-21T00:00:00"/>
    <d v="2021-11-05T00:00:00"/>
    <x v="1"/>
    <x v="4"/>
    <x v="3"/>
    <s v="Metoprolol succinate , Metoprolol"/>
    <n v="158"/>
    <n v="85"/>
    <s v="158/85"/>
    <x v="0"/>
    <n v="164"/>
    <s v="Prediabetes"/>
    <n v="12.8"/>
    <n v="23.9"/>
    <s v="Normal"/>
    <n v="255"/>
    <s v="High"/>
    <x v="3"/>
    <n v="41312"/>
    <x v="3"/>
    <x v="1"/>
  </r>
  <r>
    <s v="PT-1160"/>
    <s v="Nasser Younis"/>
    <s v="male"/>
    <n v="63"/>
    <x v="1"/>
    <s v="9/8/1961"/>
    <s v="Bangladeshi"/>
    <s v=" "/>
    <d v="2021-09-24T00:00:00"/>
    <d v="2021-10-08T00:00:00"/>
    <x v="2"/>
    <x v="5"/>
    <x v="4"/>
    <s v="Paracetamol | atorvastatin (40mg) | Empagliflozin"/>
    <n v="152"/>
    <n v="61"/>
    <s v="152/61"/>
    <x v="0"/>
    <n v="207"/>
    <s v="Diabetes"/>
    <n v="4.4000000000000004"/>
    <n v="30.8"/>
    <s v="Obese"/>
    <n v="202"/>
    <s v="Border Line"/>
    <x v="0"/>
    <n v="33014"/>
    <x v="3"/>
    <x v="0"/>
  </r>
  <r>
    <s v="PT-1161"/>
    <s v="Yousef Al-Khatib"/>
    <s v="male"/>
    <n v="55"/>
    <x v="2"/>
    <m/>
    <s v="Jordanian"/>
    <s v=" "/>
    <d v="2024-07-24T00:00:00"/>
    <d v="2024-08-03T00:00:00"/>
    <x v="8"/>
    <x v="2"/>
    <x v="2"/>
    <s v="warfarin sodium; paracetamol 500mg"/>
    <n v="113"/>
    <n v="93"/>
    <s v="113/93"/>
    <x v="0"/>
    <n v="246"/>
    <s v="Diabetes"/>
    <n v="5.2"/>
    <n v="28.3"/>
    <s v="Over Weight"/>
    <n v="215"/>
    <s v="Border Line"/>
    <x v="3"/>
    <n v="48273"/>
    <x v="4"/>
    <x v="1"/>
  </r>
  <r>
    <s v="PT-1162"/>
    <s v="Hana Younis"/>
    <s v="female"/>
    <n v="78"/>
    <x v="1"/>
    <s v="13/1/1946"/>
    <s v="Yemeni"/>
    <s v=" "/>
    <d v="2020-11-19T00:00:00"/>
    <d v="2020-11-21T00:00:00"/>
    <x v="8"/>
    <x v="2"/>
    <x v="2"/>
    <s v="frusemide | amlodipine 5mg | Metoprolol"/>
    <n v="122"/>
    <n v="66"/>
    <s v="122/66"/>
    <x v="2"/>
    <n v="136"/>
    <s v="Normal"/>
    <n v="5.6"/>
    <n v="30.7"/>
    <s v="Obese"/>
    <n v="202"/>
    <s v="Border Line"/>
    <x v="1"/>
    <n v="10308"/>
    <x v="5"/>
    <x v="2"/>
  </r>
  <r>
    <s v="PT-1163"/>
    <s v="Salma Mahmoud"/>
    <s v="female"/>
    <n v="19"/>
    <x v="0"/>
    <s v="16/6/2005"/>
    <s v="Egyptian"/>
    <s v="+966557166869"/>
    <d v="2022-11-15T00:00:00"/>
    <d v="2022-12-03T00:00:00"/>
    <x v="1"/>
    <x v="0"/>
    <x v="0"/>
    <s v="INSULIN | Aspirin | Lisinopril | PCM | Warfarin"/>
    <n v="126"/>
    <n v="76"/>
    <s v="126/76"/>
    <x v="2"/>
    <n v="81"/>
    <s v="Normal"/>
    <n v="11"/>
    <n v="20.6"/>
    <s v="Normal"/>
    <n v="128"/>
    <s v="Normal"/>
    <x v="1"/>
    <n v="13724"/>
    <x v="3"/>
    <x v="1"/>
  </r>
  <r>
    <s v="PT-1164"/>
    <s v="Abdullah Al-Mansouri"/>
    <s v="unknown"/>
    <n v="73"/>
    <x v="1"/>
    <s v="8/12/1951"/>
    <s v="Jordanian"/>
    <s v="+966566010936"/>
    <d v="2023-02-06T00:00:00"/>
    <d v="2023-02-06T00:00:00"/>
    <x v="3"/>
    <x v="8"/>
    <x v="6"/>
    <s v="Aspirin/ASA/warfarin sodium"/>
    <n v="109"/>
    <n v="86"/>
    <s v="109/86"/>
    <x v="0"/>
    <n v="147"/>
    <s v="Prediabetes"/>
    <n v="6.2"/>
    <n v="38.299999999999997"/>
    <s v="Obese"/>
    <n v="203"/>
    <s v="Border Line"/>
    <x v="1"/>
    <n v="49776"/>
    <x v="3"/>
    <x v="1"/>
  </r>
  <r>
    <s v="PT-1165"/>
    <s v="Yousef Saleh"/>
    <s v="male"/>
    <n v="51"/>
    <x v="2"/>
    <s v="11/9/1973"/>
    <s v="Philippines"/>
    <s v=" "/>
    <m/>
    <m/>
    <x v="4"/>
    <x v="4"/>
    <x v="3"/>
    <s v="metformin/frusemide/Paracetamol/Lisinopril 10 mg"/>
    <n v="97"/>
    <n v="80"/>
    <s v="97/80"/>
    <x v="0"/>
    <n v="192"/>
    <s v="Prediabetes"/>
    <n v="12"/>
    <n v="44.2"/>
    <s v="Severe obesity"/>
    <n v="245"/>
    <s v="High"/>
    <x v="0"/>
    <n v="41152"/>
    <x v="4"/>
    <x v="0"/>
  </r>
  <r>
    <s v="PT-1166"/>
    <s v="ABDULLAH KARIMI"/>
    <s v="male"/>
    <n v="69"/>
    <x v="1"/>
    <s v="1/3/1955"/>
    <s v="Emirati"/>
    <s v="+966582783895"/>
    <d v="2024-06-22T00:00:00"/>
    <d v="2024-07-12T00:00:00"/>
    <x v="3"/>
    <x v="12"/>
    <x v="10"/>
    <s v="Paracetamol, atorvastatin (40mg)"/>
    <n v="97"/>
    <n v="66"/>
    <s v="97/66"/>
    <x v="1"/>
    <n v="226"/>
    <s v="Diabetes"/>
    <n v="8.9"/>
    <n v="35.700000000000003"/>
    <s v="Obese"/>
    <n v="205"/>
    <s v="Border Line"/>
    <x v="1"/>
    <n v="35363"/>
    <x v="5"/>
    <x v="2"/>
  </r>
  <r>
    <s v="PT-1167"/>
    <s v="Yousef Qassem"/>
    <s v="male"/>
    <n v="69"/>
    <x v="1"/>
    <s v="4/1/1955"/>
    <s v="Syrian"/>
    <s v="+966538782228"/>
    <d v="2021-09-20T00:00:00"/>
    <d v="2021-09-24T00:00:00"/>
    <x v="1"/>
    <x v="2"/>
    <x v="2"/>
    <s v="Metoprolol succinate, amlodipine 5mg, Glibenclamide, Metformin"/>
    <n v="142"/>
    <n v="76"/>
    <s v="142/76"/>
    <x v="0"/>
    <n v="167"/>
    <s v="Prediabetes"/>
    <n v="24.7"/>
    <n v="30.3"/>
    <s v="Obese"/>
    <n v="139"/>
    <s v="Normal"/>
    <x v="2"/>
    <n v="30247"/>
    <x v="1"/>
    <x v="0"/>
  </r>
  <r>
    <s v="PT-1168"/>
    <s v="Rania Karimi"/>
    <s v="female"/>
    <n v="53"/>
    <x v="2"/>
    <m/>
    <s v="Pakistani"/>
    <s v="+966554243868"/>
    <d v="2023-06-11T00:00:00"/>
    <d v="2023-07-07T00:00:00"/>
    <x v="4"/>
    <x v="4"/>
    <x v="3"/>
    <s v="metformin , Dapagliflozin , amlodipine 5mg"/>
    <n v="105"/>
    <n v="117"/>
    <s v="105/117"/>
    <x v="0"/>
    <n v="113"/>
    <s v="Normal"/>
    <n v="10.6"/>
    <n v="20.6"/>
    <s v="Normal"/>
    <n v="262"/>
    <s v="High"/>
    <x v="0"/>
    <n v="37619"/>
    <x v="4"/>
    <x v="2"/>
  </r>
  <r>
    <s v="PT-1169"/>
    <s v="SAMIR RIZK"/>
    <s v="male"/>
    <n v="54"/>
    <x v="2"/>
    <s v="26/1/1970"/>
    <s v="Unknown"/>
    <s v="+966504346230"/>
    <d v="2024-06-28T00:00:00"/>
    <d v="2024-07-18T00:00:00"/>
    <x v="4"/>
    <x v="9"/>
    <x v="7"/>
    <s v="Lisinopril 10 mg/Empagliflozin/Furosemide/Paracetamol/Insulin"/>
    <n v="165"/>
    <n v="92"/>
    <s v="165/92"/>
    <x v="0"/>
    <n v="219"/>
    <s v="Diabetes"/>
    <n v="9.4"/>
    <n v="36.9"/>
    <s v="Obese"/>
    <n v="256"/>
    <s v="High"/>
    <x v="1"/>
    <n v="3160100"/>
    <x v="5"/>
    <x v="2"/>
  </r>
  <r>
    <s v="PT-1170"/>
    <s v="Hassan Al-Khatib"/>
    <s v="male"/>
    <n v="82"/>
    <x v="1"/>
    <s v="9/12/1942"/>
    <s v="Egyptian"/>
    <s v=" "/>
    <d v="2022-07-25T00:00:00"/>
    <d v="2022-07-26T00:00:00"/>
    <x v="8"/>
    <x v="5"/>
    <x v="4"/>
    <s v="atorvastatin (40mg)/Lisinopril/metformin/Empagliflozin"/>
    <n v="139"/>
    <n v="77"/>
    <s v="139/77"/>
    <x v="0"/>
    <n v="102"/>
    <s v="Normal"/>
    <n v="9"/>
    <n v="30.8"/>
    <s v="Obese"/>
    <n v="251"/>
    <s v="High"/>
    <x v="2"/>
    <n v="11311"/>
    <x v="4"/>
    <x v="0"/>
  </r>
  <r>
    <s v="PT-1171"/>
    <s v="Faisal Saleh"/>
    <s v="male"/>
    <n v="53"/>
    <x v="2"/>
    <s v="4/6/1971"/>
    <s v="Emirati"/>
    <s v="+966577656343"/>
    <d v="2023-12-11T00:00:00"/>
    <d v="2023-12-21T00:00:00"/>
    <x v="5"/>
    <x v="1"/>
    <x v="1"/>
    <s v="Aspirin; Lisinopril"/>
    <n v="139"/>
    <n v="86"/>
    <s v="139/86"/>
    <x v="0"/>
    <n v="107"/>
    <s v="Normal"/>
    <n v="7.8"/>
    <n v="31"/>
    <s v="Obese"/>
    <n v="142"/>
    <s v="Normal"/>
    <x v="0"/>
    <n v="32211"/>
    <x v="5"/>
    <x v="1"/>
  </r>
  <r>
    <s v="PT-1172"/>
    <s v="Rania Rizk"/>
    <s v="female"/>
    <n v="33"/>
    <x v="0"/>
    <s v="8/11/1991"/>
    <s v="Saudi Arabian"/>
    <s v="+966524047950"/>
    <d v="2024-04-19T00:00:00"/>
    <d v="2024-05-07T00:00:00"/>
    <x v="1"/>
    <x v="4"/>
    <x v="3"/>
    <s v="Insulin"/>
    <n v="139"/>
    <n v="83"/>
    <s v="139/83"/>
    <x v="0"/>
    <n v="297"/>
    <s v="Diabetes"/>
    <n v="12.8"/>
    <n v="24"/>
    <s v="Normal"/>
    <n v="239"/>
    <s v="Border Line"/>
    <x v="2"/>
    <n v="39948"/>
    <x v="2"/>
    <x v="0"/>
  </r>
  <r>
    <s v="PT-1173"/>
    <s v="Tariq Mahmoud"/>
    <s v="unknown"/>
    <n v="30"/>
    <x v="0"/>
    <s v="2/12/1994"/>
    <s v="Emirati"/>
    <s v=" "/>
    <d v="2024-04-13T00:00:00"/>
    <d v="2024-04-17T00:00:00"/>
    <x v="4"/>
    <x v="9"/>
    <x v="7"/>
    <s v="amlodipine 5mg/Paracetamol/Atorvastatin/warfarin sodium/Lisinopril"/>
    <n v="92"/>
    <n v="97"/>
    <s v="92/97"/>
    <x v="0"/>
    <n v="299"/>
    <s v="Diabetes"/>
    <n v="4.9000000000000004"/>
    <n v="31.5"/>
    <s v="Obese"/>
    <n v="168"/>
    <s v="Normal"/>
    <x v="1"/>
    <n v="12648"/>
    <x v="5"/>
    <x v="2"/>
  </r>
  <r>
    <s v="PT-1174"/>
    <s v="Dina Al-Zahra"/>
    <s v="female"/>
    <n v="61"/>
    <x v="1"/>
    <s v="19/4/1963"/>
    <s v="Bangladeshi"/>
    <s v="+966555459928"/>
    <d v="2024-12-09T00:00:00"/>
    <d v="2024-12-19T00:00:00"/>
    <x v="3"/>
    <x v="12"/>
    <x v="10"/>
    <s v="Insulin; Metformin; Lisinopril; Metoprolol; atorvastatin (40mg)"/>
    <n v="121"/>
    <n v="68"/>
    <s v="121/68"/>
    <x v="2"/>
    <n v="184"/>
    <s v="Prediabetes"/>
    <n v="6.9"/>
    <n v="39"/>
    <s v="Obese"/>
    <n v="230"/>
    <s v="Border Line"/>
    <x v="3"/>
    <n v="43231"/>
    <x v="1"/>
    <x v="0"/>
  </r>
  <r>
    <s v="PT-1175"/>
    <s v="Aya Barakat"/>
    <s v="female"/>
    <n v="64"/>
    <x v="1"/>
    <s v="7/12/1960"/>
    <s v="Egyptian"/>
    <s v="+966501867528"/>
    <d v="2022-08-15T00:00:00"/>
    <d v="2022-08-26T00:00:00"/>
    <x v="3"/>
    <x v="7"/>
    <x v="1"/>
    <s v="Omeprazole , atorvastatin (40mg)"/>
    <n v="142"/>
    <n v="100"/>
    <s v="142/100"/>
    <x v="0"/>
    <n v="203"/>
    <s v="Diabetes"/>
    <n v="7.4"/>
    <n v="31.1"/>
    <s v="Obese"/>
    <n v="239"/>
    <s v="Border Line"/>
    <x v="1"/>
    <n v="2355"/>
    <x v="4"/>
    <x v="2"/>
  </r>
  <r>
    <s v="PT-1176"/>
    <s v="Tariq Ibrahim"/>
    <s v="male"/>
    <n v="43"/>
    <x v="2"/>
    <s v="3/6/1981"/>
    <s v="Unknown"/>
    <s v="+966535720850"/>
    <d v="2023-01-24T00:00:00"/>
    <d v="2023-02-07T00:00:00"/>
    <x v="4"/>
    <x v="8"/>
    <x v="6"/>
    <s v="amlodipine 5mg | Losartan | Metoprolol succinate"/>
    <n v="108"/>
    <n v="70"/>
    <s v="108/70"/>
    <x v="1"/>
    <n v="217"/>
    <s v="Diabetes"/>
    <n v="8.9"/>
    <n v="26.2"/>
    <s v="Over Weight"/>
    <n v="158"/>
    <s v="Normal"/>
    <x v="3"/>
    <n v="22724"/>
    <x v="1"/>
    <x v="2"/>
  </r>
  <r>
    <s v="PT-1177"/>
    <s v="Yousef Bishara"/>
    <s v="male"/>
    <n v="69"/>
    <x v="1"/>
    <s v="26/6/1955"/>
    <s v="Unknown"/>
    <s v="+966536055931"/>
    <d v="2020-05-20T00:00:00"/>
    <d v="2020-06-13T00:00:00"/>
    <x v="1"/>
    <x v="1"/>
    <x v="1"/>
    <s v="Lisinopril 10 mg/Metoprolol/paracetamol 500mg/Omeprazole/Aspirin"/>
    <n v="158"/>
    <n v="95"/>
    <s v="158/95"/>
    <x v="0"/>
    <n v="195"/>
    <s v="Prediabetes"/>
    <n v="8.9"/>
    <n v="29.7"/>
    <s v="Over Weight"/>
    <n v="138"/>
    <s v="Normal"/>
    <x v="1"/>
    <n v="35261"/>
    <x v="1"/>
    <x v="0"/>
  </r>
  <r>
    <s v="PT-1178"/>
    <s v="Maryam Khalil"/>
    <s v="female"/>
    <n v="23"/>
    <x v="0"/>
    <s v="19/6/2001"/>
    <s v="Yemeni"/>
    <s v="+966508126886"/>
    <d v="2020-09-05T00:00:00"/>
    <d v="2020-09-06T00:00:00"/>
    <x v="4"/>
    <x v="10"/>
    <x v="8"/>
    <s v="Metformin , Aspirin , Amlodipine , Lisinopril 10 mg , PCM"/>
    <n v="90"/>
    <n v="99"/>
    <s v="90/99"/>
    <x v="0"/>
    <n v="152"/>
    <s v="Prediabetes"/>
    <n v="9.1999999999999993"/>
    <n v="42.6"/>
    <s v="Severe obesity"/>
    <n v="267"/>
    <s v="High"/>
    <x v="2"/>
    <n v="31639"/>
    <x v="1"/>
    <x v="2"/>
  </r>
  <r>
    <s v="PT-1179"/>
    <s v="Khalid Nasser"/>
    <s v="male"/>
    <n v="55"/>
    <x v="2"/>
    <m/>
    <s v="Saudi Arabian"/>
    <s v="+966509590240"/>
    <d v="2022-01-10T00:00:00"/>
    <d v="2022-02-04T00:00:00"/>
    <x v="7"/>
    <x v="4"/>
    <x v="3"/>
    <s v="warfarin sodium, metformin, Lisinopril"/>
    <n v="111"/>
    <n v="83"/>
    <s v="111/83"/>
    <x v="0"/>
    <n v="193"/>
    <s v="Prediabetes"/>
    <n v="6.7"/>
    <n v="37.5"/>
    <s v="Obese"/>
    <n v="255"/>
    <s v="High"/>
    <x v="2"/>
    <n v="28048"/>
    <x v="1"/>
    <x v="2"/>
  </r>
  <r>
    <s v="PT-1180"/>
    <s v="Ahmed Hassan"/>
    <s v="male"/>
    <n v="78"/>
    <x v="1"/>
    <s v="19/10/1946"/>
    <s v="Saudi Arabian"/>
    <s v="+966502593999"/>
    <d v="2021-04-28T00:00:00"/>
    <d v="2021-05-28T00:00:00"/>
    <x v="8"/>
    <x v="8"/>
    <x v="6"/>
    <s v="Omeprazole | Dapagliflozin | atorvastatin (40mg) | Aspirin"/>
    <n v="151"/>
    <n v="76"/>
    <s v="151/76"/>
    <x v="0"/>
    <n v="137"/>
    <s v="Normal"/>
    <n v="6.3"/>
    <n v="40"/>
    <s v="Severe obesity"/>
    <n v="230"/>
    <s v="Border Line"/>
    <x v="2"/>
    <n v="42272"/>
    <x v="4"/>
    <x v="0"/>
  </r>
  <r>
    <s v="PT-1181"/>
    <s v="Dina Bishara"/>
    <s v="female"/>
    <n v="37"/>
    <x v="0"/>
    <s v="27/4/1987"/>
    <s v="Jordanian"/>
    <s v="+966510789101"/>
    <d v="2022-01-25T00:00:00"/>
    <d v="2022-02-21T00:00:00"/>
    <x v="1"/>
    <x v="9"/>
    <x v="7"/>
    <s v="Lisinopril; Metformin; Omeprazole"/>
    <n v="138"/>
    <n v="100"/>
    <s v="138/100"/>
    <x v="0"/>
    <n v="252"/>
    <s v="Diabetes"/>
    <n v="8.9"/>
    <n v="28.8"/>
    <s v="Over Weight"/>
    <n v="222"/>
    <s v="Border Line"/>
    <x v="1"/>
    <n v="41850"/>
    <x v="1"/>
    <x v="2"/>
  </r>
  <r>
    <s v="PT-1182"/>
    <s v="Dina Younis"/>
    <s v="female"/>
    <n v="83"/>
    <x v="1"/>
    <s v="18/8/1941"/>
    <s v="Emirati"/>
    <s v=" "/>
    <m/>
    <m/>
    <x v="4"/>
    <x v="4"/>
    <x v="3"/>
    <s v="Glibenclamide, Dapagliflozin, Furosemide, Omeprazole, Lisinopril"/>
    <n v="155"/>
    <n v="70"/>
    <s v="155/70"/>
    <x v="0"/>
    <n v="785"/>
    <s v="Hyperglycemia"/>
    <n v="13"/>
    <n v="22.1"/>
    <s v="Normal"/>
    <n v="121"/>
    <s v="Normal"/>
    <x v="1"/>
    <n v="46262"/>
    <x v="2"/>
    <x v="2"/>
  </r>
  <r>
    <s v="PT-1183"/>
    <s v="Khalid Karimi"/>
    <s v="unknown"/>
    <n v="58"/>
    <x v="2"/>
    <s v="8/2/1966"/>
    <s v="Jordanian"/>
    <s v=" "/>
    <d v="2024-10-19T00:00:00"/>
    <d v="2024-11-03T00:00:00"/>
    <x v="3"/>
    <x v="12"/>
    <x v="10"/>
    <s v="Dapagliflozin , Atorvastatin , PCM , Glibenclamide"/>
    <n v="162"/>
    <n v="112"/>
    <s v="162/112"/>
    <x v="0"/>
    <n v="132"/>
    <s v="Normal"/>
    <n v="6.5"/>
    <n v="34.700000000000003"/>
    <s v="Obese"/>
    <n v="219"/>
    <s v="Border Line"/>
    <x v="0"/>
    <n v="13804"/>
    <x v="3"/>
    <x v="0"/>
  </r>
  <r>
    <s v="PT-1184"/>
    <s v="Rania Khalil"/>
    <s v="female"/>
    <n v="56"/>
    <x v="2"/>
    <s v="8/10/1976"/>
    <s v="Syrian"/>
    <s v="+966501446908"/>
    <d v="2021-02-02T00:00:00"/>
    <d v="2021-02-22T00:00:00"/>
    <x v="6"/>
    <x v="12"/>
    <x v="10"/>
    <s v="amlodipine 5mg"/>
    <n v="105"/>
    <n v="95"/>
    <s v="105/95"/>
    <x v="0"/>
    <n v="258"/>
    <s v="Diabetes"/>
    <n v="11.8"/>
    <n v="34.4"/>
    <s v="Obese"/>
    <n v="202"/>
    <s v="Border Line"/>
    <x v="0"/>
    <n v="6509"/>
    <x v="1"/>
    <x v="2"/>
  </r>
  <r>
    <s v="PT-1185"/>
    <s v="TARIQ AL-RASHID"/>
    <s v="male"/>
    <n v="82"/>
    <x v="1"/>
    <m/>
    <s v="Egyptian"/>
    <s v="+966526613296"/>
    <d v="2023-06-05T00:00:00"/>
    <d v="2023-06-06T00:00:00"/>
    <x v="2"/>
    <x v="4"/>
    <x v="3"/>
    <m/>
    <n v="145"/>
    <n v="92"/>
    <s v="145/92"/>
    <x v="0"/>
    <n v="247"/>
    <s v="Diabetes"/>
    <n v="7.9"/>
    <n v="34.1"/>
    <s v="Obese"/>
    <n v="229"/>
    <s v="Border Line"/>
    <x v="2"/>
    <n v="25549"/>
    <x v="1"/>
    <x v="2"/>
  </r>
  <r>
    <s v="PT-1186"/>
    <s v="Yara Younis"/>
    <s v="female"/>
    <n v="80"/>
    <x v="1"/>
    <s v="20/6/1944"/>
    <s v="Egyptian"/>
    <s v="+966561584195"/>
    <d v="2021-05-12T00:00:00"/>
    <d v="2021-06-07T00:00:00"/>
    <x v="4"/>
    <x v="12"/>
    <x v="10"/>
    <s v="atorvastatin (40mg); Glibenclamide; Metoprolol succinate; Dapagliflozin; Furosemide"/>
    <n v="130"/>
    <n v="81"/>
    <s v="130/81"/>
    <x v="0"/>
    <n v="192"/>
    <s v="Prediabetes"/>
    <n v="6.9"/>
    <n v="31.1"/>
    <s v="Obese"/>
    <n v="177"/>
    <s v="Normal"/>
    <x v="0"/>
    <n v="0"/>
    <x v="5"/>
    <x v="2"/>
  </r>
  <r>
    <s v="PT-1187"/>
    <s v="Nora El-Sayed"/>
    <s v="female"/>
    <n v="56"/>
    <x v="2"/>
    <s v="3/11/1968"/>
    <s v="Indian"/>
    <s v="+966537535728"/>
    <d v="2024-04-08T00:00:00"/>
    <d v="2024-04-30T00:00:00"/>
    <x v="4"/>
    <x v="2"/>
    <x v="2"/>
    <s v="atorvastatin (40mg)"/>
    <n v="180"/>
    <n v="75"/>
    <s v="180/75"/>
    <x v="0"/>
    <n v="85"/>
    <s v="Normal"/>
    <n v="5.5"/>
    <n v="39.6"/>
    <s v="Obese"/>
    <n v="203"/>
    <s v="Border Line"/>
    <x v="1"/>
    <n v="34086"/>
    <x v="0"/>
    <x v="2"/>
  </r>
  <r>
    <s v="PT-1188"/>
    <s v="Fatima Al-Khatib"/>
    <s v="female"/>
    <n v="20"/>
    <x v="0"/>
    <s v="6/2/2004"/>
    <s v="Indian"/>
    <s v=" "/>
    <d v="2022-05-03T00:00:00"/>
    <d v="2022-05-18T00:00:00"/>
    <x v="4"/>
    <x v="9"/>
    <x v="7"/>
    <s v="Furosemide; Metoprolol; Losartan; Glibenclamide"/>
    <n v="131"/>
    <n v="89"/>
    <s v="131/89"/>
    <x v="0"/>
    <n v="241"/>
    <s v="Diabetes"/>
    <n v="12.4"/>
    <n v="36.9"/>
    <s v="Obese"/>
    <n v="171"/>
    <s v="Normal"/>
    <x v="0"/>
    <n v="38394"/>
    <x v="2"/>
    <x v="0"/>
  </r>
  <r>
    <s v="PT-1189"/>
    <s v="Heba Al-Mansouri"/>
    <s v="female"/>
    <n v="32"/>
    <x v="0"/>
    <m/>
    <s v="Saudi Arabian"/>
    <s v="+966521462714"/>
    <d v="2024-07-19T00:00:00"/>
    <d v="2024-07-20T00:00:00"/>
    <x v="3"/>
    <x v="8"/>
    <x v="6"/>
    <s v="Omeprazole/Glibenclamide/atorvastatin (40mg)"/>
    <n v="132"/>
    <n v="83"/>
    <s v="132/83"/>
    <x v="0"/>
    <n v="279"/>
    <s v="Diabetes"/>
    <n v="11.8"/>
    <n v="38.6"/>
    <s v="Obese"/>
    <n v="267"/>
    <s v="High"/>
    <x v="3"/>
    <n v="12407"/>
    <x v="2"/>
    <x v="0"/>
  </r>
  <r>
    <s v="PT-1190"/>
    <s v="Nora Al-Zahra"/>
    <s v="female"/>
    <n v="57"/>
    <x v="2"/>
    <s v="25/3/1967"/>
    <s v="Filipino"/>
    <s v="+966559539153"/>
    <d v="2021-12-03T00:00:00"/>
    <d v="2021-12-17T00:00:00"/>
    <x v="2"/>
    <x v="4"/>
    <x v="3"/>
    <s v="Omeprazole, ASA, frusemide, Amlodipine, Dapagliflozin"/>
    <n v="172"/>
    <n v="98"/>
    <s v="172/98"/>
    <x v="0"/>
    <n v="194"/>
    <s v="Prediabetes"/>
    <n v="8"/>
    <n v="35.5"/>
    <s v="Obese"/>
    <n v="267"/>
    <s v="High"/>
    <x v="0"/>
    <n v="0"/>
    <x v="4"/>
    <x v="1"/>
  </r>
  <r>
    <s v="PT-1191"/>
    <s v="Yousef Bishara"/>
    <s v="unknown"/>
    <n v="21"/>
    <x v="0"/>
    <s v="28/9/2003"/>
    <s v="Jordanian"/>
    <s v="+966574518625"/>
    <d v="2022-08-06T00:00:00"/>
    <d v="2022-08-12T00:00:00"/>
    <x v="3"/>
    <x v="5"/>
    <x v="4"/>
    <s v="Losartan/Glibenclamide/Metformin"/>
    <n v="91"/>
    <n v="86"/>
    <s v="91/86"/>
    <x v="0"/>
    <n v="123"/>
    <s v="Normal"/>
    <n v="4.3"/>
    <n v="27.5"/>
    <s v="Over Weight"/>
    <n v="157"/>
    <s v="Normal"/>
    <x v="2"/>
    <n v="8433"/>
    <x v="1"/>
    <x v="2"/>
  </r>
  <r>
    <s v="PT-1192"/>
    <s v="Yara Al-Zahra"/>
    <s v="female"/>
    <n v="51"/>
    <x v="2"/>
    <s v="2/12/1973"/>
    <s v="Indian"/>
    <s v="+966575540642"/>
    <d v="2023-12-23T00:00:00"/>
    <d v="2024-01-02T00:00:00"/>
    <x v="2"/>
    <x v="4"/>
    <x v="3"/>
    <s v="Empagliflozin | Amlodipine | Paracetamol | Losartan"/>
    <n v="179"/>
    <n v="85"/>
    <s v="179/85"/>
    <x v="0"/>
    <n v="264"/>
    <s v="Diabetes"/>
    <n v="12.6"/>
    <n v="21.8"/>
    <s v="Normal"/>
    <n v="166"/>
    <s v="Normal"/>
    <x v="0"/>
    <n v="23566"/>
    <x v="1"/>
    <x v="2"/>
  </r>
  <r>
    <s v="PT-1193"/>
    <s v="Kareem El-Sayed"/>
    <s v="unknown"/>
    <n v="47"/>
    <x v="2"/>
    <s v="13/11/1977"/>
    <s v="Pakistani"/>
    <s v="+966543633699"/>
    <d v="2024-02-20T00:00:00"/>
    <d v="2024-02-18T00:00:00"/>
    <x v="2"/>
    <x v="14"/>
    <x v="11"/>
    <s v="metformin , Aspirin , Omeprazole"/>
    <n v="173"/>
    <n v="94"/>
    <s v="173/94"/>
    <x v="0"/>
    <n v="289"/>
    <s v="Diabetes"/>
    <n v="12.7"/>
    <n v="41.1"/>
    <s v="Severe obesity"/>
    <n v="256"/>
    <s v="High"/>
    <x v="0"/>
    <n v="23378"/>
    <x v="2"/>
    <x v="0"/>
  </r>
  <r>
    <s v="PT-1194"/>
    <s v="Kareem Al-Khatib"/>
    <s v="male"/>
    <n v="79"/>
    <x v="1"/>
    <s v="10/6/1945"/>
    <s v="Bangladeshi"/>
    <s v=" "/>
    <d v="2022-01-24T00:00:00"/>
    <d v="2022-01-29T00:00:00"/>
    <x v="1"/>
    <x v="6"/>
    <x v="5"/>
    <m/>
    <n v="139"/>
    <n v="88"/>
    <s v="139/88"/>
    <x v="0"/>
    <n v="149"/>
    <s v="Prediabetes"/>
    <n v="8.6"/>
    <n v="39.5"/>
    <s v="Obese"/>
    <n v="130"/>
    <s v="Normal"/>
    <x v="3"/>
    <n v="25281"/>
    <x v="4"/>
    <x v="1"/>
  </r>
  <r>
    <s v="PT-1195"/>
    <s v="Heba Al-Farsi"/>
    <s v="female"/>
    <n v="66"/>
    <x v="1"/>
    <s v="24/3/1958"/>
    <s v="Bangladeshi"/>
    <s v=" "/>
    <d v="2024-07-03T00:00:00"/>
    <d v="2024-07-26T00:00:00"/>
    <x v="2"/>
    <x v="9"/>
    <x v="7"/>
    <s v="Amlodipine | frusemide"/>
    <n v="135"/>
    <n v="84"/>
    <s v="135/84"/>
    <x v="0"/>
    <n v="237"/>
    <s v="Diabetes"/>
    <n v="7.8"/>
    <n v="26.6"/>
    <s v="Over Weight"/>
    <n v="258"/>
    <s v="High"/>
    <x v="1"/>
    <n v="19032"/>
    <x v="4"/>
    <x v="0"/>
  </r>
  <r>
    <s v="PT-1196"/>
    <s v="DINA AL-HAJJ"/>
    <s v="female"/>
    <n v="49"/>
    <x v="2"/>
    <s v="16/11/1975"/>
    <s v="Egyptian"/>
    <s v="+966573825346"/>
    <d v="2020-06-12T00:00:00"/>
    <d v="2020-06-10T00:00:00"/>
    <x v="3"/>
    <x v="8"/>
    <x v="6"/>
    <s v="Insulin | Paracetamol | Amlodipine | INSULIN | Dapagliflozin"/>
    <n v="135"/>
    <n v="60"/>
    <s v="135/60"/>
    <x v="0"/>
    <n v="199"/>
    <s v="Prediabetes"/>
    <n v="11"/>
    <n v="37.700000000000003"/>
    <s v="Obese"/>
    <n v="137"/>
    <s v="Normal"/>
    <x v="1"/>
    <n v="30390"/>
    <x v="5"/>
    <x v="2"/>
  </r>
  <r>
    <s v="PT-1197"/>
    <s v="Dana Al-Hajj"/>
    <s v="female"/>
    <n v="52"/>
    <x v="2"/>
    <m/>
    <s v="Egyptian"/>
    <s v="+966581016927"/>
    <d v="2023-07-28T00:00:00"/>
    <d v="2023-07-29T00:00:00"/>
    <x v="4"/>
    <x v="6"/>
    <x v="5"/>
    <s v="Paracetamol; Aspirin; Omeprazole; Empagliflozin"/>
    <n v="137"/>
    <n v="88"/>
    <s v="137/88"/>
    <x v="0"/>
    <n v="103"/>
    <s v="Normal"/>
    <n v="7.6"/>
    <n v="18.5"/>
    <s v="Normal"/>
    <n v="200"/>
    <s v="Border Line"/>
    <x v="3"/>
    <n v="19118"/>
    <x v="1"/>
    <x v="2"/>
  </r>
  <r>
    <s v="PT-1198"/>
    <s v="ibrahim khalil"/>
    <s v="unknown"/>
    <n v="32"/>
    <x v="0"/>
    <s v="23/9/1992"/>
    <s v="Pakistani"/>
    <s v="+966530181048"/>
    <d v="2020-04-24T00:00:00"/>
    <m/>
    <x v="8"/>
    <x v="9"/>
    <x v="7"/>
    <s v="Omeprazole"/>
    <n v="139"/>
    <n v="77"/>
    <s v="139/77"/>
    <x v="0"/>
    <n v="163"/>
    <s v="Prediabetes"/>
    <n v="5.2"/>
    <n v="31.1"/>
    <s v="Obese"/>
    <n v="173"/>
    <s v="Normal"/>
    <x v="1"/>
    <n v="0"/>
    <x v="2"/>
    <x v="2"/>
  </r>
  <r>
    <s v="PT-1199"/>
    <s v="Ibrahim Ibrahim"/>
    <s v="male"/>
    <n v="74"/>
    <x v="1"/>
    <s v="26/10/1950"/>
    <s v="Unknown"/>
    <s v=" "/>
    <d v="2024-01-21T00:00:00"/>
    <d v="2024-02-20T00:00:00"/>
    <x v="4"/>
    <x v="7"/>
    <x v="1"/>
    <s v="ASA , warfarin sodium , PCM , Aspirin , Warfarin"/>
    <n v="180"/>
    <n v="65"/>
    <s v="180/65"/>
    <x v="0"/>
    <n v="185"/>
    <s v="Prediabetes"/>
    <n v="10.9"/>
    <n v="20.3"/>
    <s v="Normal"/>
    <n v="161"/>
    <s v="Normal"/>
    <x v="2"/>
    <n v="9693"/>
    <x v="5"/>
    <x v="0"/>
  </r>
  <r>
    <s v="PT-1200"/>
    <s v="Khalid Al-Hajj"/>
    <s v="male"/>
    <n v="37"/>
    <x v="0"/>
    <s v="19/11/1987"/>
    <s v="Yemeni"/>
    <s v=" "/>
    <d v="2023-01-10T00:00:00"/>
    <d v="2023-02-02T00:00:00"/>
    <x v="8"/>
    <x v="8"/>
    <x v="6"/>
    <s v="Aspirin | Omeprazole | Metformin | warfarin sodium"/>
    <n v="170"/>
    <n v="74"/>
    <s v="170/74"/>
    <x v="0"/>
    <n v="201"/>
    <s v="Diabetes"/>
    <n v="6.6"/>
    <n v="30.8"/>
    <s v="Obese"/>
    <n v="189"/>
    <s v="Normal"/>
    <x v="3"/>
    <n v="37282"/>
    <x v="3"/>
    <x v="2"/>
  </r>
  <r>
    <s v="PT-1201"/>
    <s v="Hana Al-Khatib"/>
    <s v="female"/>
    <n v="44"/>
    <x v="2"/>
    <s v="7/10/1980"/>
    <s v="Egyptian"/>
    <s v="+966576851987"/>
    <d v="2024-01-11T00:00:00"/>
    <d v="2024-01-28T00:00:00"/>
    <x v="1"/>
    <x v="0"/>
    <x v="0"/>
    <s v="Amlodipine"/>
    <n v="153"/>
    <n v="62"/>
    <s v="153/62"/>
    <x v="0"/>
    <n v="172"/>
    <s v="Prediabetes"/>
    <n v="26.3"/>
    <n v="25.8"/>
    <s v="Over Weight"/>
    <n v="175"/>
    <s v="Normal"/>
    <x v="2"/>
    <n v="20565"/>
    <x v="4"/>
    <x v="0"/>
  </r>
  <r>
    <s v="PT-1202"/>
    <s v="Nora Qassem"/>
    <s v="female"/>
    <n v="78"/>
    <x v="1"/>
    <s v="5/5/1946"/>
    <s v="Unknown"/>
    <s v="+966529824343"/>
    <d v="2024-10-05T00:00:00"/>
    <d v="2024-11-04T00:00:00"/>
    <x v="1"/>
    <x v="5"/>
    <x v="4"/>
    <s v="amlodipine 5mg/Lisinopril"/>
    <n v="180"/>
    <n v="73"/>
    <s v="180/73"/>
    <x v="0"/>
    <n v="141"/>
    <s v="Prediabetes"/>
    <n v="7.1"/>
    <n v="38.700000000000003"/>
    <s v="Obese"/>
    <n v="126"/>
    <s v="Normal"/>
    <x v="2"/>
    <n v="44106"/>
    <x v="1"/>
    <x v="2"/>
  </r>
  <r>
    <s v="PT-1203"/>
    <s v="Rania Qassem"/>
    <s v="female"/>
    <n v="25"/>
    <x v="0"/>
    <s v="23/1/1999"/>
    <s v="Indian"/>
    <s v=" "/>
    <d v="2022-09-23T00:00:00"/>
    <d v="2022-10-18T00:00:00"/>
    <x v="8"/>
    <x v="4"/>
    <x v="3"/>
    <s v="PCM , Aspirin , Atorvastatin"/>
    <n v="139"/>
    <n v="100"/>
    <s v="139/100"/>
    <x v="0"/>
    <n v="245"/>
    <s v="Diabetes"/>
    <n v="4.0999999999999996"/>
    <n v="25"/>
    <s v="Over Weight"/>
    <n v="232"/>
    <s v="Border Line"/>
    <x v="1"/>
    <n v="33032"/>
    <x v="5"/>
    <x v="2"/>
  </r>
  <r>
    <s v="PT-1204"/>
    <s v="Maryam Younis"/>
    <s v="female"/>
    <n v="84"/>
    <x v="1"/>
    <s v="28/7/1940"/>
    <s v="Indian"/>
    <s v="+966557611344"/>
    <d v="2021-03-02T00:00:00"/>
    <d v="2021-03-07T00:00:00"/>
    <x v="3"/>
    <x v="5"/>
    <x v="4"/>
    <s v="warfarin sodium; Metformin"/>
    <n v="125"/>
    <n v="91"/>
    <s v="125/91"/>
    <x v="0"/>
    <n v="292"/>
    <s v="Diabetes"/>
    <n v="7.8"/>
    <n v="39.1"/>
    <s v="Obese"/>
    <n v="216"/>
    <s v="Border Line"/>
    <x v="2"/>
    <n v="38012"/>
    <x v="4"/>
    <x v="2"/>
  </r>
  <r>
    <s v="PT-1205"/>
    <s v="Abdullah Al-Khatib"/>
    <s v="male"/>
    <n v="59"/>
    <x v="2"/>
    <s v="10/2/1965"/>
    <s v="Filipino"/>
    <s v=" "/>
    <m/>
    <m/>
    <x v="3"/>
    <x v="12"/>
    <x v="10"/>
    <s v="INSULIN , Metoprolol succinate , Metformin"/>
    <n v="114"/>
    <n v="96"/>
    <s v="114/96"/>
    <x v="0"/>
    <n v="96"/>
    <s v="Normal"/>
    <n v="5.0999999999999996"/>
    <n v="21.1"/>
    <s v="Normal"/>
    <n v="202"/>
    <s v="Border Line"/>
    <x v="1"/>
    <n v="30000"/>
    <x v="4"/>
    <x v="2"/>
  </r>
  <r>
    <s v="PT-1206"/>
    <s v="Rania Hassan"/>
    <s v="female"/>
    <n v="79"/>
    <x v="1"/>
    <s v="26/6/1945"/>
    <s v="Emirati"/>
    <s v=" "/>
    <d v="2024-10-17T00:00:00"/>
    <d v="2024-11-02T00:00:00"/>
    <x v="0"/>
    <x v="0"/>
    <x v="0"/>
    <s v="Glibenclamide"/>
    <n v="167"/>
    <n v="64"/>
    <s v="167/64"/>
    <x v="0"/>
    <n v="294"/>
    <s v="Diabetes"/>
    <n v="5.6"/>
    <n v="24.9"/>
    <s v="Normal"/>
    <n v="173"/>
    <s v="Normal"/>
    <x v="2"/>
    <n v="6334"/>
    <x v="4"/>
    <x v="0"/>
  </r>
  <r>
    <s v="PT-1207"/>
    <s v="Dana Younis"/>
    <s v="female"/>
    <n v="58"/>
    <x v="2"/>
    <s v="21/4/1966"/>
    <s v="Yemeni"/>
    <s v="+966523037865"/>
    <d v="2020-04-14T00:00:00"/>
    <d v="2020-04-27T00:00:00"/>
    <x v="5"/>
    <x v="3"/>
    <x v="1"/>
    <s v="Atorvastatin; Omeprazole; atorvastatin (40mg); Metoprolol succinate"/>
    <n v="98"/>
    <n v="96"/>
    <s v="98/96"/>
    <x v="0"/>
    <n v="98"/>
    <s v="Normal"/>
    <n v="8.1"/>
    <n v="31.1"/>
    <s v="Obese"/>
    <n v="234"/>
    <s v="Border Line"/>
    <x v="3"/>
    <n v="13692"/>
    <x v="5"/>
    <x v="1"/>
  </r>
  <r>
    <s v="PT-1208"/>
    <s v="Ziad Rizk"/>
    <s v="male"/>
    <n v="76"/>
    <x v="1"/>
    <s v="5/8/1948"/>
    <s v="Saudi Arabian"/>
    <s v=" "/>
    <d v="2022-07-05T00:00:00"/>
    <d v="2022-07-25T00:00:00"/>
    <x v="7"/>
    <x v="2"/>
    <x v="2"/>
    <s v="Dapagliflozin, Omeprazole, Aspirin"/>
    <n v="156"/>
    <n v="77"/>
    <s v="156/77"/>
    <x v="0"/>
    <n v="298"/>
    <s v="Diabetes"/>
    <n v="8.3000000000000007"/>
    <n v="38.5"/>
    <s v="Obese"/>
    <n v="170"/>
    <s v="Normal"/>
    <x v="1"/>
    <n v="23277"/>
    <x v="4"/>
    <x v="0"/>
  </r>
  <r>
    <s v="PT-1209"/>
    <s v="Kareem Rizk"/>
    <s v="male"/>
    <n v="61"/>
    <x v="1"/>
    <s v="8/2/1963"/>
    <s v="Saudi Arabian"/>
    <s v="+966527569527"/>
    <d v="2021-06-03T00:00:00"/>
    <d v="2021-06-03T00:00:00"/>
    <x v="7"/>
    <x v="8"/>
    <x v="6"/>
    <s v="ASA, atorvastatin (40mg)"/>
    <n v="176"/>
    <n v="83"/>
    <s v="176/83"/>
    <x v="0"/>
    <n v="138"/>
    <s v="Normal"/>
    <n v="6.8"/>
    <n v="17.899999999999999"/>
    <s v="Under Weight"/>
    <n v="217"/>
    <s v="Border Line"/>
    <x v="0"/>
    <n v="2713"/>
    <x v="1"/>
    <x v="1"/>
  </r>
  <r>
    <s v="PT-1210"/>
    <s v="Ibrahim Al-Rashid"/>
    <s v="male"/>
    <n v="51"/>
    <x v="2"/>
    <s v="6/6/1973"/>
    <s v="Saudi Arabian"/>
    <s v=" "/>
    <d v="2023-10-24T00:00:00"/>
    <d v="2023-11-08T00:00:00"/>
    <x v="2"/>
    <x v="0"/>
    <x v="0"/>
    <s v="Atorvastatin , Metformin , Warfarin , Dapagliflozin"/>
    <n v="176"/>
    <n v="76"/>
    <s v="176/76"/>
    <x v="0"/>
    <n v="192"/>
    <s v="Prediabetes"/>
    <n v="6.8"/>
    <n v="34.1"/>
    <s v="Obese"/>
    <n v="151"/>
    <s v="Normal"/>
    <x v="0"/>
    <n v="0"/>
    <x v="4"/>
    <x v="0"/>
  </r>
  <r>
    <s v="PT-1211"/>
    <s v="Layla Karimi"/>
    <s v="female"/>
    <n v="42"/>
    <x v="2"/>
    <s v="27/2/1982"/>
    <s v="Pakistani"/>
    <s v="+966550148407"/>
    <d v="2020-09-13T00:00:00"/>
    <d v="2020-09-20T00:00:00"/>
    <x v="4"/>
    <x v="11"/>
    <x v="9"/>
    <s v="amlodipine 5mg/PCM/Glibenclamide/INSULIN"/>
    <n v="148"/>
    <n v="83"/>
    <s v="148/83"/>
    <x v="0"/>
    <n v="185"/>
    <s v="Prediabetes"/>
    <n v="8.9"/>
    <n v="37.700000000000003"/>
    <s v="Obese"/>
    <n v="164"/>
    <s v="Normal"/>
    <x v="1"/>
    <n v="27153"/>
    <x v="4"/>
    <x v="0"/>
  </r>
  <r>
    <s v="PT-1212"/>
    <s v="Yousef Al-Khatib"/>
    <s v="male"/>
    <n v="53"/>
    <x v="2"/>
    <s v="24/11/1971"/>
    <s v="Emirati"/>
    <s v="+966500076576"/>
    <d v="2022-02-13T00:00:00"/>
    <d v="2022-02-20T00:00:00"/>
    <x v="2"/>
    <x v="4"/>
    <x v="3"/>
    <s v="Losartan/warfarin sodium/atorvastatin (40mg)/Lisinopril 10 mg/frusemide"/>
    <n v="176"/>
    <n v="63"/>
    <s v="176/63"/>
    <x v="0"/>
    <n v="100"/>
    <s v="Normal"/>
    <n v="8.9"/>
    <n v="22.8"/>
    <s v="Normal"/>
    <n v="268"/>
    <s v="High"/>
    <x v="0"/>
    <n v="21126"/>
    <x v="1"/>
    <x v="0"/>
  </r>
  <r>
    <s v="PT-1213"/>
    <s v="Ziad Khalil"/>
    <s v="unknown"/>
    <n v="46"/>
    <x v="2"/>
    <s v="8/1/1978"/>
    <s v="Egyptian"/>
    <s v="+966558364452"/>
    <d v="2024-07-25T00:00:00"/>
    <d v="2024-08-09T00:00:00"/>
    <x v="3"/>
    <x v="9"/>
    <x v="7"/>
    <s v="Empagliflozin, Aspirin, INSULIN, metformin, Atorvastatin"/>
    <n v="131"/>
    <n v="86"/>
    <s v="131/86"/>
    <x v="0"/>
    <n v="91"/>
    <s v="Normal"/>
    <n v="8.9"/>
    <n v="26.1"/>
    <s v="Over Weight"/>
    <n v="151"/>
    <s v="Normal"/>
    <x v="2"/>
    <n v="31318"/>
    <x v="5"/>
    <x v="0"/>
  </r>
  <r>
    <s v="PT-1214"/>
    <s v="Sara Al-Hajj"/>
    <s v="female"/>
    <n v="56"/>
    <x v="2"/>
    <s v="23/4/1968"/>
    <s v="Unknown"/>
    <s v=" "/>
    <d v="2021-03-16T00:00:00"/>
    <d v="2021-03-24T00:00:00"/>
    <x v="4"/>
    <x v="6"/>
    <x v="5"/>
    <s v="Losartan/Metoprolol succinate/Warfarin/Lisinopril/atorvastatin (40mg)"/>
    <n v="177"/>
    <n v="91"/>
    <s v="177/91"/>
    <x v="0"/>
    <n v="124"/>
    <s v="Normal"/>
    <n v="12.9"/>
    <n v="31.6"/>
    <s v="Obese"/>
    <n v="173"/>
    <s v="Normal"/>
    <x v="0"/>
    <n v="39091"/>
    <x v="4"/>
    <x v="0"/>
  </r>
  <r>
    <s v="PT-1215"/>
    <s v="Ibrahim Al-Rashid"/>
    <s v="male"/>
    <n v="44"/>
    <x v="2"/>
    <s v="24/2/1989"/>
    <s v="Bangladeshi"/>
    <s v=" "/>
    <d v="2024-04-16T00:00:00"/>
    <d v="2024-04-22T00:00:00"/>
    <x v="4"/>
    <x v="0"/>
    <x v="0"/>
    <s v="Losartan/Metformin/Metoprolol"/>
    <n v="95"/>
    <n v="123"/>
    <s v="95/123"/>
    <x v="0"/>
    <n v="198"/>
    <s v="Prediabetes"/>
    <n v="8.9"/>
    <n v="31.1"/>
    <s v="Obese"/>
    <n v="245"/>
    <s v="High"/>
    <x v="0"/>
    <n v="18351"/>
    <x v="1"/>
    <x v="0"/>
  </r>
  <r>
    <s v="PT-1216"/>
    <s v="Abdullah Karimi"/>
    <s v="male"/>
    <n v="80"/>
    <x v="1"/>
    <m/>
    <s v="Syrian"/>
    <s v="+966502912578"/>
    <d v="2023-11-19T00:00:00"/>
    <d v="2023-11-23T00:00:00"/>
    <x v="8"/>
    <x v="0"/>
    <x v="0"/>
    <s v="Furosemide"/>
    <n v="139"/>
    <n v="94"/>
    <s v="139/94"/>
    <x v="0"/>
    <n v="155"/>
    <s v="Prediabetes"/>
    <n v="11.7"/>
    <n v="23.1"/>
    <s v="Normal"/>
    <n v="211"/>
    <s v="Border Line"/>
    <x v="2"/>
    <n v="40900"/>
    <x v="3"/>
    <x v="0"/>
  </r>
  <r>
    <s v="PT-1217"/>
    <s v="Kareem Al-Zahra"/>
    <s v="male"/>
    <n v="62"/>
    <x v="1"/>
    <s v="14/12/1962"/>
    <s v="Saudi Arabian"/>
    <s v=" "/>
    <d v="2021-09-20T00:00:00"/>
    <m/>
    <x v="3"/>
    <x v="0"/>
    <x v="0"/>
    <s v="Dapagliflozin | Lisinopril 10 mg"/>
    <n v="90"/>
    <n v="81"/>
    <s v="90/81"/>
    <x v="0"/>
    <n v="192"/>
    <s v="Prediabetes"/>
    <n v="6.3"/>
    <n v="35.5"/>
    <s v="Obese"/>
    <n v="201"/>
    <s v="Border Line"/>
    <x v="2"/>
    <n v="30935"/>
    <x v="1"/>
    <x v="2"/>
  </r>
  <r>
    <s v="PT-1218"/>
    <s v="Samir Al-Khatib"/>
    <s v="male"/>
    <n v="53"/>
    <x v="2"/>
    <s v="16/7/1971"/>
    <s v="Unknown"/>
    <s v=" "/>
    <d v="2024-04-08T00:00:00"/>
    <d v="2024-04-13T00:00:00"/>
    <x v="8"/>
    <x v="12"/>
    <x v="10"/>
    <s v="Glibenclamide, Omeprazole, Atorvastatin"/>
    <n v="286"/>
    <n v="74"/>
    <s v="286/74"/>
    <x v="0"/>
    <n v="95"/>
    <s v="Normal"/>
    <n v="9.8000000000000007"/>
    <n v="25.5"/>
    <s v="Over Weight"/>
    <n v="173"/>
    <s v="Normal"/>
    <x v="0"/>
    <n v="7703"/>
    <x v="3"/>
    <x v="0"/>
  </r>
  <r>
    <s v="PT-1219"/>
    <s v="Ziad Karimi"/>
    <s v="male"/>
    <n v="66"/>
    <x v="1"/>
    <s v="18/6/1958"/>
    <s v="Emirati"/>
    <s v="+966513862374"/>
    <d v="2020-05-25T00:00:00"/>
    <d v="2020-06-14T00:00:00"/>
    <x v="3"/>
    <x v="14"/>
    <x v="11"/>
    <s v="Paracetamol/metformin/Glibenclamide/Dapagliflozin"/>
    <n v="144"/>
    <n v="75"/>
    <s v="144/75"/>
    <x v="0"/>
    <n v="192"/>
    <s v="Prediabetes"/>
    <n v="4.0999999999999996"/>
    <n v="44.1"/>
    <s v="Severe obesity"/>
    <n v="249"/>
    <s v="High"/>
    <x v="0"/>
    <n v="37556"/>
    <x v="2"/>
    <x v="1"/>
  </r>
  <r>
    <s v="PT-1220"/>
    <s v="Samir Al-Rashid"/>
    <s v="unknown"/>
    <n v="68"/>
    <x v="1"/>
    <s v="26/8/1956"/>
    <s v="Yemeni"/>
    <s v="+966523052880"/>
    <d v="2023-06-22T00:00:00"/>
    <d v="2023-06-21T00:00:00"/>
    <x v="4"/>
    <x v="12"/>
    <x v="10"/>
    <s v="Dapagliflozin/Atorvastatin"/>
    <n v="132"/>
    <n v="100"/>
    <s v="132/100"/>
    <x v="0"/>
    <n v="178"/>
    <s v="Prediabetes"/>
    <n v="8.8000000000000007"/>
    <n v="30.8"/>
    <s v="Obese"/>
    <n v="185"/>
    <s v="Normal"/>
    <x v="1"/>
    <n v="9501"/>
    <x v="1"/>
    <x v="0"/>
  </r>
  <r>
    <s v="PT-1221"/>
    <s v="Salma Younis"/>
    <s v="female"/>
    <n v="36"/>
    <x v="0"/>
    <s v="25/11/1988"/>
    <s v="Syrian"/>
    <s v=" "/>
    <d v="2024-02-04T00:00:00"/>
    <d v="2024-02-23T00:00:00"/>
    <x v="3"/>
    <x v="12"/>
    <x v="10"/>
    <s v="Atorvastatin, ASA"/>
    <n v="93"/>
    <n v="61"/>
    <s v="93/61"/>
    <x v="1"/>
    <n v="118"/>
    <s v="Normal"/>
    <n v="25.9"/>
    <n v="32.200000000000003"/>
    <s v="Obese"/>
    <n v="236"/>
    <s v="Border Line"/>
    <x v="2"/>
    <n v="25413"/>
    <x v="0"/>
    <x v="0"/>
  </r>
  <r>
    <s v="PT-1222"/>
    <s v="Kareem Al-Zahra"/>
    <s v="male"/>
    <n v="54"/>
    <x v="2"/>
    <s v="15/3/1970"/>
    <s v="Pakistani"/>
    <s v="+966510436008"/>
    <d v="2023-07-12T00:00:00"/>
    <d v="2023-08-06T00:00:00"/>
    <x v="3"/>
    <x v="9"/>
    <x v="7"/>
    <s v="Losartan"/>
    <n v="170"/>
    <n v="76"/>
    <s v="170/76"/>
    <x v="0"/>
    <n v="222"/>
    <s v="Diabetes"/>
    <n v="8.3000000000000007"/>
    <n v="18"/>
    <s v="Under Weight"/>
    <n v="202"/>
    <s v="Border Line"/>
    <x v="2"/>
    <n v="0"/>
    <x v="1"/>
    <x v="0"/>
  </r>
  <r>
    <s v="PT-1223"/>
    <s v="Ahmed Al-Hajj"/>
    <s v="male"/>
    <n v="28"/>
    <x v="0"/>
    <s v="5/1/2001"/>
    <s v="Saudi Arabian"/>
    <s v=" "/>
    <d v="2022-04-11T00:00:00"/>
    <d v="2022-04-18T00:00:00"/>
    <x v="4"/>
    <x v="12"/>
    <x v="10"/>
    <s v="Amlodipine , atorvastatin (40mg) , Warfarin , Losartan"/>
    <n v="150"/>
    <n v="81"/>
    <s v="150/81"/>
    <x v="0"/>
    <n v="225"/>
    <s v="Diabetes"/>
    <n v="9"/>
    <n v="28.3"/>
    <s v="Over Weight"/>
    <n v="227"/>
    <s v="Border Line"/>
    <x v="1"/>
    <n v="24811"/>
    <x v="1"/>
    <x v="2"/>
  </r>
  <r>
    <s v="PT-1224"/>
    <s v="Abdullah Nasser"/>
    <s v="male"/>
    <n v="74"/>
    <x v="1"/>
    <s v="3/2/1950"/>
    <s v="Yemeni"/>
    <s v="+966504372066"/>
    <d v="2022-10-21T00:00:00"/>
    <d v="2022-10-25T00:00:00"/>
    <x v="3"/>
    <x v="9"/>
    <x v="7"/>
    <s v="metformin"/>
    <n v="132"/>
    <n v="75"/>
    <s v="132/75"/>
    <x v="0"/>
    <n v="180"/>
    <s v="Prediabetes"/>
    <n v="4.7"/>
    <n v="32.5"/>
    <s v="Obese"/>
    <n v="145"/>
    <s v="Normal"/>
    <x v="0"/>
    <n v="0"/>
    <x v="2"/>
    <x v="0"/>
  </r>
  <r>
    <s v="PT-1225"/>
    <s v="Hana Mahmoud"/>
    <s v="female"/>
    <n v="79"/>
    <x v="1"/>
    <s v="7/6/1945"/>
    <s v="Philippines"/>
    <s v="+966576829222"/>
    <d v="2020-05-06T00:00:00"/>
    <d v="2020-05-28T00:00:00"/>
    <x v="2"/>
    <x v="5"/>
    <x v="4"/>
    <m/>
    <n v="166"/>
    <n v="66"/>
    <s v="166/66"/>
    <x v="0"/>
    <n v="82"/>
    <s v="Normal"/>
    <n v="11.9"/>
    <n v="23.7"/>
    <s v="Normal"/>
    <n v="199"/>
    <s v="Normal"/>
    <x v="3"/>
    <n v="24617"/>
    <x v="4"/>
    <x v="1"/>
  </r>
  <r>
    <s v="PT-1226"/>
    <s v="Faisal Younis"/>
    <s v="male"/>
    <n v="52"/>
    <x v="2"/>
    <s v="3/9/1972"/>
    <s v="Emirati"/>
    <s v="+966523267008"/>
    <d v="2022-10-27T00:00:00"/>
    <d v="2022-11-02T00:00:00"/>
    <x v="2"/>
    <x v="5"/>
    <x v="4"/>
    <s v="Atorvastatin"/>
    <n v="164"/>
    <n v="63"/>
    <s v="164/63"/>
    <x v="0"/>
    <n v="98"/>
    <s v="Normal"/>
    <n v="12.4"/>
    <n v="28.4"/>
    <s v="Over Weight"/>
    <n v="231"/>
    <s v="Border Line"/>
    <x v="2"/>
    <n v="11084"/>
    <x v="5"/>
    <x v="0"/>
  </r>
  <r>
    <s v="PT-1227"/>
    <s v="Kareem Ibrahim"/>
    <s v="male"/>
    <n v="52"/>
    <x v="2"/>
    <s v="16/10/1972"/>
    <s v="Emirati"/>
    <s v="+966525827317"/>
    <d v="2023-10-05T00:00:00"/>
    <d v="2023-10-22T00:00:00"/>
    <x v="2"/>
    <x v="1"/>
    <x v="1"/>
    <s v="INSULIN"/>
    <n v="138"/>
    <n v="64"/>
    <s v="138/64"/>
    <x v="0"/>
    <n v="83"/>
    <s v="Normal"/>
    <n v="12.4"/>
    <n v="27.7"/>
    <s v="Over Weight"/>
    <n v="196"/>
    <s v="Normal"/>
    <x v="1"/>
    <n v="30821"/>
    <x v="1"/>
    <x v="1"/>
  </r>
  <r>
    <s v="PT-1228"/>
    <s v="Fatima Al-Khatib"/>
    <s v="female"/>
    <n v="48"/>
    <x v="2"/>
    <s v="21/7/1976"/>
    <s v="Bangladeshi"/>
    <s v="+966500880540"/>
    <d v="2023-01-27T00:00:00"/>
    <d v="2023-02-25T00:00:00"/>
    <x v="4"/>
    <x v="0"/>
    <x v="0"/>
    <s v="Metformin; Dapagliflozin; Glibenclamide"/>
    <n v="97"/>
    <n v="88"/>
    <s v="97/88"/>
    <x v="0"/>
    <n v="217"/>
    <s v="Diabetes"/>
    <n v="5.2"/>
    <n v="35.200000000000003"/>
    <s v="Obese"/>
    <n v="141"/>
    <s v="Normal"/>
    <x v="0"/>
    <n v="14024"/>
    <x v="4"/>
    <x v="1"/>
  </r>
  <r>
    <s v="PT-1229"/>
    <s v="Abdullah Khalil"/>
    <s v="male"/>
    <n v="85"/>
    <x v="1"/>
    <s v="7/6/1939"/>
    <s v="Egyptian"/>
    <s v="+966509024217"/>
    <d v="2021-04-22T00:00:00"/>
    <d v="2021-05-07T00:00:00"/>
    <x v="2"/>
    <x v="11"/>
    <x v="9"/>
    <m/>
    <n v="139"/>
    <n v="87"/>
    <s v="139/87"/>
    <x v="0"/>
    <n v="86"/>
    <s v="Normal"/>
    <n v="11.1"/>
    <n v="39.799999999999997"/>
    <s v="Obese"/>
    <n v="219"/>
    <s v="Border Line"/>
    <x v="1"/>
    <n v="15885"/>
    <x v="5"/>
    <x v="2"/>
  </r>
  <r>
    <s v="PT-1230"/>
    <s v="Yara Hassan"/>
    <s v="female"/>
    <n v="47"/>
    <x v="2"/>
    <m/>
    <s v="Philippines"/>
    <s v=" "/>
    <d v="2022-03-25T00:00:00"/>
    <d v="2022-04-09T00:00:00"/>
    <x v="1"/>
    <x v="14"/>
    <x v="11"/>
    <s v="Lisinopril 10 mg/Lisinopril/Dapagliflozin/paracetamol 500mg/metformin"/>
    <n v="139"/>
    <n v="95"/>
    <s v="139/95"/>
    <x v="0"/>
    <n v="140"/>
    <s v="Prediabetes"/>
    <n v="9.6999999999999993"/>
    <n v="20.100000000000001"/>
    <s v="Normal"/>
    <n v="124"/>
    <s v="Normal"/>
    <x v="2"/>
    <n v="21079"/>
    <x v="4"/>
    <x v="2"/>
  </r>
  <r>
    <s v="PT-1231"/>
    <s v="KHALID NASSER"/>
    <s v="male"/>
    <n v="44"/>
    <x v="2"/>
    <m/>
    <s v="Filipino"/>
    <s v=" "/>
    <d v="2020-02-24T00:00:00"/>
    <d v="2020-03-01T00:00:00"/>
    <x v="4"/>
    <x v="13"/>
    <x v="8"/>
    <s v="aspirin 100"/>
    <n v="139"/>
    <n v="85"/>
    <s v="139/85"/>
    <x v="0"/>
    <n v="228"/>
    <s v="Diabetes"/>
    <n v="5.3"/>
    <n v="41.3"/>
    <s v="Severe obesity"/>
    <n v="190"/>
    <s v="Normal"/>
    <x v="0"/>
    <n v="34874"/>
    <x v="0"/>
    <x v="2"/>
  </r>
  <r>
    <s v="PT-1232"/>
    <s v="Samir Qassem"/>
    <s v="male"/>
    <n v="78"/>
    <x v="1"/>
    <s v="23/7/1946"/>
    <s v="Bangladeshi"/>
    <s v="+966515236678"/>
    <d v="2020-04-20T00:00:00"/>
    <d v="2020-05-15T00:00:00"/>
    <x v="4"/>
    <x v="6"/>
    <x v="5"/>
    <s v="INSULIN; Amlodipine; Atorvastatin; Metoprolol succinate; Glibenclamide"/>
    <n v="142"/>
    <n v="98"/>
    <s v="142/98"/>
    <x v="0"/>
    <n v="173"/>
    <s v="Prediabetes"/>
    <n v="21.6"/>
    <n v="24.4"/>
    <s v="Normal"/>
    <n v="202"/>
    <s v="Border Line"/>
    <x v="2"/>
    <n v="37173"/>
    <x v="4"/>
    <x v="0"/>
  </r>
  <r>
    <s v="PT-1233"/>
    <s v="Nora Barakat"/>
    <s v="female"/>
    <n v="35"/>
    <x v="0"/>
    <s v="18/12/1989"/>
    <s v="Syrian"/>
    <s v="+966530365698"/>
    <d v="2021-05-01T00:00:00"/>
    <d v="2021-05-05T00:00:00"/>
    <x v="2"/>
    <x v="8"/>
    <x v="6"/>
    <s v="PCM | ASA | Paracetamol | Atorvastatin"/>
    <n v="169"/>
    <n v="83"/>
    <s v="169/83"/>
    <x v="0"/>
    <n v="95"/>
    <s v="Normal"/>
    <n v="6.3"/>
    <n v="34.5"/>
    <s v="Obese"/>
    <n v="202"/>
    <s v="Border Line"/>
    <x v="1"/>
    <n v="22480"/>
    <x v="1"/>
    <x v="2"/>
  </r>
  <r>
    <s v="PT-1234"/>
    <s v="Amira Nasser"/>
    <s v="female"/>
    <n v="52"/>
    <x v="2"/>
    <s v="10/5/2024"/>
    <s v="Egyptian"/>
    <s v=" "/>
    <d v="2022-12-26T00:00:00"/>
    <d v="2022-12-25T00:00:00"/>
    <x v="6"/>
    <x v="6"/>
    <x v="5"/>
    <s v="Amlodipine/atorvastatin (40mg)"/>
    <n v="144"/>
    <n v="99"/>
    <s v="144/99"/>
    <x v="0"/>
    <n v="280"/>
    <s v="Diabetes"/>
    <n v="12"/>
    <n v="37.4"/>
    <s v="Obese"/>
    <n v="165"/>
    <s v="Normal"/>
    <x v="0"/>
    <n v="23351"/>
    <x v="4"/>
    <x v="0"/>
  </r>
  <r>
    <s v="PT-1235"/>
    <s v="Lina Al-Hajj"/>
    <s v="female"/>
    <n v="38"/>
    <x v="0"/>
    <s v="13/1/1986"/>
    <s v="Saudi Arabian"/>
    <s v=" "/>
    <d v="2020-05-15T00:00:00"/>
    <d v="2020-05-19T00:00:00"/>
    <x v="1"/>
    <x v="3"/>
    <x v="1"/>
    <s v="Insulin, Warfarin"/>
    <n v="173"/>
    <n v="61"/>
    <s v="173/61"/>
    <x v="0"/>
    <n v="138"/>
    <s v="Normal"/>
    <n v="7.9"/>
    <n v="23.9"/>
    <s v="Normal"/>
    <n v="152"/>
    <s v="Normal"/>
    <x v="0"/>
    <n v="27628"/>
    <x v="3"/>
    <x v="2"/>
  </r>
  <r>
    <s v="PT-1236"/>
    <s v="Nora Bishara"/>
    <s v="female"/>
    <n v="78"/>
    <x v="1"/>
    <s v="8/5/1946"/>
    <s v="Emirati"/>
    <s v=" "/>
    <d v="2023-01-11T00:00:00"/>
    <d v="2023-02-02T00:00:00"/>
    <x v="5"/>
    <x v="6"/>
    <x v="5"/>
    <s v="Empagliflozin | Lisinopril 10 mg"/>
    <n v="132"/>
    <n v="66"/>
    <s v="132/66"/>
    <x v="0"/>
    <n v="113"/>
    <s v="Normal"/>
    <n v="10.6"/>
    <n v="24.4"/>
    <s v="Normal"/>
    <n v="155"/>
    <s v="Normal"/>
    <x v="2"/>
    <n v="16753"/>
    <x v="2"/>
    <x v="2"/>
  </r>
  <r>
    <s v="PT-1237"/>
    <s v="Nasser Al-Mansouri"/>
    <s v="unknown"/>
    <n v="43"/>
    <x v="2"/>
    <m/>
    <s v="Unknown"/>
    <s v="+966575197111"/>
    <d v="2021-12-18T00:00:00"/>
    <d v="2021-12-29T00:00:00"/>
    <x v="1"/>
    <x v="2"/>
    <x v="2"/>
    <s v="Empagliflozin , amlodipine 5mg"/>
    <n v="166"/>
    <n v="97"/>
    <s v="166/97"/>
    <x v="0"/>
    <n v="158"/>
    <s v="Prediabetes"/>
    <n v="8.8000000000000007"/>
    <n v="26.8"/>
    <s v="Over Weight"/>
    <n v="129"/>
    <s v="Normal"/>
    <x v="0"/>
    <n v="22153"/>
    <x v="4"/>
    <x v="2"/>
  </r>
  <r>
    <s v="PT-1238"/>
    <s v="Faisal Al-Mansouri"/>
    <s v="male"/>
    <n v="54"/>
    <x v="2"/>
    <m/>
    <s v="Indian"/>
    <s v="+966527937587"/>
    <d v="2021-04-18T00:00:00"/>
    <d v="2021-04-20T00:00:00"/>
    <x v="4"/>
    <x v="6"/>
    <x v="5"/>
    <s v="Metformin | Amlodipine"/>
    <n v="114"/>
    <n v="68"/>
    <s v="114/68"/>
    <x v="1"/>
    <n v="250"/>
    <s v="Diabetes"/>
    <n v="7.2"/>
    <n v="26.3"/>
    <s v="Over Weight"/>
    <n v="202"/>
    <s v="Border Line"/>
    <x v="1"/>
    <n v="19646"/>
    <x v="1"/>
    <x v="0"/>
  </r>
  <r>
    <s v="PT-1239"/>
    <s v="ahmed saleh"/>
    <s v="unknown"/>
    <n v="25"/>
    <x v="0"/>
    <s v="20/11/2014"/>
    <s v="Emirati"/>
    <s v="+966532964310"/>
    <d v="2024-05-18T00:00:00"/>
    <d v="2024-05-27T00:00:00"/>
    <x v="2"/>
    <x v="14"/>
    <x v="11"/>
    <s v="PCM, metformin, warfarin sodium"/>
    <n v="122"/>
    <n v="90"/>
    <s v="122/90"/>
    <x v="0"/>
    <n v="257"/>
    <s v="Diabetes"/>
    <n v="5.5"/>
    <n v="28.7"/>
    <s v="Over Weight"/>
    <n v="195"/>
    <s v="Normal"/>
    <x v="2"/>
    <n v="20645"/>
    <x v="1"/>
    <x v="0"/>
  </r>
  <r>
    <s v="PT-1240"/>
    <s v="Tariq Karimi"/>
    <s v="unknown"/>
    <n v="29"/>
    <x v="0"/>
    <s v="2/1/1995"/>
    <s v="Saudi Arabian"/>
    <s v=" "/>
    <d v="2023-10-24T00:00:00"/>
    <d v="2023-11-04T00:00:00"/>
    <x v="3"/>
    <x v="1"/>
    <x v="1"/>
    <s v="aspirin 100, metformin"/>
    <n v="146"/>
    <n v="68"/>
    <s v="146/68"/>
    <x v="0"/>
    <n v="192"/>
    <s v="Prediabetes"/>
    <n v="12.5"/>
    <n v="31.1"/>
    <s v="Obese"/>
    <n v="226"/>
    <s v="Border Line"/>
    <x v="1"/>
    <n v="5283"/>
    <x v="2"/>
    <x v="0"/>
  </r>
  <r>
    <s v="PT-1241"/>
    <s v="Nasser Nasser"/>
    <s v="male"/>
    <n v="47"/>
    <x v="2"/>
    <s v="11/10/1977"/>
    <s v="Philippines"/>
    <s v="+966521905860"/>
    <d v="2021-12-23T00:00:00"/>
    <d v="2022-01-06T00:00:00"/>
    <x v="2"/>
    <x v="4"/>
    <x v="3"/>
    <s v="warfarin sodium; Metoprolol; atorvastatin (40mg); PCM"/>
    <n v="97"/>
    <n v="97"/>
    <s v="97/97"/>
    <x v="0"/>
    <n v="249"/>
    <s v="Diabetes"/>
    <n v="5.2"/>
    <n v="38.299999999999997"/>
    <s v="Obese"/>
    <n v="227"/>
    <s v="Border Line"/>
    <x v="1"/>
    <n v="20511"/>
    <x v="4"/>
    <x v="1"/>
  </r>
  <r>
    <s v="PT-1242"/>
    <s v="Amira Khalil"/>
    <s v="female"/>
    <n v="22"/>
    <x v="0"/>
    <s v="28/8/2002"/>
    <s v="Jordanian"/>
    <s v=" "/>
    <d v="2020-07-19T00:00:00"/>
    <d v="2020-07-21T00:00:00"/>
    <x v="5"/>
    <x v="9"/>
    <x v="7"/>
    <s v="Lisinopril 10 mg; amlodipine 5mg; Metoprolol succinate"/>
    <n v="173"/>
    <n v="79"/>
    <s v="173/79"/>
    <x v="0"/>
    <n v="259"/>
    <s v="Diabetes"/>
    <n v="10.3"/>
    <n v="32.5"/>
    <s v="Obese"/>
    <n v="252"/>
    <s v="High"/>
    <x v="1"/>
    <n v="26420"/>
    <x v="5"/>
    <x v="0"/>
  </r>
  <r>
    <s v="PT-1243"/>
    <s v="lina saleh"/>
    <s v="female"/>
    <n v="40"/>
    <x v="2"/>
    <s v="16/7/1984"/>
    <s v="Philippines"/>
    <s v="+966546549341"/>
    <d v="2024-01-09T00:00:00"/>
    <d v="2024-02-03T00:00:00"/>
    <x v="2"/>
    <x v="12"/>
    <x v="10"/>
    <s v="INSULIN , Atorvastatin , aspirin 100"/>
    <n v="159"/>
    <n v="174"/>
    <s v="159/174"/>
    <x v="0"/>
    <n v="246"/>
    <s v="Diabetes"/>
    <n v="6.9"/>
    <n v="35.4"/>
    <s v="Obese"/>
    <n v="166"/>
    <s v="Normal"/>
    <x v="1"/>
    <n v="40049"/>
    <x v="4"/>
    <x v="2"/>
  </r>
  <r>
    <s v="PT-1244"/>
    <s v="bilal al-mansouri"/>
    <s v="unknown"/>
    <n v="40"/>
    <x v="2"/>
    <s v="11/9/1984"/>
    <s v="Unknown"/>
    <s v=" "/>
    <d v="2021-01-10T00:00:00"/>
    <d v="2021-01-12T00:00:00"/>
    <x v="4"/>
    <x v="2"/>
    <x v="2"/>
    <s v="warfarin sodium | atorvastatin (40mg) | paracetamol 500mg"/>
    <n v="167"/>
    <n v="83"/>
    <s v="167/83"/>
    <x v="0"/>
    <n v="150"/>
    <s v="Prediabetes"/>
    <n v="11.2"/>
    <n v="37"/>
    <s v="Obese"/>
    <n v="148"/>
    <s v="Normal"/>
    <x v="2"/>
    <n v="49847"/>
    <x v="1"/>
    <x v="0"/>
  </r>
  <r>
    <s v="PT-1245"/>
    <s v="Bilal Hassan"/>
    <s v="unknown"/>
    <n v="22"/>
    <x v="0"/>
    <s v="7/6/2015"/>
    <s v="Saudi Arabian"/>
    <s v=" "/>
    <d v="2021-12-20T00:00:00"/>
    <d v="2022-01-11T00:00:00"/>
    <x v="3"/>
    <x v="0"/>
    <x v="0"/>
    <s v="Empagliflozin"/>
    <n v="156"/>
    <n v="69"/>
    <s v="156/69"/>
    <x v="0"/>
    <n v="112"/>
    <s v="Normal"/>
    <n v="6.4"/>
    <n v="41.1"/>
    <s v="Severe obesity"/>
    <n v="127"/>
    <s v="Normal"/>
    <x v="3"/>
    <n v="46747"/>
    <x v="4"/>
    <x v="0"/>
  </r>
  <r>
    <s v="PT-1246"/>
    <s v="Aya Younis"/>
    <s v="female"/>
    <n v="68"/>
    <x v="1"/>
    <s v="12/7/1956"/>
    <s v="Philippines"/>
    <s v=" "/>
    <d v="2022-01-15T00:00:00"/>
    <d v="2022-02-01T00:00:00"/>
    <x v="5"/>
    <x v="9"/>
    <x v="7"/>
    <s v="Warfarin , metformin , PCM , Glibenclamide , Insulin"/>
    <n v="139"/>
    <n v="95"/>
    <s v="139/95"/>
    <x v="0"/>
    <n v="300"/>
    <s v="Diabetes"/>
    <n v="8.9"/>
    <n v="19.7"/>
    <s v="Normal"/>
    <n v="198"/>
    <s v="Normal"/>
    <x v="2"/>
    <n v="17439"/>
    <x v="4"/>
    <x v="2"/>
  </r>
  <r>
    <s v="PT-1247"/>
    <s v="Maryam El-Sayed"/>
    <s v="female"/>
    <n v="41"/>
    <x v="2"/>
    <s v="9/1/1983"/>
    <s v="Egyptian"/>
    <s v="+966521701972"/>
    <d v="2020-02-13T00:00:00"/>
    <d v="2020-03-13T00:00:00"/>
    <x v="5"/>
    <x v="4"/>
    <x v="3"/>
    <s v="Lisinopril , Metoprolol succinate , Atorvastatin"/>
    <n v="144"/>
    <n v="72"/>
    <s v="144/72"/>
    <x v="0"/>
    <n v="73"/>
    <s v="Normal"/>
    <n v="6.3"/>
    <n v="36.700000000000003"/>
    <s v="Obese"/>
    <n v="215"/>
    <s v="Border Line"/>
    <x v="1"/>
    <n v="30049"/>
    <x v="2"/>
    <x v="2"/>
  </r>
  <r>
    <s v="PT-1248"/>
    <s v="Fatima Younis"/>
    <s v="female"/>
    <n v="55"/>
    <x v="2"/>
    <s v="5/8/1969"/>
    <s v="Yemeni"/>
    <s v=" "/>
    <d v="2022-11-28T00:00:00"/>
    <d v="2022-12-18T00:00:00"/>
    <x v="4"/>
    <x v="5"/>
    <x v="4"/>
    <s v="Omeprazole | Dapagliflozin"/>
    <n v="115"/>
    <n v="81"/>
    <s v="115/81"/>
    <x v="0"/>
    <n v="179"/>
    <s v="Prediabetes"/>
    <n v="6.6"/>
    <n v="38.299999999999997"/>
    <s v="Obese"/>
    <n v="187"/>
    <s v="Normal"/>
    <x v="0"/>
    <n v="38177"/>
    <x v="4"/>
    <x v="2"/>
  </r>
  <r>
    <s v="PT-1249"/>
    <s v="Maryam Younis"/>
    <s v="female"/>
    <n v="19"/>
    <x v="0"/>
    <s v="10/2/2005"/>
    <s v="Jordanian"/>
    <s v="+966580321827"/>
    <d v="2022-02-01T00:00:00"/>
    <d v="2022-02-25T00:00:00"/>
    <x v="1"/>
    <x v="6"/>
    <x v="5"/>
    <s v="INSULIN/Losartan/Empagliflozin/PCM/Glibenclamide"/>
    <n v="150"/>
    <n v="89"/>
    <s v="150/89"/>
    <x v="0"/>
    <n v="115"/>
    <s v="Normal"/>
    <n v="10.7"/>
    <n v="38.1"/>
    <s v="Obese"/>
    <n v="127"/>
    <s v="Normal"/>
    <x v="0"/>
    <n v="27364"/>
    <x v="4"/>
    <x v="2"/>
  </r>
  <r>
    <s v="PT-1250"/>
    <s v="Salma Al-Zahra"/>
    <s v="female"/>
    <n v="31"/>
    <x v="0"/>
    <s v="22/12/1993"/>
    <s v="Unknown"/>
    <s v="+966582104813"/>
    <d v="2022-11-13T00:00:00"/>
    <d v="2022-12-03T00:00:00"/>
    <x v="3"/>
    <x v="0"/>
    <x v="0"/>
    <s v="Amlodipine , Omeprazole , Aspirin"/>
    <n v="132"/>
    <n v="96"/>
    <s v="132/96"/>
    <x v="0"/>
    <n v="295"/>
    <s v="Diabetes"/>
    <n v="11.6"/>
    <n v="29.5"/>
    <s v="Over Weight"/>
    <n v="204"/>
    <s v="Border Line"/>
    <x v="0"/>
    <n v="34960"/>
    <x v="2"/>
    <x v="2"/>
  </r>
  <r>
    <s v="PT-1251"/>
    <s v="Hassan Al-Farsi"/>
    <s v="male"/>
    <n v="60"/>
    <x v="1"/>
    <s v="26/6/1979"/>
    <s v="Emirati"/>
    <s v="+966507575494"/>
    <d v="2021-07-17T00:00:00"/>
    <m/>
    <x v="0"/>
    <x v="4"/>
    <x v="3"/>
    <s v="paracetamol 500mg"/>
    <n v="168"/>
    <n v="81"/>
    <s v="168/81"/>
    <x v="0"/>
    <n v="192"/>
    <s v="Prediabetes"/>
    <n v="8.9"/>
    <n v="18.600000000000001"/>
    <s v="Normal"/>
    <n v="202"/>
    <s v="Border Line"/>
    <x v="0"/>
    <n v="43582"/>
    <x v="2"/>
    <x v="1"/>
  </r>
  <r>
    <s v="PT-1252"/>
    <s v="Tariq Al-Hajj"/>
    <s v="unknown"/>
    <n v="85"/>
    <x v="1"/>
    <s v="10/8/1939"/>
    <s v="Filipino"/>
    <s v="+966566627421"/>
    <d v="2020-06-16T00:00:00"/>
    <d v="2020-07-02T00:00:00"/>
    <x v="8"/>
    <x v="12"/>
    <x v="10"/>
    <s v="Empagliflozin"/>
    <n v="148"/>
    <n v="62"/>
    <s v="148/62"/>
    <x v="0"/>
    <n v="288"/>
    <s v="Diabetes"/>
    <n v="5.7"/>
    <n v="22.2"/>
    <s v="Normal"/>
    <n v="156"/>
    <s v="Normal"/>
    <x v="1"/>
    <n v="11728"/>
    <x v="3"/>
    <x v="2"/>
  </r>
  <r>
    <s v="PT-1253"/>
    <s v="Bilal Al-Khatib"/>
    <s v="unknown"/>
    <n v="35"/>
    <x v="0"/>
    <s v="27/7/1989"/>
    <s v="Egyptian"/>
    <s v="+966564575117"/>
    <d v="2024-09-03T00:00:00"/>
    <d v="2024-09-05T00:00:00"/>
    <x v="3"/>
    <x v="10"/>
    <x v="8"/>
    <s v="Empagliflozin, metformin"/>
    <n v="90"/>
    <n v="74"/>
    <s v="90/74"/>
    <x v="1"/>
    <n v="192"/>
    <s v="Prediabetes"/>
    <n v="12.9"/>
    <n v="30.9"/>
    <s v="Obese"/>
    <n v="131"/>
    <s v="Normal"/>
    <x v="2"/>
    <n v="3628"/>
    <x v="4"/>
    <x v="0"/>
  </r>
  <r>
    <s v="PT-1254"/>
    <s v="Dina Younis"/>
    <s v="female"/>
    <n v="77"/>
    <x v="1"/>
    <s v="22/9/1947"/>
    <s v="Unknown"/>
    <s v="+966549888093"/>
    <d v="2021-04-17T00:00:00"/>
    <d v="2021-05-12T00:00:00"/>
    <x v="0"/>
    <x v="2"/>
    <x v="2"/>
    <s v="Lisinopril/Warfarin/Omeprazole"/>
    <n v="117"/>
    <n v="81"/>
    <s v="117/81"/>
    <x v="0"/>
    <n v="191"/>
    <s v="Prediabetes"/>
    <n v="8.8000000000000007"/>
    <n v="32.5"/>
    <s v="Obese"/>
    <n v="273"/>
    <s v="High"/>
    <x v="2"/>
    <n v="33301"/>
    <x v="4"/>
    <x v="2"/>
  </r>
  <r>
    <s v="PT-1255"/>
    <s v="Faisal Mahmoud"/>
    <s v="unknown"/>
    <n v="32"/>
    <x v="0"/>
    <s v="19/8/1992"/>
    <s v="Jordanian"/>
    <s v="+966501998162"/>
    <d v="2023-09-23T00:00:00"/>
    <d v="2023-10-16T00:00:00"/>
    <x v="2"/>
    <x v="4"/>
    <x v="3"/>
    <s v="Glibenclamide | Lisinopril 10 mg | Furosemide | Empagliflozin"/>
    <n v="138"/>
    <n v="71"/>
    <s v="138/71"/>
    <x v="0"/>
    <n v="195"/>
    <s v="Prediabetes"/>
    <n v="10.6"/>
    <n v="25.7"/>
    <s v="Over Weight"/>
    <n v="163"/>
    <s v="Normal"/>
    <x v="1"/>
    <n v="40178"/>
    <x v="5"/>
    <x v="2"/>
  </r>
  <r>
    <s v="PT-1256"/>
    <s v="Dana Ibrahim"/>
    <s v="female"/>
    <n v="76"/>
    <x v="1"/>
    <s v="8/10/1948"/>
    <s v="Bangladeshi"/>
    <s v=" "/>
    <d v="2020-01-08T00:00:00"/>
    <d v="2020-01-23T00:00:00"/>
    <x v="5"/>
    <x v="12"/>
    <x v="10"/>
    <s v="warfarin sodium/Aspirin/Metoprolol/atorvastatin (40mg)/Lisinopril 10 mg"/>
    <n v="90"/>
    <n v="64"/>
    <s v="90/64"/>
    <x v="1"/>
    <n v="190"/>
    <s v="Prediabetes"/>
    <n v="12.5"/>
    <n v="25.6"/>
    <s v="Over Weight"/>
    <n v="123"/>
    <s v="Normal"/>
    <x v="1"/>
    <n v="47918"/>
    <x v="3"/>
    <x v="2"/>
  </r>
  <r>
    <s v="PT-1257"/>
    <s v="Ziad Al-Zahra"/>
    <s v="male"/>
    <n v="41"/>
    <x v="2"/>
    <s v="19/9/1988"/>
    <s v="Emirati"/>
    <s v="+966527266260"/>
    <d v="2024-05-11T00:00:00"/>
    <d v="2024-06-04T00:00:00"/>
    <x v="4"/>
    <x v="5"/>
    <x v="4"/>
    <s v="Amlodipine"/>
    <n v="161"/>
    <n v="78"/>
    <s v="161/78"/>
    <x v="0"/>
    <n v="279"/>
    <s v="Diabetes"/>
    <n v="12.8"/>
    <n v="36.1"/>
    <s v="Obese"/>
    <n v="177"/>
    <s v="Normal"/>
    <x v="0"/>
    <n v="38223"/>
    <x v="4"/>
    <x v="0"/>
  </r>
  <r>
    <s v="PT-1258"/>
    <s v="Yara Al-Zahra"/>
    <s v="female"/>
    <n v="52"/>
    <x v="2"/>
    <s v="22/10/1974"/>
    <s v="Indian"/>
    <s v="+966513125005"/>
    <d v="2023-07-24T00:00:00"/>
    <d v="2023-08-16T00:00:00"/>
    <x v="3"/>
    <x v="4"/>
    <x v="3"/>
    <s v="Atorvastatin"/>
    <n v="170"/>
    <n v="83"/>
    <s v="170/83"/>
    <x v="0"/>
    <n v="192"/>
    <s v="Prediabetes"/>
    <n v="12.1"/>
    <n v="34.4"/>
    <s v="Obese"/>
    <n v="136"/>
    <s v="Normal"/>
    <x v="2"/>
    <n v="35442"/>
    <x v="5"/>
    <x v="0"/>
  </r>
  <r>
    <s v="PT-1259"/>
    <s v="Samir Karimi"/>
    <s v="unknown"/>
    <n v="55"/>
    <x v="2"/>
    <s v="3/4/1969"/>
    <s v="Egyptian"/>
    <s v="+966553086227"/>
    <d v="2021-01-12T00:00:00"/>
    <d v="2021-01-14T00:00:00"/>
    <x v="4"/>
    <x v="0"/>
    <x v="0"/>
    <s v="warfarin sodium"/>
    <n v="139"/>
    <n v="83"/>
    <s v="139/83"/>
    <x v="0"/>
    <n v="144"/>
    <s v="Prediabetes"/>
    <n v="5.9"/>
    <n v="35.4"/>
    <s v="Obese"/>
    <n v="241"/>
    <s v="High"/>
    <x v="2"/>
    <n v="34735"/>
    <x v="1"/>
    <x v="2"/>
  </r>
  <r>
    <s v="PT-1260"/>
    <s v="Fatima Barakat"/>
    <s v="female"/>
    <n v="42"/>
    <x v="2"/>
    <s v="8/6/1982"/>
    <s v="Emirati"/>
    <s v=" "/>
    <d v="2022-06-21T00:00:00"/>
    <d v="2022-07-07T00:00:00"/>
    <x v="6"/>
    <x v="9"/>
    <x v="7"/>
    <m/>
    <n v="112"/>
    <n v="76"/>
    <s v="112/76"/>
    <x v="1"/>
    <n v="204"/>
    <s v="Diabetes"/>
    <n v="9.8000000000000007"/>
    <n v="31.9"/>
    <s v="Obese"/>
    <n v="226"/>
    <s v="Border Line"/>
    <x v="1"/>
    <n v="18169"/>
    <x v="0"/>
    <x v="1"/>
  </r>
  <r>
    <s v="PT-1261"/>
    <s v="Nora Barakat"/>
    <s v="female"/>
    <n v="69"/>
    <x v="1"/>
    <s v="3/7/1955"/>
    <s v="Egyptian"/>
    <s v="+966564641617"/>
    <d v="2022-04-17T00:00:00"/>
    <d v="2022-05-17T00:00:00"/>
    <x v="3"/>
    <x v="6"/>
    <x v="5"/>
    <s v="Metoprolol succinate; Losartan; aspirin 100"/>
    <n v="133"/>
    <n v="75"/>
    <s v="133/75"/>
    <x v="0"/>
    <n v="263"/>
    <s v="Diabetes"/>
    <n v="5.5"/>
    <n v="34.4"/>
    <s v="Obese"/>
    <n v="257"/>
    <s v="High"/>
    <x v="3"/>
    <n v="10834"/>
    <x v="0"/>
    <x v="2"/>
  </r>
  <r>
    <s v="PT-1262"/>
    <s v="Hana Al-Hajj"/>
    <s v="female"/>
    <n v="83"/>
    <x v="1"/>
    <s v="3/2/1941"/>
    <s v="Jordanian"/>
    <s v="+966553792086"/>
    <d v="2022-01-21T00:00:00"/>
    <d v="2022-01-22T00:00:00"/>
    <x v="5"/>
    <x v="6"/>
    <x v="5"/>
    <s v="Insulin"/>
    <n v="92"/>
    <n v="76"/>
    <s v="92/76"/>
    <x v="1"/>
    <n v="94"/>
    <s v="Normal"/>
    <n v="5.7"/>
    <n v="31.8"/>
    <s v="Obese"/>
    <n v="274"/>
    <s v="High"/>
    <x v="2"/>
    <n v="1022"/>
    <x v="4"/>
    <x v="1"/>
  </r>
  <r>
    <s v="PT-1263"/>
    <s v="Layla Bishara"/>
    <s v="female"/>
    <n v="69"/>
    <x v="1"/>
    <s v="14/11/1955"/>
    <s v="Filipino"/>
    <s v="+966536784982"/>
    <m/>
    <m/>
    <x v="2"/>
    <x v="5"/>
    <x v="4"/>
    <s v="Lisinopril, Insulin, Lisinopril 10 mg"/>
    <n v="92"/>
    <n v="68"/>
    <s v="92/68"/>
    <x v="1"/>
    <n v="876"/>
    <s v="Hyperglycemia"/>
    <n v="8.9"/>
    <n v="30.2"/>
    <s v="Obese"/>
    <n v="120"/>
    <s v="Normal"/>
    <x v="2"/>
    <n v="37921"/>
    <x v="2"/>
    <x v="0"/>
  </r>
  <r>
    <s v="PT-1264"/>
    <s v="Yousef Al-Rashid"/>
    <s v="male"/>
    <n v="41"/>
    <x v="2"/>
    <s v="5/11/1983"/>
    <s v="Saudi Arabian"/>
    <s v=" "/>
    <m/>
    <m/>
    <x v="0"/>
    <x v="2"/>
    <x v="2"/>
    <s v="Metformin/Metoprolol succinate/Furosemide/warfarin sodium/Aspirin"/>
    <n v="104"/>
    <n v="73"/>
    <s v="104/73"/>
    <x v="1"/>
    <n v="195"/>
    <s v="Prediabetes"/>
    <n v="11.4"/>
    <n v="43"/>
    <s v="Severe obesity"/>
    <n v="240"/>
    <s v="High"/>
    <x v="0"/>
    <n v="4511"/>
    <x v="0"/>
    <x v="0"/>
  </r>
  <r>
    <s v="PT-1265"/>
    <s v="Khalid Ibrahim"/>
    <s v="unknown"/>
    <n v="79"/>
    <x v="1"/>
    <s v="5/11/1945"/>
    <s v="Saudi Arabian"/>
    <s v="+966553504799"/>
    <d v="2021-03-11T00:00:00"/>
    <d v="2021-04-01T00:00:00"/>
    <x v="7"/>
    <x v="6"/>
    <x v="5"/>
    <s v="Lisinopril , Paracetamol , Lisinopril 10 mg , Warfarin"/>
    <n v="120"/>
    <n v="83"/>
    <s v="120/83"/>
    <x v="0"/>
    <n v="209"/>
    <s v="Diabetes"/>
    <n v="7.2"/>
    <n v="40.9"/>
    <s v="Severe obesity"/>
    <n v="185"/>
    <s v="Normal"/>
    <x v="1"/>
    <n v="8046"/>
    <x v="1"/>
    <x v="2"/>
  </r>
  <r>
    <s v="PT-1266"/>
    <s v="Lina Younis"/>
    <s v="female"/>
    <n v="49"/>
    <x v="2"/>
    <s v="2/3/1975"/>
    <s v="Egyptian"/>
    <s v=" "/>
    <d v="2023-11-05T00:00:00"/>
    <d v="2023-11-28T00:00:00"/>
    <x v="2"/>
    <x v="1"/>
    <x v="1"/>
    <s v="Metoprolol succinate"/>
    <n v="157"/>
    <n v="99"/>
    <s v="157/99"/>
    <x v="0"/>
    <n v="194"/>
    <s v="Prediabetes"/>
    <n v="8.9"/>
    <n v="31.9"/>
    <s v="Obese"/>
    <n v="258"/>
    <s v="High"/>
    <x v="1"/>
    <n v="3341"/>
    <x v="1"/>
    <x v="0"/>
  </r>
  <r>
    <s v="PT-1267"/>
    <s v="Aya Khalil"/>
    <s v="female"/>
    <n v="52"/>
    <x v="2"/>
    <s v="18/7/1924"/>
    <s v="Saudi Arabian"/>
    <s v=" "/>
    <d v="2020-12-13T00:00:00"/>
    <d v="2020-12-27T00:00:00"/>
    <x v="6"/>
    <x v="9"/>
    <x v="7"/>
    <s v="Dapagliflozin"/>
    <n v="98"/>
    <n v="68"/>
    <s v="98/68"/>
    <x v="1"/>
    <n v="187"/>
    <s v="Prediabetes"/>
    <n v="11.2"/>
    <n v="17.8"/>
    <s v="Under Weight"/>
    <n v="277"/>
    <s v="High"/>
    <x v="1"/>
    <n v="20249"/>
    <x v="0"/>
    <x v="2"/>
  </r>
  <r>
    <s v="PT-1268"/>
    <s v="Salma Barakat"/>
    <s v="female"/>
    <n v="75"/>
    <x v="1"/>
    <s v="17/5/1949"/>
    <s v="Emirati"/>
    <s v="+966516168609"/>
    <d v="2024-11-20T00:00:00"/>
    <d v="2024-12-16T00:00:00"/>
    <x v="6"/>
    <x v="13"/>
    <x v="8"/>
    <s v="ASA , paracetamol 500mg"/>
    <n v="114"/>
    <n v="83"/>
    <s v="114/83"/>
    <x v="0"/>
    <n v="192"/>
    <s v="Prediabetes"/>
    <n v="8.9"/>
    <n v="21.6"/>
    <s v="Normal"/>
    <n v="144"/>
    <s v="Normal"/>
    <x v="1"/>
    <n v="34485"/>
    <x v="1"/>
    <x v="2"/>
  </r>
  <r>
    <s v="PT-1269"/>
    <s v="Yara Al-Rashid"/>
    <s v="female"/>
    <n v="60"/>
    <x v="1"/>
    <s v="26/1/1964"/>
    <s v="Bangladeshi"/>
    <s v="+966530677962"/>
    <d v="2021-07-08T00:00:00"/>
    <d v="2021-07-13T00:00:00"/>
    <x v="6"/>
    <x v="0"/>
    <x v="0"/>
    <s v="Omeprazole; frusemide; Warfarin; Insulin; Glibenclamide"/>
    <n v="144"/>
    <n v="75"/>
    <s v="144/75"/>
    <x v="0"/>
    <n v="251"/>
    <s v="Diabetes"/>
    <n v="12.7"/>
    <n v="31.1"/>
    <s v="Obese"/>
    <n v="266"/>
    <s v="High"/>
    <x v="2"/>
    <n v="19313"/>
    <x v="4"/>
    <x v="2"/>
  </r>
  <r>
    <s v="PT-1270"/>
    <s v="Layla Khalil"/>
    <s v="female"/>
    <n v="19"/>
    <x v="0"/>
    <s v="17/10/2005"/>
    <s v="Saudi Arabian"/>
    <s v=" "/>
    <d v="2024-03-14T00:00:00"/>
    <d v="2024-04-04T00:00:00"/>
    <x v="6"/>
    <x v="6"/>
    <x v="5"/>
    <s v="warfarin sodium; Dapagliflozin; Losartan; INSULIN"/>
    <n v="168"/>
    <n v="94"/>
    <s v="168/94"/>
    <x v="0"/>
    <n v="202"/>
    <s v="Diabetes"/>
    <n v="6.3"/>
    <n v="22.7"/>
    <s v="Normal"/>
    <n v="176"/>
    <s v="Normal"/>
    <x v="0"/>
    <n v="27553"/>
    <x v="4"/>
    <x v="2"/>
  </r>
  <r>
    <s v="PT-1271"/>
    <s v="Nasser Khalil"/>
    <s v="male"/>
    <n v="64"/>
    <x v="1"/>
    <s v="14/2/1960"/>
    <s v="Syrian"/>
    <s v=" "/>
    <m/>
    <m/>
    <x v="5"/>
    <x v="12"/>
    <x v="10"/>
    <s v="Empagliflozin; warfarin sodium; Omeprazole; Warfarin"/>
    <n v="109"/>
    <n v="63"/>
    <s v="109/63"/>
    <x v="1"/>
    <n v="289"/>
    <s v="Diabetes"/>
    <n v="5.7"/>
    <n v="32.299999999999997"/>
    <s v="Obese"/>
    <n v="156"/>
    <s v="Normal"/>
    <x v="1"/>
    <n v="31473"/>
    <x v="1"/>
    <x v="0"/>
  </r>
  <r>
    <s v="PT-1272"/>
    <s v="Tariq Rizk"/>
    <s v="male"/>
    <n v="25"/>
    <x v="0"/>
    <s v="19/10/1999"/>
    <s v="Pakistani"/>
    <s v="+966536048156"/>
    <d v="2023-09-05T00:00:00"/>
    <d v="2023-10-03T00:00:00"/>
    <x v="5"/>
    <x v="8"/>
    <x v="6"/>
    <s v="Atorvastatin, frusemide, Insulin, Amlodipine"/>
    <n v="125"/>
    <n v="92"/>
    <s v="125/92"/>
    <x v="0"/>
    <n v="285"/>
    <s v="Diabetes"/>
    <n v="12.9"/>
    <n v="19.2"/>
    <s v="Normal"/>
    <n v="141"/>
    <s v="Normal"/>
    <x v="0"/>
    <n v="9144"/>
    <x v="4"/>
    <x v="2"/>
  </r>
  <r>
    <s v="PT-1273"/>
    <s v="Dina Al-Khatib"/>
    <s v="female"/>
    <n v="77"/>
    <x v="1"/>
    <s v="2/4/1947"/>
    <s v="Emirati"/>
    <s v="+966536303495"/>
    <d v="2021-11-05T00:00:00"/>
    <m/>
    <x v="7"/>
    <x v="3"/>
    <x v="1"/>
    <s v="Atorvastatin"/>
    <n v="152"/>
    <n v="65"/>
    <s v="152/65"/>
    <x v="0"/>
    <n v="98"/>
    <s v="Normal"/>
    <n v="6.9"/>
    <n v="21.8"/>
    <s v="Normal"/>
    <n v="223"/>
    <s v="Border Line"/>
    <x v="0"/>
    <n v="0"/>
    <x v="2"/>
    <x v="0"/>
  </r>
  <r>
    <s v="PT-1274"/>
    <s v="Abdullah Younis"/>
    <s v="unknown"/>
    <n v="69"/>
    <x v="1"/>
    <s v="26/2/1955"/>
    <s v="Pakistani"/>
    <s v="+966594643703"/>
    <d v="2024-09-22T00:00:00"/>
    <d v="2024-10-08T00:00:00"/>
    <x v="3"/>
    <x v="6"/>
    <x v="5"/>
    <s v="Atorvastatin, PCM"/>
    <n v="174"/>
    <n v="70"/>
    <s v="174/70"/>
    <x v="0"/>
    <n v="202"/>
    <s v="Diabetes"/>
    <n v="11.5"/>
    <n v="32.9"/>
    <s v="Obese"/>
    <n v="277"/>
    <s v="High"/>
    <x v="1"/>
    <n v="0"/>
    <x v="4"/>
    <x v="0"/>
  </r>
  <r>
    <s v="PT-1275"/>
    <s v="Abdullah Al-Amin"/>
    <s v="unknown"/>
    <n v="57"/>
    <x v="2"/>
    <s v="9/12/1967"/>
    <s v="Yemeni"/>
    <s v=" "/>
    <d v="2021-03-10T00:00:00"/>
    <d v="2021-04-05T00:00:00"/>
    <x v="7"/>
    <x v="9"/>
    <x v="7"/>
    <s v="frusemide | Metoprolol | Lisinopril 10 mg"/>
    <n v="172"/>
    <n v="83"/>
    <s v="172/83"/>
    <x v="0"/>
    <n v="75"/>
    <s v="Normal"/>
    <n v="12"/>
    <n v="34.799999999999997"/>
    <s v="Obese"/>
    <n v="177"/>
    <s v="Normal"/>
    <x v="1"/>
    <n v="18728"/>
    <x v="1"/>
    <x v="0"/>
  </r>
  <r>
    <s v="PT-1276"/>
    <s v="Layla Saleh"/>
    <s v="female"/>
    <n v="55"/>
    <x v="2"/>
    <s v="13/5/1969"/>
    <s v="Jordanian"/>
    <s v="+966544542152"/>
    <d v="2024-03-14T00:00:00"/>
    <d v="2024-03-11T00:00:00"/>
    <x v="1"/>
    <x v="2"/>
    <x v="2"/>
    <s v="Empagliflozin , Lisinopril , ASA , aspirin 100"/>
    <n v="149"/>
    <n v="83"/>
    <s v="149/83"/>
    <x v="0"/>
    <n v="175"/>
    <s v="Prediabetes"/>
    <n v="6.1"/>
    <n v="25.1"/>
    <s v="Over Weight"/>
    <n v="197"/>
    <s v="Normal"/>
    <x v="0"/>
    <n v="20448"/>
    <x v="5"/>
    <x v="1"/>
  </r>
  <r>
    <s v="PT-1277"/>
    <s v="Khalid Al-Mansouri"/>
    <s v="male"/>
    <n v="46"/>
    <x v="2"/>
    <s v="20/10/1978"/>
    <s v="Saudi Arabian"/>
    <s v=" "/>
    <d v="2021-11-19T00:00:00"/>
    <d v="2021-12-05T00:00:00"/>
    <x v="2"/>
    <x v="1"/>
    <x v="1"/>
    <s v="frusemide, Furosemide, metformin"/>
    <n v="151"/>
    <n v="91"/>
    <s v="151/91"/>
    <x v="0"/>
    <n v="238"/>
    <s v="Diabetes"/>
    <n v="4.3"/>
    <n v="41.4"/>
    <s v="Severe obesity"/>
    <n v="238"/>
    <s v="Border Line"/>
    <x v="0"/>
    <n v="4700"/>
    <x v="2"/>
    <x v="0"/>
  </r>
  <r>
    <s v="PT-1278"/>
    <s v="Hana Al-Mansouri"/>
    <s v="female"/>
    <n v="35"/>
    <x v="0"/>
    <s v="9/3/1989"/>
    <s v="Pakistani"/>
    <s v=" "/>
    <d v="2021-06-03T00:00:00"/>
    <d v="2021-06-30T00:00:00"/>
    <x v="4"/>
    <x v="6"/>
    <x v="5"/>
    <s v="Furosemide, Losartan, Amlodipine, Insulin"/>
    <n v="164"/>
    <n v="97"/>
    <s v="164/97"/>
    <x v="0"/>
    <n v="161"/>
    <s v="Prediabetes"/>
    <n v="10.3"/>
    <n v="25.9"/>
    <s v="Over Weight"/>
    <n v="253"/>
    <s v="High"/>
    <x v="0"/>
    <n v="40538"/>
    <x v="5"/>
    <x v="0"/>
  </r>
  <r>
    <s v="PT-1279"/>
    <s v="Bilal Al-Farsi"/>
    <s v="unknown"/>
    <n v="76"/>
    <x v="1"/>
    <s v="20/10/1948"/>
    <s v="Saudi Arabian"/>
    <s v="+966513471099"/>
    <d v="2024-09-24T00:00:00"/>
    <d v="2024-10-09T00:00:00"/>
    <x v="5"/>
    <x v="8"/>
    <x v="6"/>
    <s v="Glibenclamide/Aspirin/Metoprolol succinate"/>
    <n v="116"/>
    <n v="72"/>
    <s v="116/72"/>
    <x v="1"/>
    <n v="132"/>
    <s v="Normal"/>
    <n v="4.9000000000000004"/>
    <n v="28.6"/>
    <s v="Over Weight"/>
    <n v="188"/>
    <s v="Normal"/>
    <x v="2"/>
    <n v="4078"/>
    <x v="3"/>
    <x v="2"/>
  </r>
  <r>
    <s v="PT-1280"/>
    <s v="Sara Barakat"/>
    <s v="female"/>
    <n v="65"/>
    <x v="1"/>
    <s v="7/2/1959"/>
    <s v="Yemeni"/>
    <s v="+966540199913"/>
    <d v="2020-03-11T00:00:00"/>
    <d v="2020-04-08T00:00:00"/>
    <x v="3"/>
    <x v="7"/>
    <x v="1"/>
    <s v="warfarin sodium | frusemide | Metoprolol | Dapagliflozin"/>
    <n v="120"/>
    <n v="79"/>
    <s v="120/79"/>
    <x v="2"/>
    <n v="248"/>
    <s v="Diabetes"/>
    <n v="8.9"/>
    <n v="32.4"/>
    <s v="Obese"/>
    <n v="153"/>
    <s v="Normal"/>
    <x v="0"/>
    <n v="9769"/>
    <x v="1"/>
    <x v="0"/>
  </r>
  <r>
    <s v="PT-1281"/>
    <s v="Nasser Rizk"/>
    <s v="male"/>
    <n v="78"/>
    <x v="1"/>
    <s v="23/6/1946"/>
    <s v="Indian"/>
    <s v="+966506626244"/>
    <d v="2021-12-01T00:00:00"/>
    <d v="2021-12-13T00:00:00"/>
    <x v="4"/>
    <x v="1"/>
    <x v="1"/>
    <m/>
    <n v="138"/>
    <n v="83"/>
    <s v="138/83"/>
    <x v="0"/>
    <n v="162"/>
    <s v="Prediabetes"/>
    <n v="8"/>
    <n v="19.600000000000001"/>
    <s v="Normal"/>
    <n v="215"/>
    <s v="Border Line"/>
    <x v="2"/>
    <n v="23815"/>
    <x v="3"/>
    <x v="2"/>
  </r>
  <r>
    <s v="PT-1282"/>
    <s v="Samir Saleh"/>
    <s v="unknown"/>
    <n v="45"/>
    <x v="2"/>
    <s v="16/12/1979"/>
    <s v="Saudi Arabian"/>
    <s v="+966565110960"/>
    <d v="2022-07-14T00:00:00"/>
    <m/>
    <x v="3"/>
    <x v="2"/>
    <x v="2"/>
    <s v="Paracetamol, Empagliflozin"/>
    <n v="100"/>
    <n v="114"/>
    <s v="100/114"/>
    <x v="0"/>
    <n v="92"/>
    <s v="Normal"/>
    <n v="8.6"/>
    <n v="37.6"/>
    <s v="Obese"/>
    <n v="268"/>
    <s v="High"/>
    <x v="3"/>
    <n v="802300"/>
    <x v="2"/>
    <x v="2"/>
  </r>
  <r>
    <s v="PT-1283"/>
    <s v="Dana Nasser"/>
    <s v="female"/>
    <n v="28"/>
    <x v="0"/>
    <s v="6/1/1996"/>
    <s v="Bangladeshi"/>
    <s v="+966518744520"/>
    <m/>
    <m/>
    <x v="3"/>
    <x v="4"/>
    <x v="3"/>
    <s v="Atorvastatin , Insulin , Omeprazole"/>
    <n v="156"/>
    <n v="97"/>
    <s v="156/97"/>
    <x v="0"/>
    <n v="166"/>
    <s v="Prediabetes"/>
    <n v="8.9"/>
    <n v="24.7"/>
    <s v="Normal"/>
    <n v="128"/>
    <s v="Normal"/>
    <x v="2"/>
    <n v="30742"/>
    <x v="2"/>
    <x v="2"/>
  </r>
  <r>
    <s v="PT-1284"/>
    <s v="Khalid Al-Amin"/>
    <s v="male"/>
    <n v="85"/>
    <x v="1"/>
    <s v="5/10/1939"/>
    <s v="Emirati"/>
    <s v="+966517025492"/>
    <d v="2022-03-25T00:00:00"/>
    <d v="2022-04-22T00:00:00"/>
    <x v="4"/>
    <x v="4"/>
    <x v="3"/>
    <m/>
    <n v="139"/>
    <n v="81"/>
    <s v="139/81"/>
    <x v="0"/>
    <n v="140"/>
    <s v="Prediabetes"/>
    <n v="12.9"/>
    <n v="39.4"/>
    <s v="Obese"/>
    <n v="218"/>
    <s v="Border Line"/>
    <x v="0"/>
    <n v="26287"/>
    <x v="5"/>
    <x v="0"/>
  </r>
  <r>
    <s v="PT-1285"/>
    <s v="Faisal Al-Rashid"/>
    <s v="male"/>
    <n v="27"/>
    <x v="0"/>
    <s v="28/8/1997"/>
    <s v="Unknown"/>
    <s v=" "/>
    <d v="2021-02-05T00:00:00"/>
    <d v="2021-02-06T00:00:00"/>
    <x v="7"/>
    <x v="0"/>
    <x v="0"/>
    <s v="ASA"/>
    <n v="149"/>
    <n v="83"/>
    <s v="149/83"/>
    <x v="0"/>
    <n v="243"/>
    <s v="Diabetes"/>
    <n v="6.3"/>
    <n v="38.6"/>
    <s v="Obese"/>
    <n v="170"/>
    <s v="Normal"/>
    <x v="2"/>
    <n v="35153"/>
    <x v="2"/>
    <x v="2"/>
  </r>
  <r>
    <s v="PT-1286"/>
    <s v="Omar Al-Hajj"/>
    <s v="unknown"/>
    <n v="32"/>
    <x v="0"/>
    <s v="28/2/1992"/>
    <s v="Bangladeshi"/>
    <s v="+966512539199"/>
    <d v="2021-01-25T00:00:00"/>
    <d v="2021-02-14T00:00:00"/>
    <x v="3"/>
    <x v="2"/>
    <x v="2"/>
    <s v="Losartan , Metoprolol , Metformin , Lisinopril , metformin"/>
    <n v="130"/>
    <n v="61"/>
    <s v="130/61"/>
    <x v="0"/>
    <n v="185"/>
    <s v="Prediabetes"/>
    <n v="7.2"/>
    <n v="38.700000000000003"/>
    <s v="Obese"/>
    <n v="123"/>
    <s v="Normal"/>
    <x v="2"/>
    <n v="26164"/>
    <x v="1"/>
    <x v="0"/>
  </r>
  <r>
    <s v="PT-1287"/>
    <s v="Ahmed Al-Khatib"/>
    <s v="male"/>
    <n v="82"/>
    <x v="1"/>
    <s v="24/5/1942"/>
    <s v="Jordanian"/>
    <s v=" "/>
    <d v="2024-10-09T00:00:00"/>
    <d v="2024-11-02T00:00:00"/>
    <x v="0"/>
    <x v="6"/>
    <x v="5"/>
    <s v="Metoprolol , aspirin 100"/>
    <n v="119"/>
    <n v="64"/>
    <s v="119/64"/>
    <x v="1"/>
    <n v="294"/>
    <s v="Diabetes"/>
    <n v="4.5"/>
    <n v="25.1"/>
    <s v="Over Weight"/>
    <n v="128"/>
    <s v="Normal"/>
    <x v="2"/>
    <n v="38664"/>
    <x v="1"/>
    <x v="2"/>
  </r>
  <r>
    <s v="PT-1288"/>
    <s v="Nasser Qassem"/>
    <s v="male"/>
    <n v="37"/>
    <x v="0"/>
    <s v="9/6/1987"/>
    <s v="Jordanian"/>
    <s v="+966590651440"/>
    <d v="2024-10-20T00:00:00"/>
    <d v="2024-11-16T00:00:00"/>
    <x v="4"/>
    <x v="4"/>
    <x v="3"/>
    <s v="INSULIN/Lisinopril 10 mg/atorvastatin (40mg)/Furosemide"/>
    <n v="100"/>
    <n v="92"/>
    <s v="100/92"/>
    <x v="0"/>
    <n v="137"/>
    <s v="Normal"/>
    <n v="11.4"/>
    <n v="41.5"/>
    <s v="Severe obesity"/>
    <n v="180"/>
    <s v="Normal"/>
    <x v="0"/>
    <n v="44903"/>
    <x v="1"/>
    <x v="0"/>
  </r>
  <r>
    <s v="PT-1289"/>
    <s v="Maryam Al-Rashid"/>
    <s v="female"/>
    <n v="84"/>
    <x v="1"/>
    <s v="21/10/1940"/>
    <s v="Pakistani"/>
    <s v=" "/>
    <d v="2021-10-08T00:00:00"/>
    <d v="2021-10-12T00:00:00"/>
    <x v="6"/>
    <x v="0"/>
    <x v="0"/>
    <s v="Dapagliflozin"/>
    <n v="172"/>
    <n v="118"/>
    <s v="172/118"/>
    <x v="0"/>
    <n v="159"/>
    <s v="Prediabetes"/>
    <n v="10.199999999999999"/>
    <n v="30.5"/>
    <s v="Obese"/>
    <n v="202"/>
    <s v="Border Line"/>
    <x v="1"/>
    <n v="651"/>
    <x v="3"/>
    <x v="0"/>
  </r>
  <r>
    <s v="PT-1290"/>
    <s v="Faisal Barakat"/>
    <s v="unknown"/>
    <n v="44"/>
    <x v="2"/>
    <s v="27/4/1992"/>
    <s v="Saudi Arabian"/>
    <s v=" "/>
    <d v="2021-11-01T00:00:00"/>
    <d v="2021-10-30T00:00:00"/>
    <x v="4"/>
    <x v="5"/>
    <x v="4"/>
    <s v="paracetamol 500mg, Dapagliflozin, Insulin, Warfarin, Metoprolol"/>
    <n v="102"/>
    <n v="83"/>
    <s v="102/83"/>
    <x v="0"/>
    <n v="170"/>
    <s v="Prediabetes"/>
    <n v="9.6"/>
    <n v="39"/>
    <s v="Obese"/>
    <n v="202"/>
    <s v="Border Line"/>
    <x v="1"/>
    <n v="28696"/>
    <x v="1"/>
    <x v="1"/>
  </r>
  <r>
    <s v="PT-1291"/>
    <s v=""/>
    <s v="female"/>
    <n v="80"/>
    <x v="1"/>
    <s v="25/8/1944"/>
    <s v="Egyptian"/>
    <s v="+966500996386"/>
    <d v="2022-02-23T00:00:00"/>
    <d v="2022-03-02T00:00:00"/>
    <x v="8"/>
    <x v="12"/>
    <x v="10"/>
    <s v="metformin"/>
    <n v="139"/>
    <n v="72"/>
    <s v="139/72"/>
    <x v="0"/>
    <n v="140"/>
    <s v="Prediabetes"/>
    <n v="11.1"/>
    <n v="20"/>
    <s v="Normal"/>
    <n v="208"/>
    <s v="Border Line"/>
    <x v="1"/>
    <n v="5669"/>
    <x v="2"/>
    <x v="2"/>
  </r>
  <r>
    <s v="PT-1292"/>
    <s v="Ahmed Al-Hajj"/>
    <s v="male"/>
    <n v="83"/>
    <x v="1"/>
    <s v="27/6/1941"/>
    <s v="Yemeni"/>
    <s v="+966564840922"/>
    <d v="2023-03-17T00:00:00"/>
    <d v="2023-03-23T00:00:00"/>
    <x v="3"/>
    <x v="8"/>
    <x v="6"/>
    <s v="Lisinopril 10 mg; Omeprazole; Metoprolol; Metoprolol succinate; Dapagliflozin"/>
    <n v="122"/>
    <n v="77"/>
    <s v="122/77"/>
    <x v="2"/>
    <n v="80"/>
    <s v="Normal"/>
    <n v="26.4"/>
    <n v="21.5"/>
    <s v="Normal"/>
    <n v="267"/>
    <s v="High"/>
    <x v="1"/>
    <n v="4044300"/>
    <x v="1"/>
    <x v="0"/>
  </r>
  <r>
    <s v="PT-1293"/>
    <s v="Maryam Ibrahim"/>
    <s v="female"/>
    <n v="25"/>
    <x v="0"/>
    <m/>
    <s v="Unknown"/>
    <s v=" "/>
    <d v="2024-08-23T00:00:00"/>
    <d v="2024-08-28T00:00:00"/>
    <x v="1"/>
    <x v="7"/>
    <x v="1"/>
    <s v="Metoprolol succinate"/>
    <n v="167"/>
    <n v="94"/>
    <s v="167/94"/>
    <x v="0"/>
    <n v="249"/>
    <s v="Diabetes"/>
    <n v="12.2"/>
    <n v="41.6"/>
    <s v="Severe obesity"/>
    <n v="174"/>
    <s v="Normal"/>
    <x v="1"/>
    <n v="5007"/>
    <x v="2"/>
    <x v="2"/>
  </r>
  <r>
    <s v="PT-1294"/>
    <s v="Ibrahim Ibrahim"/>
    <s v="male"/>
    <n v="83"/>
    <x v="1"/>
    <s v="2/10/1941"/>
    <s v="Unknown"/>
    <s v=" "/>
    <d v="2022-03-28T00:00:00"/>
    <d v="2022-03-28T00:00:00"/>
    <x v="8"/>
    <x v="11"/>
    <x v="9"/>
    <s v="Paracetamol, Glibenclamide, Metformin, INSULIN, Omeprazole"/>
    <n v="91"/>
    <n v="78"/>
    <s v="91/78"/>
    <x v="1"/>
    <n v="226"/>
    <s v="Diabetes"/>
    <n v="6.9"/>
    <n v="42.1"/>
    <s v="Severe obesity"/>
    <n v="187"/>
    <s v="Normal"/>
    <x v="1"/>
    <n v="24125"/>
    <x v="1"/>
    <x v="0"/>
  </r>
  <r>
    <s v="PT-1295"/>
    <s v="Tariq Hassan"/>
    <s v="unknown"/>
    <n v="25"/>
    <x v="0"/>
    <s v="5/7/1999"/>
    <s v="Indian"/>
    <s v="+966528047424"/>
    <d v="2023-08-16T00:00:00"/>
    <d v="2023-09-08T00:00:00"/>
    <x v="5"/>
    <x v="10"/>
    <x v="8"/>
    <s v="Omeprazole, Glibenclamide, Metformin, Empagliflozin"/>
    <n v="141"/>
    <n v="97"/>
    <s v="141/97"/>
    <x v="0"/>
    <n v="273"/>
    <s v="Diabetes"/>
    <n v="5.0999999999999996"/>
    <n v="31.1"/>
    <s v="Obese"/>
    <n v="150"/>
    <s v="Normal"/>
    <x v="2"/>
    <n v="12896"/>
    <x v="5"/>
    <x v="0"/>
  </r>
  <r>
    <s v="PT-1296"/>
    <s v="Omar Rizk"/>
    <s v="male"/>
    <n v="57"/>
    <x v="2"/>
    <s v="19/9/1967"/>
    <s v="Saudi Arabian"/>
    <s v="+966579042391"/>
    <d v="2021-03-07T00:00:00"/>
    <d v="2021-03-26T00:00:00"/>
    <x v="1"/>
    <x v="5"/>
    <x v="4"/>
    <s v="amlodipine 5mg, Metoprolol succinate, Empagliflozin"/>
    <n v="91"/>
    <n v="92"/>
    <s v="91/92"/>
    <x v="0"/>
    <n v="272"/>
    <s v="Diabetes"/>
    <n v="12.6"/>
    <n v="35.799999999999997"/>
    <s v="Obese"/>
    <n v="251"/>
    <s v="High"/>
    <x v="0"/>
    <n v="21947"/>
    <x v="5"/>
    <x v="2"/>
  </r>
  <r>
    <s v="PT-1297"/>
    <s v="Mohamed Khalil"/>
    <s v="male"/>
    <n v="68"/>
    <x v="1"/>
    <m/>
    <s v="Unknown"/>
    <s v="+966557713405"/>
    <d v="2021-01-14T00:00:00"/>
    <m/>
    <x v="7"/>
    <x v="4"/>
    <x v="3"/>
    <s v="paracetamol 500mg, atorvastatin (40mg), aspirin 100"/>
    <n v="109"/>
    <n v="74"/>
    <s v="109/74"/>
    <x v="1"/>
    <n v="143"/>
    <s v="Prediabetes"/>
    <n v="6.3"/>
    <n v="31.3"/>
    <s v="Obese"/>
    <n v="206"/>
    <s v="Border Line"/>
    <x v="2"/>
    <n v="15002"/>
    <x v="1"/>
    <x v="2"/>
  </r>
  <r>
    <s v="PT-1298"/>
    <s v="Aya Younis"/>
    <s v="female"/>
    <n v="18"/>
    <x v="0"/>
    <s v="27/4/2006"/>
    <s v="Saudi Arabian"/>
    <s v="+966582880952"/>
    <d v="2020-05-14T00:00:00"/>
    <d v="2020-05-15T00:00:00"/>
    <x v="3"/>
    <x v="4"/>
    <x v="3"/>
    <s v="Furosemide, amlodipine 5mg, aspirin 100, Warfarin, paracetamol 500mg"/>
    <n v="116"/>
    <n v="93"/>
    <s v="116/93"/>
    <x v="0"/>
    <n v="72"/>
    <s v="Normal"/>
    <n v="7.5"/>
    <n v="32.9"/>
    <s v="Obese"/>
    <n v="167"/>
    <s v="Normal"/>
    <x v="1"/>
    <n v="15102"/>
    <x v="1"/>
    <x v="2"/>
  </r>
  <r>
    <s v="PT-1299"/>
    <s v="Samir Bishara"/>
    <s v="unknown"/>
    <n v="27"/>
    <x v="0"/>
    <m/>
    <s v="Saudi Arabian"/>
    <s v=" "/>
    <d v="2021-12-22T00:00:00"/>
    <d v="2021-12-30T00:00:00"/>
    <x v="1"/>
    <x v="13"/>
    <x v="8"/>
    <s v="amlodipine 5mg , PCM , Metoprolol , Aspirin"/>
    <n v="160"/>
    <n v="89"/>
    <s v="160/89"/>
    <x v="0"/>
    <n v="245"/>
    <s v="Diabetes"/>
    <n v="9.1999999999999993"/>
    <n v="28.1"/>
    <s v="Over Weight"/>
    <n v="244"/>
    <s v="High"/>
    <x v="2"/>
    <n v="36592"/>
    <x v="3"/>
    <x v="1"/>
  </r>
  <r>
    <s v="PT-1300"/>
    <s v="Yara El-Sayed"/>
    <s v="female"/>
    <n v="52"/>
    <x v="2"/>
    <m/>
    <s v="Filipino"/>
    <s v="+966538901145"/>
    <d v="2021-04-03T00:00:00"/>
    <d v="2021-04-10T00:00:00"/>
    <x v="4"/>
    <x v="7"/>
    <x v="1"/>
    <s v="aspirin 100"/>
    <n v="100"/>
    <n v="72"/>
    <s v="100/72"/>
    <x v="1"/>
    <n v="244"/>
    <s v="Diabetes"/>
    <n v="8.6999999999999993"/>
    <n v="26.1"/>
    <s v="Over Weight"/>
    <n v="236"/>
    <s v="Border Line"/>
    <x v="2"/>
    <n v="13915"/>
    <x v="4"/>
    <x v="0"/>
  </r>
  <r>
    <s v="PT-1301"/>
    <s v="Ibrahim Al-Zahra"/>
    <s v="male"/>
    <n v="26"/>
    <x v="0"/>
    <m/>
    <s v="Bangladeshi"/>
    <s v="+966569761721"/>
    <d v="2021-08-28T00:00:00"/>
    <d v="2021-09-14T00:00:00"/>
    <x v="7"/>
    <x v="4"/>
    <x v="3"/>
    <s v="metformin, Metformin"/>
    <n v="179"/>
    <n v="88"/>
    <s v="179/88"/>
    <x v="0"/>
    <n v="144"/>
    <s v="Prediabetes"/>
    <n v="12"/>
    <n v="32.1"/>
    <s v="Obese"/>
    <n v="207"/>
    <s v="Border Line"/>
    <x v="1"/>
    <n v="12530"/>
    <x v="2"/>
    <x v="1"/>
  </r>
  <r>
    <s v="PT-1302"/>
    <s v="KAREEM RIZK"/>
    <s v="male"/>
    <n v="25"/>
    <x v="0"/>
    <s v="9/4/1999"/>
    <s v="Emirati"/>
    <s v=" "/>
    <d v="2024-08-23T00:00:00"/>
    <d v="2024-09-08T00:00:00"/>
    <x v="8"/>
    <x v="5"/>
    <x v="4"/>
    <s v="Aspirin; aspirin 100; Warfarin"/>
    <n v="161"/>
    <n v="83"/>
    <s v="161/83"/>
    <x v="0"/>
    <n v="240"/>
    <s v="Diabetes"/>
    <n v="9.4"/>
    <n v="40.700000000000003"/>
    <s v="Severe obesity"/>
    <n v="187"/>
    <s v="Normal"/>
    <x v="3"/>
    <n v="27199"/>
    <x v="4"/>
    <x v="0"/>
  </r>
  <r>
    <s v="PT-1303"/>
    <s v="Faisal Rizk"/>
    <s v="male"/>
    <n v="26"/>
    <x v="0"/>
    <s v="17/8/1998"/>
    <s v="Egyptian"/>
    <s v=" "/>
    <d v="2022-08-08T00:00:00"/>
    <d v="2022-08-28T00:00:00"/>
    <x v="1"/>
    <x v="1"/>
    <x v="1"/>
    <s v="Furosemide, PCM, Aspirin, Losartan"/>
    <n v="106"/>
    <n v="60"/>
    <s v="106/60"/>
    <x v="1"/>
    <n v="194"/>
    <s v="Prediabetes"/>
    <n v="12.9"/>
    <n v="43.5"/>
    <s v="Severe obesity"/>
    <n v="202"/>
    <s v="Border Line"/>
    <x v="2"/>
    <n v="44458"/>
    <x v="2"/>
    <x v="0"/>
  </r>
  <r>
    <s v="PT-1304"/>
    <s v="Ahmed Bishara"/>
    <s v="unknown"/>
    <n v="78"/>
    <x v="1"/>
    <s v="22/2/1946"/>
    <s v="Saudi Arabian"/>
    <s v=" "/>
    <d v="2023-07-25T00:00:00"/>
    <d v="2023-08-13T00:00:00"/>
    <x v="4"/>
    <x v="10"/>
    <x v="8"/>
    <s v="Warfarin , amlodipine 5mg , frusemide"/>
    <n v="174"/>
    <n v="81"/>
    <s v="174/81"/>
    <x v="0"/>
    <n v="274"/>
    <s v="Diabetes"/>
    <n v="10.3"/>
    <n v="37.1"/>
    <s v="Obese"/>
    <n v="126"/>
    <s v="Normal"/>
    <x v="2"/>
    <n v="2694"/>
    <x v="4"/>
    <x v="0"/>
  </r>
  <r>
    <s v="PT-1305"/>
    <s v="Yara Nasser"/>
    <s v="female"/>
    <n v="52"/>
    <x v="2"/>
    <m/>
    <s v="Egyptian"/>
    <s v=" "/>
    <d v="2020-10-24T00:00:00"/>
    <d v="2020-10-21T00:00:00"/>
    <x v="3"/>
    <x v="0"/>
    <x v="0"/>
    <s v="Atorvastatin"/>
    <n v="144"/>
    <n v="85"/>
    <s v="144/85"/>
    <x v="0"/>
    <n v="186"/>
    <s v="Prediabetes"/>
    <n v="4.9000000000000004"/>
    <n v="32.9"/>
    <s v="Obese"/>
    <n v="152"/>
    <s v="Normal"/>
    <x v="0"/>
    <n v="13273"/>
    <x v="1"/>
    <x v="0"/>
  </r>
  <r>
    <s v="PT-1306"/>
    <s v="Layla Ibrahim"/>
    <s v="female"/>
    <n v="35"/>
    <x v="0"/>
    <s v="15/10/1989"/>
    <s v="Indian"/>
    <s v="+966518116129"/>
    <d v="2023-12-11T00:00:00"/>
    <d v="2023-12-26T00:00:00"/>
    <x v="0"/>
    <x v="12"/>
    <x v="10"/>
    <s v="Omeprazole"/>
    <n v="178"/>
    <n v="80"/>
    <s v="178/80"/>
    <x v="0"/>
    <n v="192"/>
    <s v="Prediabetes"/>
    <n v="10.1"/>
    <n v="39.200000000000003"/>
    <s v="Obese"/>
    <n v="237"/>
    <s v="Border Line"/>
    <x v="0"/>
    <n v="19685"/>
    <x v="5"/>
    <x v="0"/>
  </r>
  <r>
    <s v="PT-1307"/>
    <s v="Khalid Al-Farsi"/>
    <s v="male"/>
    <n v="71"/>
    <x v="1"/>
    <s v="19/8/1953"/>
    <s v="Indian"/>
    <s v=" "/>
    <d v="2023-10-24T00:00:00"/>
    <d v="2023-11-21T00:00:00"/>
    <x v="3"/>
    <x v="8"/>
    <x v="6"/>
    <s v="Aspirin/Lisinopril/paracetamol 500mg"/>
    <n v="162"/>
    <n v="68"/>
    <s v="162/68"/>
    <x v="0"/>
    <n v="221"/>
    <s v="Diabetes"/>
    <n v="6.1"/>
    <n v="32.799999999999997"/>
    <s v="Obese"/>
    <n v="150"/>
    <s v="Normal"/>
    <x v="0"/>
    <n v="2714500"/>
    <x v="3"/>
    <x v="1"/>
  </r>
  <r>
    <s v="PT-1308"/>
    <s v="Mohamed Al-Farsi"/>
    <s v="unknown"/>
    <n v="66"/>
    <x v="1"/>
    <s v="6/6/1958"/>
    <s v="Saudi Arabian"/>
    <s v="+966553405043"/>
    <d v="2024-10-18T00:00:00"/>
    <d v="2024-10-25T00:00:00"/>
    <x v="2"/>
    <x v="6"/>
    <x v="5"/>
    <s v="paracetamol 500mg, Metoprolol succinate, amlodipine 5mg, Dapagliflozin, INSULIN"/>
    <n v="132"/>
    <n v="98"/>
    <s v="132/98"/>
    <x v="0"/>
    <n v="195"/>
    <s v="Prediabetes"/>
    <n v="11.8"/>
    <n v="27.1"/>
    <s v="Over Weight"/>
    <n v="195"/>
    <s v="Normal"/>
    <x v="2"/>
    <n v="0"/>
    <x v="1"/>
    <x v="2"/>
  </r>
  <r>
    <s v="PT-1309"/>
    <s v="Hassan Al-Zahra"/>
    <s v="male"/>
    <n v="66"/>
    <x v="1"/>
    <s v="24/5/1958"/>
    <s v="Saudi Arabian"/>
    <s v=" "/>
    <d v="2024-11-23T00:00:00"/>
    <d v="2024-11-29T00:00:00"/>
    <x v="2"/>
    <x v="9"/>
    <x v="7"/>
    <s v="Paracetamol/warfarin sodium/Amlodipine/Losartan/Aspirin"/>
    <n v="163"/>
    <n v="84"/>
    <s v="163/84"/>
    <x v="0"/>
    <n v="180"/>
    <s v="Prediabetes"/>
    <n v="8.9"/>
    <n v="31.1"/>
    <s v="Obese"/>
    <n v="208"/>
    <s v="Border Line"/>
    <x v="1"/>
    <n v="15703"/>
    <x v="5"/>
    <x v="0"/>
  </r>
  <r>
    <s v="PT-1310"/>
    <s v="Ibrahim Saleh"/>
    <s v="unknown"/>
    <n v="35"/>
    <x v="0"/>
    <s v="2/10/1989"/>
    <s v="Saudi Arabian"/>
    <s v="+966540955675"/>
    <d v="2020-09-04T00:00:00"/>
    <d v="2020-09-13T00:00:00"/>
    <x v="6"/>
    <x v="5"/>
    <x v="4"/>
    <s v="Paracetamol, PCM, Metformin, atorvastatin (40mg), warfarin sodium"/>
    <n v="140"/>
    <n v="122"/>
    <s v="140/122"/>
    <x v="0"/>
    <n v="283"/>
    <s v="Diabetes"/>
    <n v="10.4"/>
    <n v="30.3"/>
    <s v="Obese"/>
    <n v="231"/>
    <s v="Border Line"/>
    <x v="3"/>
    <n v="47306"/>
    <x v="5"/>
    <x v="0"/>
  </r>
  <r>
    <s v="PT-1311"/>
    <s v="Khalid Saleh"/>
    <s v="male"/>
    <n v="62"/>
    <x v="1"/>
    <m/>
    <s v="Emirati"/>
    <s v=" "/>
    <d v="2023-08-27T00:00:00"/>
    <d v="2023-09-26T00:00:00"/>
    <x v="8"/>
    <x v="12"/>
    <x v="10"/>
    <s v="Atorvastatin | Metoprolol"/>
    <n v="103"/>
    <n v="126"/>
    <s v="103/126"/>
    <x v="0"/>
    <n v="192"/>
    <s v="Prediabetes"/>
    <n v="5.2"/>
    <n v="37.5"/>
    <s v="Obese"/>
    <n v="141"/>
    <s v="Normal"/>
    <x v="3"/>
    <n v="33558"/>
    <x v="5"/>
    <x v="2"/>
  </r>
  <r>
    <s v="PT-1312"/>
    <s v="Nasser Al-Zahra"/>
    <s v="male"/>
    <n v="68"/>
    <x v="1"/>
    <m/>
    <s v="Pakistani"/>
    <s v="+966550094372"/>
    <d v="2020-04-17T00:00:00"/>
    <d v="2020-04-21T00:00:00"/>
    <x v="1"/>
    <x v="5"/>
    <x v="4"/>
    <s v="Furosemide, metformin, paracetamol 500mg, ASA, Losartan"/>
    <n v="128"/>
    <n v="66"/>
    <s v="128/66"/>
    <x v="2"/>
    <n v="159"/>
    <s v="Prediabetes"/>
    <n v="9"/>
    <n v="32.9"/>
    <s v="Obese"/>
    <n v="249"/>
    <s v="High"/>
    <x v="0"/>
    <n v="44723"/>
    <x v="2"/>
    <x v="0"/>
  </r>
  <r>
    <s v="PT-1313"/>
    <s v="Salma Khalil"/>
    <s v="female"/>
    <n v="46"/>
    <x v="2"/>
    <s v="28/4/1978"/>
    <s v="Egyptian"/>
    <s v="+966552585179"/>
    <d v="2024-07-24T00:00:00"/>
    <d v="2024-07-25T00:00:00"/>
    <x v="6"/>
    <x v="9"/>
    <x v="7"/>
    <s v="warfarin sodium , paracetamol 500mg , Empagliflozin , Lisinopril"/>
    <n v="112"/>
    <n v="83"/>
    <s v="112/83"/>
    <x v="0"/>
    <n v="271"/>
    <s v="Diabetes"/>
    <n v="8"/>
    <n v="43.3"/>
    <s v="Severe obesity"/>
    <n v="250"/>
    <s v="High"/>
    <x v="2"/>
    <n v="26468"/>
    <x v="1"/>
    <x v="0"/>
  </r>
  <r>
    <s v="PT-1314"/>
    <s v="Bilal Rizk"/>
    <s v="male"/>
    <n v="20"/>
    <x v="0"/>
    <s v="22/4/2004"/>
    <s v="Philippines"/>
    <s v="+966523167793"/>
    <d v="2020-09-13T00:00:00"/>
    <d v="2020-09-18T00:00:00"/>
    <x v="2"/>
    <x v="6"/>
    <x v="5"/>
    <s v="Furosemide/Aspirin/atorvastatin (40mg)/ASA"/>
    <n v="152"/>
    <n v="83"/>
    <s v="152/83"/>
    <x v="0"/>
    <n v="240"/>
    <s v="Diabetes"/>
    <n v="6.1"/>
    <n v="22.4"/>
    <s v="Normal"/>
    <n v="176"/>
    <s v="Normal"/>
    <x v="1"/>
    <n v="35907"/>
    <x v="5"/>
    <x v="2"/>
  </r>
  <r>
    <s v="PT-1315"/>
    <s v="Rania Al-Mansouri"/>
    <s v="female"/>
    <n v="77"/>
    <x v="1"/>
    <s v="14/11/1947"/>
    <s v="Emirati"/>
    <s v=" "/>
    <d v="2024-11-02T00:00:00"/>
    <d v="2024-11-29T00:00:00"/>
    <x v="3"/>
    <x v="7"/>
    <x v="1"/>
    <s v="PCM"/>
    <n v="139"/>
    <n v="74"/>
    <s v="139/74"/>
    <x v="0"/>
    <n v="213"/>
    <s v="Diabetes"/>
    <n v="5.4"/>
    <n v="17.8"/>
    <s v="Under Weight"/>
    <n v="170"/>
    <s v="Normal"/>
    <x v="3"/>
    <n v="2641"/>
    <x v="4"/>
    <x v="2"/>
  </r>
  <r>
    <s v="PT-1316"/>
    <s v="khalid qassem"/>
    <s v="unknown"/>
    <n v="72"/>
    <x v="1"/>
    <s v="1/11/1952"/>
    <s v="Filipino"/>
    <s v="+966524608959"/>
    <d v="2021-05-15T00:00:00"/>
    <d v="2021-06-04T00:00:00"/>
    <x v="7"/>
    <x v="4"/>
    <x v="3"/>
    <s v="amlodipine 5mg; paracetamol 500mg; Dapagliflozin; Glibenclamide"/>
    <n v="157"/>
    <n v="111"/>
    <s v="157/111"/>
    <x v="0"/>
    <n v="92"/>
    <s v="Normal"/>
    <n v="26.5"/>
    <n v="32"/>
    <s v="Obese"/>
    <n v="210"/>
    <s v="Border Line"/>
    <x v="2"/>
    <n v="43172"/>
    <x v="1"/>
    <x v="0"/>
  </r>
  <r>
    <s v="PT-1317"/>
    <s v="Kareem Qassem"/>
    <s v="male"/>
    <n v="47"/>
    <x v="2"/>
    <s v="21/3/1977"/>
    <s v="Saudi Arabian"/>
    <s v=" "/>
    <d v="2023-05-25T00:00:00"/>
    <d v="2023-06-19T00:00:00"/>
    <x v="5"/>
    <x v="6"/>
    <x v="5"/>
    <m/>
    <n v="91"/>
    <n v="86"/>
    <s v="91/86"/>
    <x v="0"/>
    <n v="106"/>
    <s v="Normal"/>
    <n v="4.3"/>
    <n v="31.1"/>
    <s v="Obese"/>
    <n v="158"/>
    <s v="Normal"/>
    <x v="2"/>
    <n v="46889"/>
    <x v="1"/>
    <x v="1"/>
  </r>
  <r>
    <s v="PT-1318"/>
    <s v="Fatima Al-Farsi"/>
    <s v="female"/>
    <n v="62"/>
    <x v="1"/>
    <s v="8/1/1962"/>
    <s v="Saudi Arabian"/>
    <s v="+966540248639"/>
    <d v="2022-08-06T00:00:00"/>
    <d v="2022-09-05T00:00:00"/>
    <x v="5"/>
    <x v="5"/>
    <x v="4"/>
    <s v="Metformin; aspirin 100; Losartan"/>
    <n v="104"/>
    <n v="86"/>
    <s v="104/86"/>
    <x v="0"/>
    <n v="120"/>
    <s v="Normal"/>
    <n v="5.4"/>
    <n v="20.100000000000001"/>
    <s v="Normal"/>
    <n v="255"/>
    <s v="High"/>
    <x v="0"/>
    <n v="37795"/>
    <x v="4"/>
    <x v="2"/>
  </r>
  <r>
    <s v="PT-1319"/>
    <s v="Samir Rizk"/>
    <s v="male"/>
    <n v="42"/>
    <x v="2"/>
    <s v="23/5/1982"/>
    <s v="Saudi Arabian"/>
    <s v="+966555188874"/>
    <d v="2023-05-20T00:00:00"/>
    <d v="2023-06-07T00:00:00"/>
    <x v="4"/>
    <x v="0"/>
    <x v="0"/>
    <s v="Metoprolol"/>
    <n v="98"/>
    <n v="73"/>
    <s v="98/73"/>
    <x v="1"/>
    <n v="90"/>
    <s v="Normal"/>
    <n v="5.9"/>
    <n v="24.5"/>
    <s v="Normal"/>
    <n v="256"/>
    <s v="High"/>
    <x v="3"/>
    <n v="25497"/>
    <x v="1"/>
    <x v="0"/>
  </r>
  <r>
    <s v="PT-1320"/>
    <s v="Ibrahim Al-Mansouri"/>
    <s v="male"/>
    <n v="32"/>
    <x v="0"/>
    <s v="9/11/1992"/>
    <s v="Syrian"/>
    <s v="+966533816429"/>
    <d v="2020-12-17T00:00:00"/>
    <d v="2021-01-02T00:00:00"/>
    <x v="4"/>
    <x v="9"/>
    <x v="7"/>
    <s v="atorvastatin (40mg)"/>
    <n v="116"/>
    <n v="90"/>
    <s v="116/90"/>
    <x v="0"/>
    <n v="78"/>
    <s v="Normal"/>
    <n v="11.8"/>
    <n v="34.200000000000003"/>
    <s v="Obese"/>
    <n v="178"/>
    <s v="Normal"/>
    <x v="0"/>
    <n v="3784"/>
    <x v="1"/>
    <x v="0"/>
  </r>
  <r>
    <s v="PT-1321"/>
    <s v="Lina Saleh"/>
    <s v="female"/>
    <n v="52"/>
    <x v="2"/>
    <m/>
    <s v="Unknown"/>
    <s v=" "/>
    <d v="2021-08-27T00:00:00"/>
    <m/>
    <x v="7"/>
    <x v="4"/>
    <x v="3"/>
    <s v="Lisinopril 10 mg"/>
    <n v="163"/>
    <n v="97"/>
    <s v="163/97"/>
    <x v="0"/>
    <n v="160"/>
    <s v="Prediabetes"/>
    <n v="10.4"/>
    <n v="31.1"/>
    <s v="Obese"/>
    <n v="255"/>
    <s v="High"/>
    <x v="0"/>
    <n v="43348"/>
    <x v="4"/>
    <x v="2"/>
  </r>
  <r>
    <s v="PT-1322"/>
    <s v="Faisal El-Sayed"/>
    <s v="male"/>
    <n v="20"/>
    <x v="0"/>
    <s v="15/6/2004"/>
    <s v="Syrian"/>
    <s v="+966521813769"/>
    <d v="2023-02-24T00:00:00"/>
    <d v="2023-03-07T00:00:00"/>
    <x v="3"/>
    <x v="5"/>
    <x v="4"/>
    <s v="amlodipine 5mg , PCM , paracetamol 500mg , Metoprolol , Lisinopril"/>
    <n v="177"/>
    <n v="72"/>
    <s v="177/72"/>
    <x v="0"/>
    <n v="243"/>
    <s v="Diabetes"/>
    <n v="5.9"/>
    <n v="30.7"/>
    <s v="Obese"/>
    <n v="160"/>
    <s v="Normal"/>
    <x v="2"/>
    <n v="43928"/>
    <x v="3"/>
    <x v="0"/>
  </r>
  <r>
    <s v="PT-1323"/>
    <s v="Ibrahim Al-Zahra"/>
    <s v="male"/>
    <n v="26"/>
    <x v="0"/>
    <s v="10/8/1998"/>
    <s v="Emirati"/>
    <s v="+966511702378"/>
    <d v="2024-02-06T00:00:00"/>
    <d v="2024-02-12T00:00:00"/>
    <x v="0"/>
    <x v="11"/>
    <x v="9"/>
    <s v="Omeprazole/Warfarin/amlodipine 5mg"/>
    <n v="139"/>
    <n v="64"/>
    <s v="139/64"/>
    <x v="0"/>
    <n v="178"/>
    <s v="Prediabetes"/>
    <n v="4.4000000000000004"/>
    <n v="31.1"/>
    <s v="Obese"/>
    <n v="162"/>
    <s v="Normal"/>
    <x v="2"/>
    <n v="29214"/>
    <x v="3"/>
    <x v="0"/>
  </r>
  <r>
    <s v="PT-1324"/>
    <s v="Amira Hassan"/>
    <s v="female"/>
    <n v="22"/>
    <x v="0"/>
    <s v="13/10/2002"/>
    <s v="Emirati"/>
    <s v="+966523488519"/>
    <d v="2024-12-18T00:00:00"/>
    <d v="2025-01-03T00:00:00"/>
    <x v="1"/>
    <x v="12"/>
    <x v="10"/>
    <s v="Insulin"/>
    <n v="167"/>
    <n v="93"/>
    <s v="167/93"/>
    <x v="0"/>
    <n v="95"/>
    <s v="Normal"/>
    <n v="21.9"/>
    <n v="24.5"/>
    <s v="Normal"/>
    <n v="278"/>
    <s v="High"/>
    <x v="0"/>
    <n v="4721"/>
    <x v="0"/>
    <x v="0"/>
  </r>
  <r>
    <s v="PT-1325"/>
    <s v="Nasser Mahmoud"/>
    <s v="male"/>
    <n v="24"/>
    <x v="0"/>
    <s v="17/1/2000"/>
    <s v="Unknown"/>
    <s v=" "/>
    <d v="2021-07-14T00:00:00"/>
    <d v="2021-07-19T00:00:00"/>
    <x v="4"/>
    <x v="12"/>
    <x v="10"/>
    <s v="frusemide/Paracetamol"/>
    <n v="162"/>
    <n v="89"/>
    <s v="162/89"/>
    <x v="0"/>
    <n v="147"/>
    <s v="Prediabetes"/>
    <n v="4"/>
    <n v="44.2"/>
    <s v="Severe obesity"/>
    <n v="158"/>
    <s v="Normal"/>
    <x v="3"/>
    <n v="12841"/>
    <x v="4"/>
    <x v="0"/>
  </r>
  <r>
    <s v="PT-1326"/>
    <s v="Faisal Al-Rashid"/>
    <s v="unknown"/>
    <n v="23"/>
    <x v="0"/>
    <s v="18/6/2001"/>
    <s v="Emirati"/>
    <s v=" "/>
    <d v="2022-08-01T00:00:00"/>
    <d v="2022-08-25T00:00:00"/>
    <x v="3"/>
    <x v="5"/>
    <x v="4"/>
    <s v="Metoprolol , Empagliflozin , Amlodipine"/>
    <n v="95"/>
    <n v="78"/>
    <s v="95/78"/>
    <x v="1"/>
    <n v="114"/>
    <s v="Normal"/>
    <n v="8.9"/>
    <n v="41.2"/>
    <s v="Severe obesity"/>
    <n v="276"/>
    <s v="High"/>
    <x v="2"/>
    <n v="2029800"/>
    <x v="4"/>
    <x v="2"/>
  </r>
  <r>
    <s v="PT-1327"/>
    <s v="Sara Rizk"/>
    <s v="female"/>
    <n v="47"/>
    <x v="2"/>
    <s v="10/10/1977"/>
    <s v="Pakistani"/>
    <s v="+966556036632"/>
    <d v="2021-08-19T00:00:00"/>
    <d v="2021-08-23T00:00:00"/>
    <x v="0"/>
    <x v="3"/>
    <x v="1"/>
    <s v="Warfarin, PCM, Empagliflozin, Metformin"/>
    <n v="148"/>
    <n v="79"/>
    <s v="148/79"/>
    <x v="0"/>
    <n v="243"/>
    <s v="Diabetes"/>
    <n v="8.1999999999999993"/>
    <n v="44.9"/>
    <s v="Severe obesity"/>
    <n v="171"/>
    <s v="Normal"/>
    <x v="0"/>
    <n v="21375"/>
    <x v="4"/>
    <x v="2"/>
  </r>
  <r>
    <s v="PT-1328"/>
    <s v="Ahmed Al-Hajj"/>
    <s v="unknown"/>
    <n v="25"/>
    <x v="0"/>
    <s v="16/2/1999"/>
    <s v="Syrian"/>
    <s v="+966593096645"/>
    <d v="2021-08-03T00:00:00"/>
    <d v="2021-08-30T00:00:00"/>
    <x v="1"/>
    <x v="6"/>
    <x v="5"/>
    <s v="Aspirin | frusemide | Amlodipine"/>
    <n v="112"/>
    <n v="71"/>
    <s v="112/71"/>
    <x v="1"/>
    <n v="275"/>
    <s v="Diabetes"/>
    <n v="4.4000000000000004"/>
    <n v="31"/>
    <s v="Obese"/>
    <n v="222"/>
    <s v="Border Line"/>
    <x v="1"/>
    <n v="15467"/>
    <x v="5"/>
    <x v="0"/>
  </r>
  <r>
    <s v="PT-1329"/>
    <s v="Ahmed Al-Farsi"/>
    <s v="unknown"/>
    <n v="55"/>
    <x v="2"/>
    <s v="11/11/1978"/>
    <s v="Bangladeshi"/>
    <s v=" "/>
    <d v="2022-06-23T00:00:00"/>
    <d v="2022-06-22T00:00:00"/>
    <x v="3"/>
    <x v="5"/>
    <x v="4"/>
    <s v="atorvastatin (40mg); Lisinopril; Losartan; Paracetamol; paracetamol 500mg"/>
    <n v="145"/>
    <n v="71"/>
    <s v="145/71"/>
    <x v="0"/>
    <n v="244"/>
    <s v="Diabetes"/>
    <n v="8.9"/>
    <n v="41.6"/>
    <s v="Severe obesity"/>
    <n v="253"/>
    <s v="High"/>
    <x v="0"/>
    <n v="24526"/>
    <x v="3"/>
    <x v="2"/>
  </r>
  <r>
    <s v="PT-1330"/>
    <s v="Aya Al-Zahra"/>
    <s v="female"/>
    <n v="58"/>
    <x v="2"/>
    <s v="21/5/1966"/>
    <s v="Indian"/>
    <s v="+966500033114"/>
    <d v="2021-12-24T00:00:00"/>
    <d v="2021-12-23T00:00:00"/>
    <x v="1"/>
    <x v="5"/>
    <x v="4"/>
    <s v="Aspirin"/>
    <n v="102"/>
    <n v="62"/>
    <s v="102/62"/>
    <x v="1"/>
    <n v="134"/>
    <s v="Normal"/>
    <n v="9.4"/>
    <n v="39.700000000000003"/>
    <s v="Obese"/>
    <n v="241"/>
    <s v="High"/>
    <x v="1"/>
    <n v="11206"/>
    <x v="4"/>
    <x v="0"/>
  </r>
  <r>
    <s v="PT-1331"/>
    <s v="Omar Rizk"/>
    <s v="male"/>
    <n v="59"/>
    <x v="2"/>
    <s v="11/10/1965"/>
    <s v="Saudi Arabian"/>
    <s v=" "/>
    <m/>
    <m/>
    <x v="3"/>
    <x v="10"/>
    <x v="8"/>
    <s v="Omeprazole"/>
    <n v="110"/>
    <n v="100"/>
    <s v="110/100"/>
    <x v="0"/>
    <n v="211"/>
    <s v="Diabetes"/>
    <n v="12.3"/>
    <n v="31.1"/>
    <s v="Obese"/>
    <n v="154"/>
    <s v="Normal"/>
    <x v="0"/>
    <n v="37140"/>
    <x v="5"/>
    <x v="2"/>
  </r>
  <r>
    <s v="PT-1332"/>
    <s v="Tariq Barakat"/>
    <s v="male"/>
    <n v="36"/>
    <x v="0"/>
    <s v="25/9/1988"/>
    <s v="Jordanian"/>
    <s v="+966577941905"/>
    <d v="2023-11-12T00:00:00"/>
    <d v="2023-12-11T00:00:00"/>
    <x v="5"/>
    <x v="2"/>
    <x v="2"/>
    <s v="paracetamol 500mg , amlodipine 5mg , Amlodipine , warfarin sodium , frusemide"/>
    <n v="175"/>
    <n v="73"/>
    <s v="175/73"/>
    <x v="0"/>
    <n v="148"/>
    <s v="Prediabetes"/>
    <n v="10.4"/>
    <n v="31.1"/>
    <s v="Obese"/>
    <n v="196"/>
    <s v="Normal"/>
    <x v="2"/>
    <n v="18871"/>
    <x v="2"/>
    <x v="0"/>
  </r>
  <r>
    <s v="PT-1333"/>
    <s v="Dina Al-Amin"/>
    <s v="female"/>
    <n v="84"/>
    <x v="1"/>
    <s v="26/1/1940"/>
    <s v="Saudi Arabian"/>
    <s v="+966524845251"/>
    <d v="2020-09-23T00:00:00"/>
    <d v="2020-10-20T00:00:00"/>
    <x v="5"/>
    <x v="6"/>
    <x v="5"/>
    <s v="Warfarin, amlodipine 5mg, aspirin 100, Lisinopril, Glibenclamide"/>
    <n v="142"/>
    <n v="95"/>
    <s v="142/95"/>
    <x v="0"/>
    <n v="790"/>
    <s v="Hyperglycemia"/>
    <n v="8.9"/>
    <n v="21.7"/>
    <s v="Normal"/>
    <n v="202"/>
    <s v="Border Line"/>
    <x v="0"/>
    <n v="22673"/>
    <x v="2"/>
    <x v="0"/>
  </r>
  <r>
    <s v="PT-1334"/>
    <s v="Abdullah Mahmoud"/>
    <s v="male"/>
    <n v="56"/>
    <x v="2"/>
    <s v="13/10/1968"/>
    <s v="Emirati"/>
    <s v=" "/>
    <d v="2023-12-26T00:00:00"/>
    <d v="2024-01-08T00:00:00"/>
    <x v="1"/>
    <x v="4"/>
    <x v="3"/>
    <s v="Amlodipine, aspirin 100, Metoprolol, Paracetamol"/>
    <n v="137"/>
    <n v="113"/>
    <s v="137/113"/>
    <x v="0"/>
    <n v="188"/>
    <s v="Prediabetes"/>
    <n v="5.7"/>
    <n v="41.5"/>
    <s v="Severe obesity"/>
    <n v="262"/>
    <s v="High"/>
    <x v="0"/>
    <n v="49757"/>
    <x v="4"/>
    <x v="0"/>
  </r>
  <r>
    <s v="PT-1335"/>
    <s v="Dana Al-Farsi"/>
    <s v="female"/>
    <n v="40"/>
    <x v="2"/>
    <s v="11/5/1984"/>
    <s v="Saudi Arabian"/>
    <s v=" "/>
    <d v="2024-10-06T00:00:00"/>
    <m/>
    <x v="5"/>
    <x v="6"/>
    <x v="5"/>
    <s v="Lisinopril 10 mg"/>
    <n v="131"/>
    <n v="70"/>
    <s v="131/70"/>
    <x v="0"/>
    <n v="166"/>
    <s v="Prediabetes"/>
    <n v="4.8"/>
    <n v="29"/>
    <s v="Over Weight"/>
    <n v="173"/>
    <s v="Normal"/>
    <x v="1"/>
    <n v="49907"/>
    <x v="4"/>
    <x v="0"/>
  </r>
  <r>
    <s v="PT-1336"/>
    <s v="Rania Barakat"/>
    <s v="female"/>
    <n v="72"/>
    <x v="1"/>
    <s v="16/11/1952"/>
    <s v="Bangladeshi"/>
    <s v="+966582479912"/>
    <d v="2023-09-13T00:00:00"/>
    <d v="2023-09-10T00:00:00"/>
    <x v="6"/>
    <x v="0"/>
    <x v="0"/>
    <s v="Insulin/metformin/warfarin sodium/Losartan"/>
    <n v="154"/>
    <n v="83"/>
    <s v="154/83"/>
    <x v="0"/>
    <n v="283"/>
    <s v="Diabetes"/>
    <n v="8.9"/>
    <n v="19"/>
    <s v="Normal"/>
    <n v="276"/>
    <s v="High"/>
    <x v="1"/>
    <n v="10951"/>
    <x v="3"/>
    <x v="2"/>
  </r>
  <r>
    <s v="PT-1337"/>
    <s v="Tariq Karimi"/>
    <s v="male"/>
    <n v="24"/>
    <x v="0"/>
    <s v="14/5/2000"/>
    <s v="Unknown"/>
    <s v=" "/>
    <d v="2020-03-11T00:00:00"/>
    <d v="2020-03-15T00:00:00"/>
    <x v="0"/>
    <x v="2"/>
    <x v="2"/>
    <s v="Aspirin | Lisinopril 10 mg | amlodipine 5mg"/>
    <n v="139"/>
    <n v="89"/>
    <s v="139/89"/>
    <x v="0"/>
    <n v="105"/>
    <s v="Normal"/>
    <n v="12.1"/>
    <n v="19.2"/>
    <s v="Normal"/>
    <n v="137"/>
    <s v="Normal"/>
    <x v="3"/>
    <n v="9247"/>
    <x v="4"/>
    <x v="2"/>
  </r>
  <r>
    <s v="PT-1338"/>
    <s v="Ahmed Al-Zahra"/>
    <s v="unknown"/>
    <n v="66"/>
    <x v="1"/>
    <s v="2/12/1958"/>
    <s v="Egyptian"/>
    <s v="+966577164566"/>
    <d v="2024-11-28T00:00:00"/>
    <d v="2024-12-08T00:00:00"/>
    <x v="6"/>
    <x v="2"/>
    <x v="2"/>
    <s v="Aspirin , ASA"/>
    <n v="141"/>
    <n v="85"/>
    <s v="141/85"/>
    <x v="0"/>
    <n v="247"/>
    <s v="Diabetes"/>
    <n v="6.9"/>
    <n v="32.5"/>
    <s v="Obese"/>
    <n v="202"/>
    <s v="Border Line"/>
    <x v="0"/>
    <n v="10547"/>
    <x v="5"/>
    <x v="0"/>
  </r>
  <r>
    <s v="PT-1339"/>
    <s v="Hana Al-Hajj"/>
    <s v="female"/>
    <n v="58"/>
    <x v="2"/>
    <s v="27/10/1966"/>
    <s v="Pakistani"/>
    <s v="+966526949872"/>
    <d v="2021-03-28T00:00:00"/>
    <d v="2021-04-06T00:00:00"/>
    <x v="5"/>
    <x v="4"/>
    <x v="3"/>
    <s v="ASA"/>
    <n v="139"/>
    <n v="68"/>
    <s v="139/68"/>
    <x v="0"/>
    <n v="245"/>
    <s v="Diabetes"/>
    <n v="12.5"/>
    <n v="22.8"/>
    <s v="Normal"/>
    <n v="156"/>
    <s v="Normal"/>
    <x v="1"/>
    <n v="0"/>
    <x v="1"/>
    <x v="0"/>
  </r>
  <r>
    <s v="PT-1340"/>
    <s v="Maryam Karimi"/>
    <s v="female"/>
    <n v="70"/>
    <x v="1"/>
    <s v="23/12/1954"/>
    <s v="Yemeni"/>
    <s v="+966518048094"/>
    <m/>
    <m/>
    <x v="6"/>
    <x v="0"/>
    <x v="0"/>
    <s v="Aspirin , PCM"/>
    <n v="149"/>
    <n v="64"/>
    <s v="149/64"/>
    <x v="0"/>
    <n v="189"/>
    <s v="Prediabetes"/>
    <n v="10.8"/>
    <n v="18"/>
    <s v="Under Weight"/>
    <n v="161"/>
    <s v="Normal"/>
    <x v="3"/>
    <n v="1564"/>
    <x v="3"/>
    <x v="0"/>
  </r>
  <r>
    <s v="PT-1341"/>
    <s v="Kareem Al-Rashid"/>
    <s v="unknown"/>
    <n v="66"/>
    <x v="1"/>
    <s v="21/9/1958"/>
    <s v="Jordanian"/>
    <s v="+966562234124"/>
    <d v="2020-07-10T00:00:00"/>
    <d v="2020-07-29T00:00:00"/>
    <x v="5"/>
    <x v="6"/>
    <x v="5"/>
    <s v="Metformin , aspirin 100 , INSULIN , Paracetamol"/>
    <n v="292"/>
    <n v="88"/>
    <s v="292/88"/>
    <x v="0"/>
    <n v="189"/>
    <s v="Prediabetes"/>
    <n v="6.5"/>
    <n v="40.799999999999997"/>
    <s v="Severe obesity"/>
    <n v="182"/>
    <s v="Normal"/>
    <x v="2"/>
    <n v="26797"/>
    <x v="3"/>
    <x v="0"/>
  </r>
  <r>
    <s v="PT-1342"/>
    <s v="Ibrahim Younis"/>
    <s v="unknown"/>
    <n v="78"/>
    <x v="1"/>
    <s v="11/12/1946"/>
    <s v="Saudi Arabian"/>
    <s v="+966579441626"/>
    <d v="2022-12-25T00:00:00"/>
    <m/>
    <x v="3"/>
    <x v="2"/>
    <x v="2"/>
    <m/>
    <n v="125"/>
    <n v="131"/>
    <s v="125/131"/>
    <x v="0"/>
    <n v="175"/>
    <s v="Prediabetes"/>
    <n v="10.9"/>
    <n v="37"/>
    <s v="Obese"/>
    <n v="160"/>
    <s v="Normal"/>
    <x v="0"/>
    <n v="756500"/>
    <x v="3"/>
    <x v="1"/>
  </r>
  <r>
    <s v="PT-1343"/>
    <s v="Khalid El-Sayed"/>
    <s v="male"/>
    <n v="46"/>
    <x v="2"/>
    <s v="27/3/1978"/>
    <s v="Philippines"/>
    <s v=" "/>
    <d v="2023-05-21T00:00:00"/>
    <d v="2023-06-04T00:00:00"/>
    <x v="5"/>
    <x v="2"/>
    <x v="2"/>
    <s v="atorvastatin (40mg)/aspirin 100"/>
    <n v="167"/>
    <n v="78"/>
    <s v="167/78"/>
    <x v="0"/>
    <n v="213"/>
    <s v="Diabetes"/>
    <n v="5.2"/>
    <n v="33.6"/>
    <s v="Obese"/>
    <n v="220"/>
    <s v="Border Line"/>
    <x v="3"/>
    <n v="1152"/>
    <x v="0"/>
    <x v="0"/>
  </r>
  <r>
    <s v="PT-1344"/>
    <s v="AMIRA BARAKAT"/>
    <s v="female"/>
    <n v="36"/>
    <x v="0"/>
    <s v="9/6/1988"/>
    <s v="Syrian"/>
    <s v=" "/>
    <d v="2021-02-05T00:00:00"/>
    <d v="2021-02-24T00:00:00"/>
    <x v="2"/>
    <x v="4"/>
    <x v="3"/>
    <s v="Warfarin/Losartan/Atorvastatin/Glibenclamide/Lisinopril 10 mg"/>
    <n v="140"/>
    <n v="60"/>
    <s v="140/60"/>
    <x v="0"/>
    <n v="192"/>
    <s v="Prediabetes"/>
    <n v="7.7"/>
    <n v="31.7"/>
    <s v="Obese"/>
    <n v="183"/>
    <s v="Normal"/>
    <x v="2"/>
    <n v="14882"/>
    <x v="4"/>
    <x v="0"/>
  </r>
  <r>
    <s v="PT-1345"/>
    <s v="Yara Hassan"/>
    <s v="female"/>
    <n v="25"/>
    <x v="0"/>
    <s v="8/5/1999"/>
    <s v="Indian"/>
    <s v="+966570984616"/>
    <d v="2021-01-20T00:00:00"/>
    <d v="2021-02-18T00:00:00"/>
    <x v="2"/>
    <x v="12"/>
    <x v="10"/>
    <s v="Paracetamol, Omeprazole, atorvastatin (40mg)"/>
    <n v="109"/>
    <n v="71"/>
    <s v="109/71"/>
    <x v="1"/>
    <n v="92"/>
    <s v="Normal"/>
    <n v="6.8"/>
    <n v="28.6"/>
    <s v="Over Weight"/>
    <n v="138"/>
    <s v="Normal"/>
    <x v="0"/>
    <n v="27257"/>
    <x v="0"/>
    <x v="2"/>
  </r>
  <r>
    <s v="PT-1346"/>
    <s v="Layla Al-Khatib"/>
    <s v="female"/>
    <n v="71"/>
    <x v="1"/>
    <s v="26/12/1953"/>
    <s v="Indian"/>
    <s v="+966588459661"/>
    <d v="2022-01-15T00:00:00"/>
    <d v="2022-01-27T00:00:00"/>
    <x v="5"/>
    <x v="3"/>
    <x v="1"/>
    <s v="ASA, atorvastatin (40mg), metformin"/>
    <n v="94"/>
    <n v="94"/>
    <s v="94/94"/>
    <x v="0"/>
    <n v="227"/>
    <s v="Diabetes"/>
    <n v="4.9000000000000004"/>
    <n v="35.9"/>
    <s v="Obese"/>
    <n v="190"/>
    <s v="Normal"/>
    <x v="0"/>
    <n v="4938"/>
    <x v="2"/>
    <x v="2"/>
  </r>
  <r>
    <s v="PT-1347"/>
    <s v="Ziad Saleh"/>
    <s v="male"/>
    <n v="35"/>
    <x v="0"/>
    <s v="22/3/1989"/>
    <s v="Syrian"/>
    <s v="+966537713383"/>
    <d v="2023-08-18T00:00:00"/>
    <d v="2023-08-19T00:00:00"/>
    <x v="4"/>
    <x v="8"/>
    <x v="6"/>
    <s v="Lisinopril 10 mg | Furosemide | PCM | Paracetamol"/>
    <n v="179"/>
    <n v="83"/>
    <s v="179/83"/>
    <x v="0"/>
    <n v="271"/>
    <s v="Diabetes"/>
    <n v="8.9"/>
    <n v="31.1"/>
    <s v="Obese"/>
    <n v="222"/>
    <s v="Border Line"/>
    <x v="2"/>
    <n v="8551"/>
    <x v="2"/>
    <x v="1"/>
  </r>
  <r>
    <s v="PT-1348"/>
    <s v="Heba Barakat"/>
    <s v="female"/>
    <n v="50"/>
    <x v="2"/>
    <s v="3/11/1974"/>
    <s v="Jordanian"/>
    <s v=" "/>
    <d v="2020-10-16T00:00:00"/>
    <d v="2020-10-13T00:00:00"/>
    <x v="3"/>
    <x v="3"/>
    <x v="1"/>
    <s v="Lisinopril, aspirin 100, Omeprazole, Atorvastatin, frusemide"/>
    <n v="156"/>
    <n v="66"/>
    <s v="156/66"/>
    <x v="0"/>
    <n v="201"/>
    <s v="Diabetes"/>
    <n v="13"/>
    <n v="37.5"/>
    <s v="Obese"/>
    <n v="269"/>
    <s v="High"/>
    <x v="0"/>
    <n v="28534"/>
    <x v="4"/>
    <x v="1"/>
  </r>
  <r>
    <s v="PT-1349"/>
    <s v="Fatima Bishara"/>
    <s v="female"/>
    <n v="28"/>
    <x v="0"/>
    <s v="24/4/1996"/>
    <s v="Egyptian"/>
    <s v="+966507367600"/>
    <d v="2021-04-19T00:00:00"/>
    <d v="2021-04-28T00:00:00"/>
    <x v="7"/>
    <x v="8"/>
    <x v="6"/>
    <s v="PCM, Insulin"/>
    <n v="129"/>
    <n v="98"/>
    <s v="129/98"/>
    <x v="0"/>
    <n v="228"/>
    <s v="Diabetes"/>
    <n v="10.8"/>
    <n v="31.1"/>
    <s v="Obese"/>
    <n v="158"/>
    <s v="Normal"/>
    <x v="2"/>
    <n v="24433"/>
    <x v="3"/>
    <x v="2"/>
  </r>
  <r>
    <s v="PT-1350"/>
    <s v="Lina Al-Farsi"/>
    <s v="female"/>
    <n v="65"/>
    <x v="1"/>
    <s v="26/7/1959"/>
    <s v="Unknown"/>
    <s v="+966517421340"/>
    <d v="2023-08-14T00:00:00"/>
    <d v="2023-08-21T00:00:00"/>
    <x v="1"/>
    <x v="2"/>
    <x v="2"/>
    <s v="Furosemide, Paracetamol"/>
    <n v="139"/>
    <n v="72"/>
    <s v="139/72"/>
    <x v="0"/>
    <n v="214"/>
    <s v="Diabetes"/>
    <n v="4"/>
    <n v="23"/>
    <s v="Normal"/>
    <n v="156"/>
    <s v="Normal"/>
    <x v="2"/>
    <n v="1201"/>
    <x v="0"/>
    <x v="0"/>
  </r>
  <r>
    <s v="PT-1351"/>
    <s v="Yousef Al-Rashid"/>
    <s v="male"/>
    <n v="42"/>
    <x v="2"/>
    <s v="9/6/1982"/>
    <s v="Syrian"/>
    <s v="+966595121652"/>
    <d v="2023-02-20T00:00:00"/>
    <d v="2023-02-17T00:00:00"/>
    <x v="0"/>
    <x v="1"/>
    <x v="1"/>
    <s v="frusemide, Lisinopril"/>
    <n v="137"/>
    <n v="72"/>
    <s v="137/72"/>
    <x v="0"/>
    <n v="83"/>
    <s v="Normal"/>
    <n v="6.5"/>
    <n v="22.3"/>
    <s v="Normal"/>
    <n v="203"/>
    <s v="Border Line"/>
    <x v="1"/>
    <n v="28475"/>
    <x v="3"/>
    <x v="1"/>
  </r>
  <r>
    <s v="PT-1352"/>
    <s v="Hassan Ibrahim"/>
    <s v="unknown"/>
    <n v="42"/>
    <x v="2"/>
    <m/>
    <s v="Unknown"/>
    <s v="+966547511543"/>
    <d v="2024-01-08T00:00:00"/>
    <d v="2024-01-11T00:00:00"/>
    <x v="5"/>
    <x v="4"/>
    <x v="3"/>
    <s v="Furosemide | Dapagliflozin | Atorvastatin"/>
    <n v="143"/>
    <n v="83"/>
    <s v="143/83"/>
    <x v="0"/>
    <n v="170"/>
    <s v="Prediabetes"/>
    <n v="10.7"/>
    <n v="40.5"/>
    <s v="Severe obesity"/>
    <n v="202"/>
    <s v="Border Line"/>
    <x v="1"/>
    <n v="31851"/>
    <x v="4"/>
    <x v="0"/>
  </r>
  <r>
    <s v="PT-1353"/>
    <s v="Dana Al-Mansouri"/>
    <s v="female"/>
    <n v="23"/>
    <x v="0"/>
    <s v="16/2/2001"/>
    <s v="Syrian"/>
    <s v=" "/>
    <d v="2024-05-20T00:00:00"/>
    <d v="2024-06-18T00:00:00"/>
    <x v="5"/>
    <x v="12"/>
    <x v="10"/>
    <s v="Losartan"/>
    <n v="139"/>
    <n v="64"/>
    <s v="139/64"/>
    <x v="0"/>
    <n v="241"/>
    <s v="Diabetes"/>
    <n v="11.5"/>
    <n v="31.1"/>
    <s v="Obese"/>
    <n v="199"/>
    <s v="Normal"/>
    <x v="1"/>
    <n v="23265"/>
    <x v="4"/>
    <x v="2"/>
  </r>
  <r>
    <s v="PT-1354"/>
    <s v="Maryam Qassem"/>
    <s v="female"/>
    <n v="42"/>
    <x v="2"/>
    <m/>
    <s v="Syrian"/>
    <s v="+966562146678"/>
    <d v="2024-04-02T00:00:00"/>
    <d v="2024-04-29T00:00:00"/>
    <x v="5"/>
    <x v="10"/>
    <x v="8"/>
    <s v="aspirin 100 | INSULIN | Paracetamol | Dapagliflozin"/>
    <n v="102"/>
    <n v="70"/>
    <s v="102/70"/>
    <x v="1"/>
    <n v="192"/>
    <s v="Prediabetes"/>
    <n v="12.1"/>
    <n v="27.1"/>
    <s v="Over Weight"/>
    <n v="280"/>
    <s v="High"/>
    <x v="0"/>
    <n v="21156"/>
    <x v="1"/>
    <x v="0"/>
  </r>
  <r>
    <s v="PT-1355"/>
    <s v="Heba Saleh"/>
    <s v="female"/>
    <n v="45"/>
    <x v="2"/>
    <s v="20/10/1979"/>
    <s v="Egyptian"/>
    <s v="+966556862582"/>
    <d v="2021-03-02T00:00:00"/>
    <d v="2021-03-10T00:00:00"/>
    <x v="3"/>
    <x v="5"/>
    <x v="4"/>
    <s v="Furosemide; Glibenclamide"/>
    <n v="95"/>
    <n v="66"/>
    <s v="95/66"/>
    <x v="1"/>
    <n v="293"/>
    <s v="Diabetes"/>
    <n v="8.9"/>
    <n v="33.1"/>
    <s v="Obese"/>
    <n v="179"/>
    <s v="Normal"/>
    <x v="2"/>
    <n v="49546"/>
    <x v="0"/>
    <x v="2"/>
  </r>
  <r>
    <s v="PT-1356"/>
    <s v="Nasser Al-Hajj"/>
    <s v="unknown"/>
    <n v="60"/>
    <x v="1"/>
    <s v="9/4/1972"/>
    <s v="Egyptian"/>
    <s v=" "/>
    <d v="2022-01-05T00:00:00"/>
    <d v="2022-01-08T00:00:00"/>
    <x v="8"/>
    <x v="11"/>
    <x v="9"/>
    <m/>
    <n v="131"/>
    <n v="72"/>
    <s v="131/72"/>
    <x v="0"/>
    <n v="284"/>
    <s v="Diabetes"/>
    <n v="12.1"/>
    <n v="33.1"/>
    <s v="Obese"/>
    <n v="196"/>
    <s v="Normal"/>
    <x v="2"/>
    <n v="18718"/>
    <x v="5"/>
    <x v="2"/>
  </r>
  <r>
    <s v="PT-1357"/>
    <s v="Kareem Barakat"/>
    <s v="male"/>
    <n v="19"/>
    <x v="0"/>
    <s v="17/7/2005"/>
    <s v="Indian"/>
    <s v=" "/>
    <d v="2020-11-19T00:00:00"/>
    <d v="2020-12-08T00:00:00"/>
    <x v="7"/>
    <x v="9"/>
    <x v="7"/>
    <s v="Empagliflozin"/>
    <n v="159"/>
    <n v="87"/>
    <s v="159/87"/>
    <x v="0"/>
    <n v="192"/>
    <s v="Prediabetes"/>
    <n v="6.4"/>
    <n v="20.7"/>
    <s v="Normal"/>
    <n v="258"/>
    <s v="High"/>
    <x v="3"/>
    <n v="14302"/>
    <x v="4"/>
    <x v="2"/>
  </r>
  <r>
    <s v="PT-1358"/>
    <s v="Sara Al-Zahra"/>
    <s v="female"/>
    <n v="42"/>
    <x v="2"/>
    <s v="28/1/1982"/>
    <s v="Syrian"/>
    <s v=" "/>
    <d v="2024-05-11T00:00:00"/>
    <d v="2024-06-04T00:00:00"/>
    <x v="8"/>
    <x v="12"/>
    <x v="10"/>
    <s v="PCM"/>
    <n v="117"/>
    <n v="80"/>
    <s v="117/80"/>
    <x v="0"/>
    <n v="192"/>
    <s v="Prediabetes"/>
    <n v="8.9"/>
    <n v="37.6"/>
    <s v="Obese"/>
    <n v="236"/>
    <s v="Border Line"/>
    <x v="2"/>
    <n v="11840"/>
    <x v="1"/>
    <x v="2"/>
  </r>
  <r>
    <s v="PT-1359"/>
    <s v="Omar Karimi"/>
    <s v="unknown"/>
    <n v="33"/>
    <x v="0"/>
    <s v="3/7/1991"/>
    <s v="Saudi Arabian"/>
    <s v=" "/>
    <d v="2020-01-04T00:00:00"/>
    <d v="2020-01-15T00:00:00"/>
    <x v="5"/>
    <x v="9"/>
    <x v="7"/>
    <s v="Empagliflozin; Lisinopril"/>
    <n v="141"/>
    <n v="60"/>
    <s v="141/60"/>
    <x v="0"/>
    <n v="236"/>
    <s v="Diabetes"/>
    <n v="7.5"/>
    <n v="33.799999999999997"/>
    <s v="Obese"/>
    <n v="207"/>
    <s v="Border Line"/>
    <x v="2"/>
    <n v="48650"/>
    <x v="2"/>
    <x v="0"/>
  </r>
  <r>
    <s v="PT-1360"/>
    <s v="Heba Bishara"/>
    <s v="female"/>
    <n v="79"/>
    <x v="1"/>
    <s v="15/10/1945"/>
    <s v="Unknown"/>
    <s v="+966582841619"/>
    <d v="2023-03-06T00:00:00"/>
    <d v="2023-03-23T00:00:00"/>
    <x v="5"/>
    <x v="12"/>
    <x v="10"/>
    <s v="Aspirin, Empagliflozin, paracetamol 500mg"/>
    <n v="148"/>
    <n v="77"/>
    <s v="148/77"/>
    <x v="0"/>
    <n v="222"/>
    <s v="Diabetes"/>
    <n v="11.8"/>
    <n v="38.6"/>
    <s v="Obese"/>
    <n v="130"/>
    <s v="Normal"/>
    <x v="3"/>
    <n v="17428"/>
    <x v="1"/>
    <x v="0"/>
  </r>
  <r>
    <s v="PT-1361"/>
    <s v="Nasser Qassem"/>
    <s v="unknown"/>
    <n v="44"/>
    <x v="2"/>
    <s v="12/6/1980"/>
    <s v="Egyptian"/>
    <s v="+966512502848"/>
    <d v="2022-10-22T00:00:00"/>
    <d v="2022-10-26T00:00:00"/>
    <x v="0"/>
    <x v="6"/>
    <x v="5"/>
    <s v="Amlodipine | Lisinopril 10 mg | Dapagliflozin | Losartan | Warfarin"/>
    <n v="137"/>
    <n v="83"/>
    <s v="137/83"/>
    <x v="0"/>
    <n v="648"/>
    <s v="Hyperglycemia"/>
    <n v="10.3"/>
    <n v="23.5"/>
    <s v="Normal"/>
    <n v="185"/>
    <s v="Normal"/>
    <x v="3"/>
    <n v="11682"/>
    <x v="4"/>
    <x v="2"/>
  </r>
  <r>
    <s v="PT-1362"/>
    <s v="Layla Younis"/>
    <s v="female"/>
    <n v="48"/>
    <x v="2"/>
    <s v="11/8/1976"/>
    <s v="Bangladeshi"/>
    <s v=" "/>
    <d v="2024-10-26T00:00:00"/>
    <d v="2024-11-23T00:00:00"/>
    <x v="2"/>
    <x v="8"/>
    <x v="6"/>
    <s v="Metoprolol succinate; metformin; Glibenclamide"/>
    <n v="142"/>
    <n v="98"/>
    <s v="142/98"/>
    <x v="0"/>
    <n v="246"/>
    <s v="Diabetes"/>
    <n v="12.5"/>
    <n v="19.7"/>
    <s v="Normal"/>
    <n v="239"/>
    <s v="Border Line"/>
    <x v="2"/>
    <n v="14707"/>
    <x v="5"/>
    <x v="0"/>
  </r>
  <r>
    <s v="PT-1363"/>
    <s v="Heba El-Sayed"/>
    <s v="female"/>
    <n v="54"/>
    <x v="2"/>
    <s v="3/11/1970"/>
    <s v="Emirati"/>
    <s v="+966546837430"/>
    <d v="2024-03-15T00:00:00"/>
    <d v="2024-03-30T00:00:00"/>
    <x v="8"/>
    <x v="11"/>
    <x v="9"/>
    <s v="Dapagliflozin, Atorvastatin"/>
    <n v="103"/>
    <n v="96"/>
    <s v="103/96"/>
    <x v="0"/>
    <n v="85"/>
    <s v="Normal"/>
    <n v="4"/>
    <n v="24.3"/>
    <s v="Normal"/>
    <n v="163"/>
    <s v="Normal"/>
    <x v="0"/>
    <n v="0"/>
    <x v="5"/>
    <x v="0"/>
  </r>
  <r>
    <s v="PT-1364"/>
    <s v="Kareem Al-Rashid"/>
    <s v="male"/>
    <n v="63"/>
    <x v="1"/>
    <s v="15/1/1961"/>
    <s v="Unknown"/>
    <s v="+966538615169"/>
    <d v="2024-06-02T00:00:00"/>
    <d v="2024-06-01T00:00:00"/>
    <x v="3"/>
    <x v="3"/>
    <x v="1"/>
    <s v="Glibenclamide | Omeprazole | amlodipine 5mg | INSULIN"/>
    <n v="102"/>
    <n v="100"/>
    <s v="102/100"/>
    <x v="0"/>
    <n v="219"/>
    <s v="Diabetes"/>
    <n v="6.9"/>
    <n v="35.200000000000003"/>
    <s v="Obese"/>
    <n v="244"/>
    <s v="High"/>
    <x v="2"/>
    <n v="35901"/>
    <x v="1"/>
    <x v="2"/>
  </r>
  <r>
    <s v="PT-1365"/>
    <s v="Nasser Saleh"/>
    <s v="male"/>
    <n v="64"/>
    <x v="1"/>
    <s v="19/3/1960"/>
    <s v="Emirati"/>
    <s v="+966526390882"/>
    <d v="2020-05-11T00:00:00"/>
    <d v="2020-06-08T00:00:00"/>
    <x v="3"/>
    <x v="9"/>
    <x v="7"/>
    <s v="INSULIN, Paracetamol, frusemide"/>
    <n v="176"/>
    <n v="68"/>
    <s v="176/68"/>
    <x v="0"/>
    <n v="259"/>
    <s v="Diabetes"/>
    <n v="11.4"/>
    <n v="22.8"/>
    <s v="Normal"/>
    <n v="177"/>
    <s v="Normal"/>
    <x v="2"/>
    <n v="4963"/>
    <x v="5"/>
    <x v="2"/>
  </r>
  <r>
    <s v="PT-1366"/>
    <s v="Samir Barakat"/>
    <s v="unknown"/>
    <n v="81"/>
    <x v="1"/>
    <s v="26/8/1943"/>
    <s v="Filipino"/>
    <s v=" "/>
    <d v="2022-07-27T00:00:00"/>
    <d v="2022-08-11T00:00:00"/>
    <x v="6"/>
    <x v="12"/>
    <x v="10"/>
    <s v="warfarin sodium, Warfarin, PCM, Glibenclamide, Metformin"/>
    <n v="171"/>
    <n v="80"/>
    <s v="171/80"/>
    <x v="0"/>
    <n v="249"/>
    <s v="Diabetes"/>
    <n v="6.4"/>
    <n v="21.2"/>
    <s v="Normal"/>
    <n v="142"/>
    <s v="Normal"/>
    <x v="2"/>
    <n v="38610"/>
    <x v="1"/>
    <x v="2"/>
  </r>
  <r>
    <s v="PT-1367"/>
    <s v="Ibrahim Al-Khatib"/>
    <s v="male"/>
    <n v="78"/>
    <x v="1"/>
    <s v="2/5/1946"/>
    <s v="Indian"/>
    <s v="+966570244042"/>
    <d v="2020-07-27T00:00:00"/>
    <d v="2020-08-12T00:00:00"/>
    <x v="0"/>
    <x v="11"/>
    <x v="9"/>
    <s v="Omeprazole"/>
    <n v="175"/>
    <n v="81"/>
    <s v="175/81"/>
    <x v="0"/>
    <n v="106"/>
    <s v="Normal"/>
    <n v="4.4000000000000004"/>
    <n v="31.1"/>
    <s v="Obese"/>
    <n v="274"/>
    <s v="High"/>
    <x v="2"/>
    <n v="1573"/>
    <x v="4"/>
    <x v="2"/>
  </r>
  <r>
    <s v="PT-1368"/>
    <s v="Hana Mahmoud"/>
    <s v="female"/>
    <n v="58"/>
    <x v="2"/>
    <s v="14/11/1966"/>
    <s v="Egyptian"/>
    <s v=" "/>
    <d v="2024-02-10T00:00:00"/>
    <d v="2024-03-06T00:00:00"/>
    <x v="5"/>
    <x v="2"/>
    <x v="2"/>
    <s v="paracetamol 500mg , aspirin 100"/>
    <n v="139"/>
    <n v="88"/>
    <s v="139/88"/>
    <x v="0"/>
    <n v="196"/>
    <s v="Prediabetes"/>
    <n v="7.3"/>
    <n v="21.4"/>
    <s v="Normal"/>
    <n v="212"/>
    <s v="Border Line"/>
    <x v="1"/>
    <n v="47535"/>
    <x v="1"/>
    <x v="2"/>
  </r>
  <r>
    <s v="PT-1369"/>
    <s v="Bilal Al-Khatib"/>
    <s v="unknown"/>
    <n v="65"/>
    <x v="1"/>
    <s v="13/8/1959"/>
    <s v="Unknown"/>
    <s v=" "/>
    <d v="2023-03-04T00:00:00"/>
    <d v="2023-03-27T00:00:00"/>
    <x v="4"/>
    <x v="6"/>
    <x v="5"/>
    <m/>
    <n v="171"/>
    <n v="179"/>
    <s v="171/179"/>
    <x v="0"/>
    <n v="299"/>
    <s v="Diabetes"/>
    <n v="5.8"/>
    <n v="23.7"/>
    <s v="Normal"/>
    <n v="246"/>
    <s v="High"/>
    <x v="0"/>
    <n v="11209"/>
    <x v="4"/>
    <x v="0"/>
  </r>
  <r>
    <s v="PT-1370"/>
    <s v="Ibrahim Mahmoud"/>
    <s v="male"/>
    <n v="23"/>
    <x v="0"/>
    <m/>
    <s v="Bangladeshi"/>
    <s v=" "/>
    <d v="2022-06-17T00:00:00"/>
    <d v="2022-07-11T00:00:00"/>
    <x v="4"/>
    <x v="12"/>
    <x v="10"/>
    <s v="Metoprolol"/>
    <n v="91"/>
    <n v="98"/>
    <s v="91/98"/>
    <x v="0"/>
    <n v="288"/>
    <s v="Diabetes"/>
    <n v="5.8"/>
    <n v="41.8"/>
    <s v="Severe obesity"/>
    <n v="230"/>
    <s v="Border Line"/>
    <x v="0"/>
    <n v="9177"/>
    <x v="3"/>
    <x v="0"/>
  </r>
  <r>
    <s v="PT-1371"/>
    <s v="Lina Khalil"/>
    <s v="female"/>
    <n v="46"/>
    <x v="2"/>
    <s v="12/12/1978"/>
    <s v="Egyptian"/>
    <s v="+966539234189"/>
    <d v="2023-09-07T00:00:00"/>
    <d v="2023-09-08T00:00:00"/>
    <x v="8"/>
    <x v="8"/>
    <x v="6"/>
    <s v="Metformin | metformin | Furosemide"/>
    <n v="105"/>
    <n v="87"/>
    <s v="105/87"/>
    <x v="0"/>
    <n v="230"/>
    <s v="Diabetes"/>
    <n v="7.4"/>
    <n v="25.6"/>
    <s v="Over Weight"/>
    <n v="146"/>
    <s v="Normal"/>
    <x v="1"/>
    <n v="24964"/>
    <x v="3"/>
    <x v="2"/>
  </r>
  <r>
    <s v="PT-1372"/>
    <s v="Hassan Khalil"/>
    <s v="unknown"/>
    <n v="20"/>
    <x v="0"/>
    <s v="25/6/2004"/>
    <s v="Indian"/>
    <s v=" "/>
    <d v="2021-10-02T00:00:00"/>
    <d v="2021-10-29T00:00:00"/>
    <x v="7"/>
    <x v="10"/>
    <x v="8"/>
    <s v="PCM; paracetamol 500mg; Empagliflozin"/>
    <n v="169"/>
    <n v="114"/>
    <s v="169/114"/>
    <x v="0"/>
    <n v="71"/>
    <s v="Normal"/>
    <n v="9.1"/>
    <n v="24.8"/>
    <s v="Normal"/>
    <n v="191"/>
    <s v="Normal"/>
    <x v="1"/>
    <n v="47830"/>
    <x v="1"/>
    <x v="2"/>
  </r>
  <r>
    <s v="PT-1373"/>
    <s v="ahmed mahmoud"/>
    <s v="male"/>
    <n v="71"/>
    <x v="1"/>
    <s v="4/1/1953"/>
    <s v="Unknown"/>
    <s v=" "/>
    <d v="2020-10-24T00:00:00"/>
    <d v="2020-11-13T00:00:00"/>
    <x v="5"/>
    <x v="1"/>
    <x v="1"/>
    <s v="Lisinopril 10 mg/Furosemide/ASA"/>
    <n v="127"/>
    <n v="84"/>
    <s v="127/84"/>
    <x v="0"/>
    <n v="229"/>
    <s v="Diabetes"/>
    <n v="7.5"/>
    <n v="33.4"/>
    <s v="Obese"/>
    <n v="190"/>
    <s v="Normal"/>
    <x v="1"/>
    <n v="17470"/>
    <x v="5"/>
    <x v="2"/>
  </r>
  <r>
    <s v="PT-1374"/>
    <s v="Lina Karimi"/>
    <s v="female"/>
    <n v="43"/>
    <x v="2"/>
    <s v="24/11/1981"/>
    <s v="Saudi Arabian"/>
    <s v=" "/>
    <d v="2024-02-16T00:00:00"/>
    <d v="2024-03-15T00:00:00"/>
    <x v="4"/>
    <x v="2"/>
    <x v="2"/>
    <s v="Lisinopril 10 mg , Losartan , Lisinopril , Glibenclamide , metformin"/>
    <n v="94"/>
    <n v="98"/>
    <s v="94/98"/>
    <x v="0"/>
    <n v="99"/>
    <s v="Normal"/>
    <n v="4.0999999999999996"/>
    <n v="35.200000000000003"/>
    <s v="Obese"/>
    <n v="250"/>
    <s v="High"/>
    <x v="0"/>
    <n v="36313"/>
    <x v="3"/>
    <x v="0"/>
  </r>
  <r>
    <s v="PT-1375"/>
    <s v="Tariq Qassem"/>
    <s v="male"/>
    <n v="66"/>
    <x v="1"/>
    <s v="12/12/1958"/>
    <s v="Saudi Arabian"/>
    <s v="+966545658304"/>
    <d v="2024-12-10T00:00:00"/>
    <d v="2025-01-01T00:00:00"/>
    <x v="2"/>
    <x v="9"/>
    <x v="7"/>
    <s v="Metoprolol; Insulin"/>
    <n v="146"/>
    <n v="81"/>
    <s v="146/81"/>
    <x v="0"/>
    <n v="192"/>
    <s v="Prediabetes"/>
    <n v="7.9"/>
    <n v="34.9"/>
    <s v="Obese"/>
    <n v="184"/>
    <s v="Normal"/>
    <x v="0"/>
    <n v="7157"/>
    <x v="5"/>
    <x v="2"/>
  </r>
  <r>
    <s v="PT-1376"/>
    <s v="fatima qassem"/>
    <s v="female"/>
    <n v="49"/>
    <x v="2"/>
    <s v="13/2/1975"/>
    <s v="Bangladeshi"/>
    <s v="+966559241061"/>
    <d v="2023-10-28T00:00:00"/>
    <d v="2023-10-30T00:00:00"/>
    <x v="2"/>
    <x v="5"/>
    <x v="4"/>
    <s v="amlodipine 5mg/Metoprolol"/>
    <n v="130"/>
    <n v="62"/>
    <s v="130/62"/>
    <x v="0"/>
    <n v="295"/>
    <s v="Diabetes"/>
    <n v="12.1"/>
    <n v="18.5"/>
    <s v="Normal"/>
    <n v="141"/>
    <s v="Normal"/>
    <x v="2"/>
    <n v="31713"/>
    <x v="2"/>
    <x v="1"/>
  </r>
  <r>
    <s v="PT-1377"/>
    <s v="Samir Mahmoud"/>
    <s v="unknown"/>
    <n v="61"/>
    <x v="1"/>
    <s v="6/5/1963"/>
    <s v="Saudi Arabian"/>
    <s v="+966566359158"/>
    <d v="2022-05-17T00:00:00"/>
    <d v="2022-06-08T00:00:00"/>
    <x v="7"/>
    <x v="12"/>
    <x v="10"/>
    <s v="Metformin | frusemide | Amlodipine | Lisinopril | Lisinopril 10 mg"/>
    <n v="143"/>
    <n v="78"/>
    <s v="143/78"/>
    <x v="0"/>
    <n v="94"/>
    <s v="Normal"/>
    <n v="8.3000000000000007"/>
    <n v="28.1"/>
    <s v="Over Weight"/>
    <n v="202"/>
    <s v="Border Line"/>
    <x v="2"/>
    <n v="45784"/>
    <x v="5"/>
    <x v="2"/>
  </r>
  <r>
    <s v="PT-1378"/>
    <s v="Dana Al-Zahra"/>
    <s v="female"/>
    <n v="80"/>
    <x v="1"/>
    <s v="10/5/1949"/>
    <s v="Jordanian"/>
    <s v="+966525338379"/>
    <d v="2024-10-12T00:00:00"/>
    <d v="2024-10-15T00:00:00"/>
    <x v="0"/>
    <x v="9"/>
    <x v="7"/>
    <s v="Furosemide"/>
    <n v="119"/>
    <n v="81"/>
    <s v="119/81"/>
    <x v="0"/>
    <n v="96"/>
    <s v="Normal"/>
    <n v="9.9"/>
    <n v="23.3"/>
    <s v="Normal"/>
    <n v="244"/>
    <s v="High"/>
    <x v="0"/>
    <n v="17568"/>
    <x v="3"/>
    <x v="0"/>
  </r>
  <r>
    <s v="PT-1379"/>
    <s v="Aya Al-Zahra"/>
    <s v="female"/>
    <n v="80"/>
    <x v="1"/>
    <s v="20/9/1944"/>
    <s v="Egyptian"/>
    <s v="+966524528574"/>
    <d v="2021-10-19T00:00:00"/>
    <d v="2021-10-26T00:00:00"/>
    <x v="5"/>
    <x v="0"/>
    <x v="0"/>
    <s v="Lisinopril"/>
    <n v="116"/>
    <n v="75"/>
    <s v="116/75"/>
    <x v="1"/>
    <n v="283"/>
    <s v="Diabetes"/>
    <n v="9.5"/>
    <n v="27"/>
    <s v="Over Weight"/>
    <n v="246"/>
    <s v="High"/>
    <x v="1"/>
    <n v="41282"/>
    <x v="4"/>
    <x v="0"/>
  </r>
  <r>
    <s v="PT-1380"/>
    <s v=""/>
    <s v="male"/>
    <n v="63"/>
    <x v="1"/>
    <s v="22/7/1961"/>
    <s v="Saudi Arabian"/>
    <s v="+966538524666"/>
    <d v="2023-09-24T00:00:00"/>
    <d v="2023-10-03T00:00:00"/>
    <x v="3"/>
    <x v="6"/>
    <x v="5"/>
    <s v="Omeprazole | PCM"/>
    <n v="179"/>
    <n v="203"/>
    <s v="179/203"/>
    <x v="0"/>
    <n v="170"/>
    <s v="Prediabetes"/>
    <n v="7.3"/>
    <n v="39.4"/>
    <s v="Obese"/>
    <n v="231"/>
    <s v="Border Line"/>
    <x v="3"/>
    <n v="39868"/>
    <x v="1"/>
    <x v="1"/>
  </r>
  <r>
    <s v="PT-1381"/>
    <s v="Kareem Qassem"/>
    <s v="male"/>
    <n v="80"/>
    <x v="1"/>
    <s v="16/6/1944"/>
    <s v="Jordanian"/>
    <s v="+966541292413"/>
    <d v="2023-08-26T00:00:00"/>
    <d v="2023-09-17T00:00:00"/>
    <x v="8"/>
    <x v="11"/>
    <x v="9"/>
    <m/>
    <n v="156"/>
    <n v="88"/>
    <s v="156/88"/>
    <x v="0"/>
    <n v="192"/>
    <s v="Prediabetes"/>
    <n v="5.6"/>
    <n v="36.700000000000003"/>
    <s v="Obese"/>
    <n v="146"/>
    <s v="Normal"/>
    <x v="0"/>
    <n v="12485"/>
    <x v="1"/>
    <x v="2"/>
  </r>
  <r>
    <s v="PT-1382"/>
    <s v="Dina Al-Hajj"/>
    <s v="female"/>
    <n v="25"/>
    <x v="0"/>
    <s v="4/6/1999"/>
    <s v="Philippines"/>
    <s v=" "/>
    <d v="2021-10-08T00:00:00"/>
    <d v="2021-11-01T00:00:00"/>
    <x v="3"/>
    <x v="4"/>
    <x v="3"/>
    <s v="Empagliflozin/Lisinopril/Paracetamol/ASA/Lisinopril 10 mg"/>
    <n v="98"/>
    <n v="64"/>
    <s v="98/64"/>
    <x v="1"/>
    <n v="173"/>
    <s v="Prediabetes"/>
    <n v="4.7"/>
    <n v="40.299999999999997"/>
    <s v="Severe obesity"/>
    <n v="244"/>
    <s v="High"/>
    <x v="0"/>
    <n v="3779"/>
    <x v="2"/>
    <x v="2"/>
  </r>
  <r>
    <s v="PT-1383"/>
    <s v="Amira Karimi"/>
    <s v="female"/>
    <n v="27"/>
    <x v="0"/>
    <s v="7/1/1997"/>
    <s v="Syrian"/>
    <s v="+966529396943"/>
    <d v="2022-04-01T00:00:00"/>
    <d v="2022-04-15T00:00:00"/>
    <x v="7"/>
    <x v="5"/>
    <x v="4"/>
    <s v="Metoprolol"/>
    <n v="96"/>
    <n v="69"/>
    <s v="96/69"/>
    <x v="1"/>
    <n v="117"/>
    <s v="Normal"/>
    <n v="7.4"/>
    <n v="20"/>
    <s v="Normal"/>
    <n v="264"/>
    <s v="High"/>
    <x v="0"/>
    <n v="42431"/>
    <x v="3"/>
    <x v="2"/>
  </r>
  <r>
    <s v="PT-1384"/>
    <s v="Dana Mahmoud"/>
    <s v="female"/>
    <n v="24"/>
    <x v="0"/>
    <s v="12/5/2000"/>
    <s v="Syrian"/>
    <s v=" "/>
    <d v="2020-01-15T00:00:00"/>
    <d v="2020-01-29T00:00:00"/>
    <x v="5"/>
    <x v="1"/>
    <x v="1"/>
    <s v="warfarin sodium"/>
    <n v="106"/>
    <n v="97"/>
    <s v="106/97"/>
    <x v="0"/>
    <n v="285"/>
    <s v="Diabetes"/>
    <n v="6.1"/>
    <n v="24.6"/>
    <s v="Normal"/>
    <n v="252"/>
    <s v="High"/>
    <x v="2"/>
    <n v="35681"/>
    <x v="2"/>
    <x v="2"/>
  </r>
  <r>
    <s v="PT-1385"/>
    <s v="HASSAN MAHMOUD"/>
    <s v="unknown"/>
    <n v="70"/>
    <x v="1"/>
    <s v="19/1/1954"/>
    <s v="Unknown"/>
    <s v="+966552173273"/>
    <d v="2020-12-28T00:00:00"/>
    <d v="2021-01-19T00:00:00"/>
    <x v="4"/>
    <x v="0"/>
    <x v="0"/>
    <s v="PCM/ASA/paracetamol 500mg/Omeprazole/Insulin"/>
    <n v="116"/>
    <n v="65"/>
    <s v="116/65"/>
    <x v="1"/>
    <n v="136"/>
    <s v="Normal"/>
    <n v="8.9"/>
    <n v="18.399999999999999"/>
    <s v="Under Weight"/>
    <n v="217"/>
    <s v="Border Line"/>
    <x v="1"/>
    <n v="29382"/>
    <x v="3"/>
    <x v="2"/>
  </r>
  <r>
    <s v="PT-1386"/>
    <s v="Dana Al-Khatib"/>
    <s v="female"/>
    <n v="47"/>
    <x v="2"/>
    <s v="12/2/1977"/>
    <s v="Bangladeshi"/>
    <s v=" "/>
    <d v="2021-10-14T00:00:00"/>
    <d v="2021-11-05T00:00:00"/>
    <x v="6"/>
    <x v="4"/>
    <x v="3"/>
    <s v="Aspirin, aspirin 100, paracetamol 500mg, frusemide, PCM"/>
    <n v="149"/>
    <n v="72"/>
    <s v="149/72"/>
    <x v="0"/>
    <n v="244"/>
    <s v="Diabetes"/>
    <n v="8.9"/>
    <n v="35.6"/>
    <s v="Obese"/>
    <n v="202"/>
    <s v="Border Line"/>
    <x v="2"/>
    <n v="44909"/>
    <x v="5"/>
    <x v="2"/>
  </r>
  <r>
    <s v="PT-1387"/>
    <s v="Samir Ibrahim"/>
    <s v="male"/>
    <n v="37"/>
    <x v="0"/>
    <s v="13/1/1987"/>
    <s v="Emirati"/>
    <s v="+966522214080"/>
    <d v="2023-01-11T00:00:00"/>
    <d v="2023-02-09T00:00:00"/>
    <x v="4"/>
    <x v="2"/>
    <x v="2"/>
    <s v="Metoprolol succinate; Furosemide; warfarin sodium; Empagliflozin"/>
    <n v="112"/>
    <n v="79"/>
    <s v="112/79"/>
    <x v="1"/>
    <n v="238"/>
    <s v="Diabetes"/>
    <n v="10.3"/>
    <n v="21.3"/>
    <s v="Normal"/>
    <n v="145"/>
    <s v="Normal"/>
    <x v="1"/>
    <n v="10221"/>
    <x v="2"/>
    <x v="1"/>
  </r>
  <r>
    <s v="PT-1388"/>
    <s v="Salma Saleh"/>
    <s v="female"/>
    <n v="52"/>
    <x v="2"/>
    <s v="25/5/2024"/>
    <s v="Syrian"/>
    <s v="+966571949589"/>
    <d v="2022-09-26T00:00:00"/>
    <d v="2022-10-22T00:00:00"/>
    <x v="4"/>
    <x v="1"/>
    <x v="1"/>
    <s v="Lisinopril 10 mg; Omeprazole; Paracetamol; Metformin; Empagliflozin"/>
    <n v="147"/>
    <n v="72"/>
    <s v="147/72"/>
    <x v="0"/>
    <n v="180"/>
    <s v="Prediabetes"/>
    <n v="8.1"/>
    <n v="27.7"/>
    <s v="Over Weight"/>
    <n v="150"/>
    <s v="Normal"/>
    <x v="2"/>
    <n v="4700"/>
    <x v="4"/>
    <x v="1"/>
  </r>
  <r>
    <s v="PT-1389"/>
    <s v="Lina Ibrahim"/>
    <s v="female"/>
    <n v="65"/>
    <x v="1"/>
    <s v="20/1/1959"/>
    <s v="Egyptian"/>
    <s v=" "/>
    <d v="2021-01-21T00:00:00"/>
    <d v="2021-02-03T00:00:00"/>
    <x v="1"/>
    <x v="6"/>
    <x v="5"/>
    <s v="amlodipine 5mg, frusemide, Aspirin, Metformin"/>
    <n v="151"/>
    <n v="83"/>
    <s v="151/83"/>
    <x v="0"/>
    <n v="75"/>
    <s v="Normal"/>
    <n v="8.6999999999999993"/>
    <n v="33.700000000000003"/>
    <s v="Obese"/>
    <n v="181"/>
    <s v="Normal"/>
    <x v="0"/>
    <n v="21252"/>
    <x v="2"/>
    <x v="0"/>
  </r>
  <r>
    <s v="PT-1390"/>
    <s v="Mohamed Al-Mansouri"/>
    <s v="male"/>
    <n v="79"/>
    <x v="1"/>
    <s v="4/11/1945"/>
    <s v="Philippines"/>
    <s v="+966556105911"/>
    <d v="2021-12-10T00:00:00"/>
    <d v="2021-12-21T00:00:00"/>
    <x v="4"/>
    <x v="4"/>
    <x v="3"/>
    <s v="Metformin | aspirin 100 | Paracetamol | Furosemide | Aspirin"/>
    <n v="111"/>
    <n v="87"/>
    <s v="111/87"/>
    <x v="0"/>
    <n v="279"/>
    <s v="Diabetes"/>
    <n v="11.9"/>
    <n v="31.1"/>
    <s v="Obese"/>
    <n v="274"/>
    <s v="High"/>
    <x v="2"/>
    <n v="38834"/>
    <x v="2"/>
    <x v="0"/>
  </r>
  <r>
    <s v="PT-1391"/>
    <s v="Nora Saleh"/>
    <s v="female"/>
    <n v="20"/>
    <x v="0"/>
    <s v="2/1/2004"/>
    <s v="Unknown"/>
    <s v=" "/>
    <m/>
    <m/>
    <x v="5"/>
    <x v="5"/>
    <x v="4"/>
    <s v="PCM"/>
    <n v="145"/>
    <n v="90"/>
    <s v="145/90"/>
    <x v="0"/>
    <n v="131"/>
    <s v="Normal"/>
    <n v="6.7"/>
    <n v="34.799999999999997"/>
    <s v="Obese"/>
    <n v="220"/>
    <s v="Border Line"/>
    <x v="2"/>
    <n v="22994"/>
    <x v="1"/>
    <x v="2"/>
  </r>
  <r>
    <s v="PT-1392"/>
    <s v="Ahmed Mahmoud"/>
    <s v="male"/>
    <n v="55"/>
    <x v="2"/>
    <s v="15/7/2024"/>
    <s v="Emirati"/>
    <s v="+966526556319"/>
    <d v="2022-09-18T00:00:00"/>
    <d v="2022-09-23T00:00:00"/>
    <x v="4"/>
    <x v="5"/>
    <x v="4"/>
    <s v="Furosemide; Atorvastatin"/>
    <n v="139"/>
    <n v="65"/>
    <s v="139/65"/>
    <x v="0"/>
    <n v="259"/>
    <s v="Diabetes"/>
    <n v="8.9"/>
    <n v="17.7"/>
    <s v="Under Weight"/>
    <n v="130"/>
    <s v="Normal"/>
    <x v="2"/>
    <n v="35481"/>
    <x v="4"/>
    <x v="0"/>
  </r>
  <r>
    <s v="PT-1393"/>
    <s v="Faisal Al-Amin"/>
    <s v="male"/>
    <n v="19"/>
    <x v="0"/>
    <s v="9/9/2005"/>
    <s v="Egyptian"/>
    <s v="+966594770844"/>
    <d v="2022-01-04T00:00:00"/>
    <m/>
    <x v="0"/>
    <x v="3"/>
    <x v="1"/>
    <s v="Omeprazole, atorvastatin (40mg), Atorvastatin, Insulin"/>
    <n v="128"/>
    <n v="157"/>
    <s v="128/157"/>
    <x v="0"/>
    <n v="121"/>
    <s v="Normal"/>
    <n v="10.8"/>
    <n v="26.7"/>
    <s v="Over Weight"/>
    <n v="232"/>
    <s v="Border Line"/>
    <x v="3"/>
    <n v="17193"/>
    <x v="4"/>
    <x v="0"/>
  </r>
  <r>
    <s v="PT-1394"/>
    <s v="Rania Qassem"/>
    <s v="female"/>
    <n v="52"/>
    <x v="2"/>
    <m/>
    <s v="Egyptian"/>
    <s v=" "/>
    <d v="2022-06-13T00:00:00"/>
    <d v="2022-06-14T00:00:00"/>
    <x v="6"/>
    <x v="12"/>
    <x v="10"/>
    <s v="Losartan; ASA"/>
    <n v="112"/>
    <n v="89"/>
    <s v="112/89"/>
    <x v="0"/>
    <n v="144"/>
    <s v="Prediabetes"/>
    <n v="9.1"/>
    <n v="20.3"/>
    <s v="Normal"/>
    <n v="266"/>
    <s v="High"/>
    <x v="2"/>
    <n v="47994"/>
    <x v="2"/>
    <x v="2"/>
  </r>
  <r>
    <s v="PT-1395"/>
    <s v="Aya Younis"/>
    <s v="female"/>
    <n v="54"/>
    <x v="2"/>
    <s v="22/12/1970"/>
    <s v="Jordanian"/>
    <s v=" "/>
    <d v="2024-10-01T00:00:00"/>
    <d v="2024-09-29T00:00:00"/>
    <x v="3"/>
    <x v="9"/>
    <x v="7"/>
    <s v="Atorvastatin | frusemide | Amlodipine | Metoprolol succinate"/>
    <n v="126"/>
    <n v="98"/>
    <s v="126/98"/>
    <x v="0"/>
    <n v="95"/>
    <s v="Normal"/>
    <n v="12.5"/>
    <n v="25.9"/>
    <s v="Over Weight"/>
    <n v="129"/>
    <s v="Normal"/>
    <x v="0"/>
    <n v="16713"/>
    <x v="4"/>
    <x v="2"/>
  </r>
  <r>
    <s v="PT-1396"/>
    <s v="Tariq Al-Farsi"/>
    <s v="unknown"/>
    <n v="50"/>
    <x v="2"/>
    <m/>
    <s v="Pakistani"/>
    <s v="+966579942779"/>
    <d v="2021-04-11T00:00:00"/>
    <d v="2021-05-02T00:00:00"/>
    <x v="3"/>
    <x v="11"/>
    <x v="9"/>
    <m/>
    <n v="132"/>
    <n v="90"/>
    <s v="132/90"/>
    <x v="0"/>
    <n v="196"/>
    <s v="Prediabetes"/>
    <n v="7.3"/>
    <n v="22.6"/>
    <s v="Normal"/>
    <n v="280"/>
    <s v="High"/>
    <x v="3"/>
    <n v="41604"/>
    <x v="1"/>
    <x v="2"/>
  </r>
  <r>
    <s v="PT-1397"/>
    <s v="Omar Ibrahim"/>
    <s v="male"/>
    <n v="73"/>
    <x v="1"/>
    <s v="11/4/1951"/>
    <s v="Indian"/>
    <s v=" "/>
    <m/>
    <m/>
    <x v="8"/>
    <x v="10"/>
    <x v="8"/>
    <s v="aspirin 100/Metoprolol succinate"/>
    <n v="114"/>
    <n v="83"/>
    <s v="114/83"/>
    <x v="0"/>
    <n v="140"/>
    <s v="Prediabetes"/>
    <n v="12.7"/>
    <n v="31.1"/>
    <s v="Obese"/>
    <n v="230"/>
    <s v="Border Line"/>
    <x v="1"/>
    <n v="38078"/>
    <x v="2"/>
    <x v="0"/>
  </r>
  <r>
    <s v="PT-1398"/>
    <s v="Kareem Karimi"/>
    <s v="unknown"/>
    <n v="40"/>
    <x v="2"/>
    <s v="20/5/1984"/>
    <s v="Saudi Arabian"/>
    <s v=" "/>
    <d v="2023-01-21T00:00:00"/>
    <d v="2023-02-07T00:00:00"/>
    <x v="4"/>
    <x v="8"/>
    <x v="6"/>
    <s v="Furosemide | Amlodipine"/>
    <n v="137"/>
    <n v="86"/>
    <s v="137/86"/>
    <x v="0"/>
    <n v="248"/>
    <s v="Diabetes"/>
    <n v="24.9"/>
    <n v="30.1"/>
    <s v="Obese"/>
    <n v="126"/>
    <s v="Normal"/>
    <x v="0"/>
    <n v="5500"/>
    <x v="5"/>
    <x v="1"/>
  </r>
  <r>
    <s v="PT-1399"/>
    <s v="Tariq Khalil"/>
    <s v="unknown"/>
    <n v="30"/>
    <x v="0"/>
    <s v="14/3/1994"/>
    <s v="Philippines"/>
    <s v="+966523405032"/>
    <d v="2021-08-05T00:00:00"/>
    <d v="2021-08-08T00:00:00"/>
    <x v="2"/>
    <x v="4"/>
    <x v="3"/>
    <s v="Omeprazole; frusemide; Metoprolol succinate; Aspirin"/>
    <n v="137"/>
    <n v="79"/>
    <s v="137/79"/>
    <x v="0"/>
    <n v="188"/>
    <s v="Prediabetes"/>
    <n v="4.8"/>
    <n v="29.5"/>
    <s v="Over Weight"/>
    <n v="166"/>
    <s v="Normal"/>
    <x v="0"/>
    <n v="7035"/>
    <x v="1"/>
    <x v="0"/>
  </r>
  <r>
    <s v="PT-1400"/>
    <s v="Heba Rizk"/>
    <s v="female"/>
    <n v="48"/>
    <x v="2"/>
    <s v="17/2/1976"/>
    <s v="Indian"/>
    <s v="+966537383278"/>
    <d v="2023-09-11T00:00:00"/>
    <d v="2023-10-11T00:00:00"/>
    <x v="4"/>
    <x v="11"/>
    <x v="9"/>
    <s v="aspirin 100 | INSULIN | Lisinopril 10 mg | Metoprolol | Dapagliflozin"/>
    <n v="165"/>
    <n v="138"/>
    <s v="165/138"/>
    <x v="0"/>
    <n v="178"/>
    <s v="Prediabetes"/>
    <n v="8.4"/>
    <n v="40.4"/>
    <s v="Severe obesity"/>
    <n v="202"/>
    <s v="Border Line"/>
    <x v="0"/>
    <n v="6132"/>
    <x v="1"/>
    <x v="2"/>
  </r>
  <r>
    <s v="PT-1401"/>
    <s v="Khalid Al-Zahra"/>
    <s v="male"/>
    <n v="85"/>
    <x v="1"/>
    <s v="2/10/1939"/>
    <s v="Pakistani"/>
    <s v="+966579183946"/>
    <d v="2023-07-24T00:00:00"/>
    <d v="2023-08-19T00:00:00"/>
    <x v="0"/>
    <x v="0"/>
    <x v="0"/>
    <s v="amlodipine 5mg/aspirin 100/Lisinopril 10 mg/Furosemide/Dapagliflozin"/>
    <n v="139"/>
    <n v="84"/>
    <s v="139/84"/>
    <x v="0"/>
    <n v="142"/>
    <s v="Prediabetes"/>
    <n v="5.7"/>
    <n v="27.8"/>
    <s v="Over Weight"/>
    <n v="145"/>
    <s v="Normal"/>
    <x v="0"/>
    <n v="8313"/>
    <x v="1"/>
    <x v="0"/>
  </r>
  <r>
    <s v="PT-1402"/>
    <s v="Ibrahim Al-Hajj"/>
    <s v="male"/>
    <n v="63"/>
    <x v="1"/>
    <s v="16/2/1961"/>
    <s v="Emirati"/>
    <s v=" "/>
    <m/>
    <m/>
    <x v="0"/>
    <x v="6"/>
    <x v="5"/>
    <s v="Paracetamol, Metoprolol, atorvastatin (40mg), Furosemide"/>
    <n v="110"/>
    <n v="87"/>
    <s v="110/87"/>
    <x v="0"/>
    <n v="214"/>
    <s v="Diabetes"/>
    <n v="8.9"/>
    <n v="36.200000000000003"/>
    <s v="Obese"/>
    <n v="225"/>
    <s v="Border Line"/>
    <x v="0"/>
    <n v="0"/>
    <x v="4"/>
    <x v="2"/>
  </r>
  <r>
    <s v="PT-1403"/>
    <s v="Ziad Al-Zahra"/>
    <s v="male"/>
    <n v="68"/>
    <x v="1"/>
    <s v="25/4/1956"/>
    <s v="Emirati"/>
    <s v=" "/>
    <d v="2024-12-22T00:00:00"/>
    <d v="2025-01-19T00:00:00"/>
    <x v="4"/>
    <x v="9"/>
    <x v="7"/>
    <s v="Glibenclamide/paracetamol 500mg/amlodipine 5mg"/>
    <n v="134"/>
    <n v="91"/>
    <s v="134/91"/>
    <x v="0"/>
    <n v="218"/>
    <s v="Diabetes"/>
    <n v="11.2"/>
    <n v="44.2"/>
    <s v="Severe obesity"/>
    <n v="236"/>
    <s v="Border Line"/>
    <x v="0"/>
    <n v="46171"/>
    <x v="1"/>
    <x v="0"/>
  </r>
  <r>
    <s v="PT-1404"/>
    <s v="Tariq Al-Khatib"/>
    <s v="male"/>
    <n v="69"/>
    <x v="1"/>
    <s v="9/7/1955"/>
    <s v="Jordanian"/>
    <s v="+966571622676"/>
    <d v="2022-09-18T00:00:00"/>
    <d v="2022-10-01T00:00:00"/>
    <x v="4"/>
    <x v="8"/>
    <x v="6"/>
    <s v="Lisinopril | warfarin sodium | frusemide | Atorvastatin | Insulin"/>
    <n v="137"/>
    <n v="84"/>
    <s v="137/84"/>
    <x v="0"/>
    <n v="235"/>
    <s v="Diabetes"/>
    <n v="5.3"/>
    <n v="38.5"/>
    <s v="Obese"/>
    <n v="184"/>
    <s v="Normal"/>
    <x v="2"/>
    <n v="45612"/>
    <x v="5"/>
    <x v="2"/>
  </r>
  <r>
    <s v="PT-1405"/>
    <s v="Mohamed Al-Zahra"/>
    <s v="male"/>
    <n v="49"/>
    <x v="2"/>
    <s v="10/7/1975"/>
    <s v="Syrian"/>
    <s v="+966557356745"/>
    <d v="2020-04-19T00:00:00"/>
    <d v="2020-04-17T00:00:00"/>
    <x v="6"/>
    <x v="6"/>
    <x v="5"/>
    <s v="Lisinopril , amlodipine 5mg , metformin , Glibenclamide , ASA"/>
    <n v="121"/>
    <n v="62"/>
    <s v="121/62"/>
    <x v="2"/>
    <n v="238"/>
    <s v="Diabetes"/>
    <n v="8.9"/>
    <n v="31.4"/>
    <s v="Obese"/>
    <n v="208"/>
    <s v="Border Line"/>
    <x v="3"/>
    <n v="49176"/>
    <x v="1"/>
    <x v="2"/>
  </r>
  <r>
    <s v="PT-1406"/>
    <s v="Amira Saleh"/>
    <s v="female"/>
    <n v="46"/>
    <x v="2"/>
    <s v="16/9/1978"/>
    <s v="Saudi Arabian"/>
    <s v=" "/>
    <d v="2022-06-03T00:00:00"/>
    <d v="2022-06-02T00:00:00"/>
    <x v="8"/>
    <x v="10"/>
    <x v="8"/>
    <s v="Insulin | INSULIN"/>
    <n v="136"/>
    <n v="61"/>
    <s v="136/61"/>
    <x v="0"/>
    <n v="80"/>
    <s v="Normal"/>
    <n v="7.6"/>
    <n v="38.799999999999997"/>
    <s v="Obese"/>
    <n v="183"/>
    <s v="Normal"/>
    <x v="0"/>
    <n v="44383"/>
    <x v="0"/>
    <x v="0"/>
  </r>
  <r>
    <s v="PT-1407"/>
    <s v="Nasser Al-Hajj"/>
    <s v="male"/>
    <n v="28"/>
    <x v="0"/>
    <s v="16/12/1996"/>
    <s v="Syrian"/>
    <s v="+966512598111"/>
    <d v="2021-05-27T00:00:00"/>
    <d v="2021-05-31T00:00:00"/>
    <x v="8"/>
    <x v="8"/>
    <x v="6"/>
    <s v="warfarin sodium | Atorvastatin"/>
    <n v="172"/>
    <n v="98"/>
    <s v="172/98"/>
    <x v="0"/>
    <n v="160"/>
    <s v="Prediabetes"/>
    <n v="6.4"/>
    <n v="28.5"/>
    <s v="Over Weight"/>
    <n v="132"/>
    <s v="Normal"/>
    <x v="0"/>
    <n v="5345"/>
    <x v="0"/>
    <x v="0"/>
  </r>
  <r>
    <s v="PT-1408"/>
    <s v="Dana Saleh"/>
    <s v="female"/>
    <n v="22"/>
    <x v="0"/>
    <s v="1/1/2002"/>
    <s v="Yemeni"/>
    <s v="+966567805296"/>
    <d v="2020-06-13T00:00:00"/>
    <d v="2020-06-30T00:00:00"/>
    <x v="3"/>
    <x v="13"/>
    <x v="8"/>
    <s v="atorvastatin (40mg) , amlodipine 5mg , Amlodipine , Omeprazole , Metoprolol"/>
    <n v="177"/>
    <n v="75"/>
    <s v="177/75"/>
    <x v="0"/>
    <n v="189"/>
    <s v="Prediabetes"/>
    <n v="9.4"/>
    <n v="31.1"/>
    <s v="Obese"/>
    <n v="187"/>
    <s v="Normal"/>
    <x v="0"/>
    <n v="3742"/>
    <x v="1"/>
    <x v="2"/>
  </r>
  <r>
    <s v="PT-1409"/>
    <s v="Rania Barakat"/>
    <s v="female"/>
    <n v="66"/>
    <x v="1"/>
    <s v="27/2/1958"/>
    <s v="Emirati"/>
    <s v="+966528491560"/>
    <d v="2024-03-19T00:00:00"/>
    <d v="2024-04-13T00:00:00"/>
    <x v="1"/>
    <x v="8"/>
    <x v="6"/>
    <s v="Paracetamol | Metoprolol | amlodipine 5mg"/>
    <n v="174"/>
    <n v="60"/>
    <s v="174/60"/>
    <x v="0"/>
    <n v="187"/>
    <s v="Prediabetes"/>
    <n v="8.6"/>
    <n v="42.9"/>
    <s v="Severe obesity"/>
    <n v="161"/>
    <s v="Normal"/>
    <x v="2"/>
    <n v="32267"/>
    <x v="3"/>
    <x v="0"/>
  </r>
  <r>
    <s v="PT-1410"/>
    <s v="Sara Karimi"/>
    <s v="female"/>
    <n v="78"/>
    <x v="1"/>
    <s v="5/8/1946"/>
    <s v="Unknown"/>
    <s v=" "/>
    <d v="2024-07-06T00:00:00"/>
    <d v="2024-07-05T00:00:00"/>
    <x v="2"/>
    <x v="10"/>
    <x v="8"/>
    <s v="Empagliflozin"/>
    <n v="101"/>
    <n v="84"/>
    <s v="101/84"/>
    <x v="0"/>
    <n v="110"/>
    <s v="Normal"/>
    <n v="8.9"/>
    <n v="44"/>
    <s v="Severe obesity"/>
    <n v="260"/>
    <s v="High"/>
    <x v="2"/>
    <n v="2862"/>
    <x v="4"/>
    <x v="0"/>
  </r>
  <r>
    <s v="PT-1411"/>
    <s v="Abdullah Rizk"/>
    <s v="unknown"/>
    <n v="18"/>
    <x v="0"/>
    <m/>
    <s v="Filipino"/>
    <s v="+966511053419"/>
    <d v="2024-02-28T00:00:00"/>
    <d v="2024-03-15T00:00:00"/>
    <x v="8"/>
    <x v="5"/>
    <x v="4"/>
    <s v="Atorvastatin | warfarin sodium"/>
    <n v="165"/>
    <n v="65"/>
    <s v="165/65"/>
    <x v="0"/>
    <n v="289"/>
    <s v="Diabetes"/>
    <n v="8.9"/>
    <n v="23"/>
    <s v="Normal"/>
    <n v="222"/>
    <s v="Border Line"/>
    <x v="3"/>
    <n v="15280"/>
    <x v="4"/>
    <x v="2"/>
  </r>
  <r>
    <s v="PT-1412"/>
    <s v="Nasser Saleh"/>
    <s v="male"/>
    <n v="28"/>
    <x v="0"/>
    <s v="24/2/1996"/>
    <s v="Yemeni"/>
    <s v=" "/>
    <d v="2022-12-28T00:00:00"/>
    <d v="2023-01-04T00:00:00"/>
    <x v="2"/>
    <x v="6"/>
    <x v="5"/>
    <s v="INSULIN"/>
    <n v="114"/>
    <n v="70"/>
    <s v="114/70"/>
    <x v="1"/>
    <n v="123"/>
    <s v="Normal"/>
    <n v="13"/>
    <n v="38.200000000000003"/>
    <s v="Obese"/>
    <n v="164"/>
    <s v="Normal"/>
    <x v="3"/>
    <n v="23602"/>
    <x v="0"/>
    <x v="0"/>
  </r>
  <r>
    <s v="PT-1413"/>
    <s v="Kareem Karimi"/>
    <s v="male"/>
    <n v="73"/>
    <x v="1"/>
    <s v="21/5/1951"/>
    <s v="Emirati"/>
    <s v="+966555785959"/>
    <d v="2022-12-02T00:00:00"/>
    <d v="2022-12-07T00:00:00"/>
    <x v="4"/>
    <x v="9"/>
    <x v="7"/>
    <s v="Empagliflozin"/>
    <n v="122"/>
    <n v="92"/>
    <s v="122/92"/>
    <x v="0"/>
    <n v="250"/>
    <s v="Diabetes"/>
    <n v="10.5"/>
    <n v="26.7"/>
    <s v="Over Weight"/>
    <n v="142"/>
    <s v="Normal"/>
    <x v="0"/>
    <n v="41094"/>
    <x v="4"/>
    <x v="1"/>
  </r>
  <r>
    <s v="PT-1414"/>
    <s v="Ahmed Rizk"/>
    <s v="male"/>
    <n v="60"/>
    <x v="1"/>
    <s v="5/9/1964"/>
    <s v="Indian"/>
    <s v="+966562727169"/>
    <d v="2022-07-03T00:00:00"/>
    <d v="2022-07-24T00:00:00"/>
    <x v="4"/>
    <x v="4"/>
    <x v="3"/>
    <s v="Dapagliflozin; Aspirin; aspirin 100"/>
    <n v="174"/>
    <n v="97"/>
    <s v="174/97"/>
    <x v="0"/>
    <n v="201"/>
    <s v="Diabetes"/>
    <n v="12.2"/>
    <n v="44.2"/>
    <s v="Severe obesity"/>
    <n v="277"/>
    <s v="High"/>
    <x v="0"/>
    <n v="46011"/>
    <x v="1"/>
    <x v="1"/>
  </r>
  <r>
    <s v="PT-1415"/>
    <s v="Ziad Bishara"/>
    <s v="male"/>
    <n v="30"/>
    <x v="0"/>
    <s v="27/2/1994"/>
    <s v="Filipino"/>
    <s v=" "/>
    <d v="2023-04-12T00:00:00"/>
    <d v="2023-04-16T00:00:00"/>
    <x v="3"/>
    <x v="8"/>
    <x v="6"/>
    <s v="Metformin, Insulin, paracetamol 500mg"/>
    <n v="142"/>
    <n v="65"/>
    <s v="142/65"/>
    <x v="0"/>
    <n v="192"/>
    <s v="Prediabetes"/>
    <n v="25.5"/>
    <n v="38.6"/>
    <s v="Obese"/>
    <n v="178"/>
    <s v="Normal"/>
    <x v="2"/>
    <n v="39702"/>
    <x v="4"/>
    <x v="0"/>
  </r>
  <r>
    <s v="PT-1416"/>
    <s v="Dana Saleh"/>
    <s v="female"/>
    <n v="23"/>
    <x v="0"/>
    <s v="28/1/2001"/>
    <s v="Saudi Arabian"/>
    <s v=" "/>
    <d v="2023-05-07T00:00:00"/>
    <d v="2023-06-04T00:00:00"/>
    <x v="4"/>
    <x v="3"/>
    <x v="1"/>
    <s v="warfarin sodium"/>
    <n v="163"/>
    <n v="82"/>
    <s v="163/82"/>
    <x v="0"/>
    <n v="160"/>
    <s v="Prediabetes"/>
    <n v="7.4"/>
    <n v="30.1"/>
    <s v="Obese"/>
    <n v="198"/>
    <s v="Normal"/>
    <x v="0"/>
    <n v="7669"/>
    <x v="5"/>
    <x v="2"/>
  </r>
  <r>
    <s v="PT-1417"/>
    <s v="Amira Al-Amin"/>
    <s v="female"/>
    <n v="78"/>
    <x v="1"/>
    <s v="11/11/1946"/>
    <s v="Philippines"/>
    <s v="+966509011856"/>
    <d v="2024-05-06T00:00:00"/>
    <d v="2024-06-02T00:00:00"/>
    <x v="1"/>
    <x v="5"/>
    <x v="4"/>
    <s v="paracetamol 500mg , PCM"/>
    <n v="124"/>
    <n v="85"/>
    <s v="124/85"/>
    <x v="0"/>
    <n v="214"/>
    <s v="Diabetes"/>
    <n v="4.4000000000000004"/>
    <n v="17.5"/>
    <s v="Under Weight"/>
    <n v="143"/>
    <s v="Normal"/>
    <x v="1"/>
    <n v="11815"/>
    <x v="2"/>
    <x v="1"/>
  </r>
  <r>
    <s v="PT-1418"/>
    <s v="Salma Nasser"/>
    <s v="female"/>
    <n v="27"/>
    <x v="0"/>
    <s v="4/2/1997"/>
    <s v="Indian"/>
    <s v="+966593148019"/>
    <d v="2020-06-26T00:00:00"/>
    <d v="2020-07-03T00:00:00"/>
    <x v="1"/>
    <x v="8"/>
    <x v="6"/>
    <s v="metformin, warfarin sodium"/>
    <n v="90"/>
    <n v="91"/>
    <s v="90/91"/>
    <x v="0"/>
    <n v="253"/>
    <s v="Diabetes"/>
    <n v="8.6"/>
    <n v="41.8"/>
    <s v="Severe obesity"/>
    <n v="200"/>
    <s v="Border Line"/>
    <x v="0"/>
    <n v="32758"/>
    <x v="0"/>
    <x v="2"/>
  </r>
  <r>
    <s v="PT-1419"/>
    <s v="Faisal Qassem"/>
    <s v="unknown"/>
    <n v="53"/>
    <x v="2"/>
    <s v="1/1/1971"/>
    <s v="Unknown"/>
    <s v=" "/>
    <d v="2020-04-03T00:00:00"/>
    <d v="2020-04-25T00:00:00"/>
    <x v="1"/>
    <x v="12"/>
    <x v="10"/>
    <m/>
    <n v="139"/>
    <n v="132"/>
    <s v="139/132"/>
    <x v="0"/>
    <n v="105"/>
    <s v="Normal"/>
    <n v="8.9"/>
    <n v="19.7"/>
    <s v="Normal"/>
    <n v="167"/>
    <s v="Normal"/>
    <x v="2"/>
    <n v="49549"/>
    <x v="5"/>
    <x v="1"/>
  </r>
  <r>
    <s v="PT-1420"/>
    <s v="heba hassan"/>
    <s v="female"/>
    <n v="22"/>
    <x v="0"/>
    <s v="21/11/2002"/>
    <s v="Indian"/>
    <s v="+966504504087"/>
    <d v="2023-09-01T00:00:00"/>
    <d v="2023-09-22T00:00:00"/>
    <x v="3"/>
    <x v="0"/>
    <x v="0"/>
    <s v="Losartan/Metoprolol"/>
    <n v="143"/>
    <n v="87"/>
    <s v="143/87"/>
    <x v="0"/>
    <n v="265"/>
    <s v="Diabetes"/>
    <n v="5.0999999999999996"/>
    <n v="23.1"/>
    <s v="Normal"/>
    <n v="171"/>
    <s v="Normal"/>
    <x v="1"/>
    <n v="14938"/>
    <x v="3"/>
    <x v="0"/>
  </r>
  <r>
    <s v="PT-1421"/>
    <s v="Bilal Al-Zahra"/>
    <s v="male"/>
    <n v="58"/>
    <x v="2"/>
    <s v="15/6/1966"/>
    <s v="Yemeni"/>
    <s v=" "/>
    <d v="2023-09-05T00:00:00"/>
    <d v="2023-09-24T00:00:00"/>
    <x v="3"/>
    <x v="5"/>
    <x v="4"/>
    <s v="ASA, Warfarin, paracetamol 500mg, Paracetamol, Aspirin"/>
    <n v="137"/>
    <n v="68"/>
    <s v="137/68"/>
    <x v="0"/>
    <n v="170"/>
    <s v="Prediabetes"/>
    <n v="8.5"/>
    <n v="24.2"/>
    <s v="Normal"/>
    <n v="244"/>
    <s v="High"/>
    <x v="1"/>
    <n v="12413"/>
    <x v="1"/>
    <x v="2"/>
  </r>
  <r>
    <s v="PT-1422"/>
    <s v="Samir Al-Amin"/>
    <s v="male"/>
    <n v="55"/>
    <x v="2"/>
    <m/>
    <s v="Unknown"/>
    <s v="+966514763486"/>
    <d v="2021-06-16T00:00:00"/>
    <d v="2021-07-01T00:00:00"/>
    <x v="1"/>
    <x v="5"/>
    <x v="4"/>
    <s v="atorvastatin (40mg) , aspirin 100"/>
    <n v="113"/>
    <n v="67"/>
    <s v="113/67"/>
    <x v="1"/>
    <n v="192"/>
    <s v="Prediabetes"/>
    <n v="8.9"/>
    <n v="40.799999999999997"/>
    <s v="Severe obesity"/>
    <n v="232"/>
    <s v="Border Line"/>
    <x v="2"/>
    <n v="24139"/>
    <x v="1"/>
    <x v="0"/>
  </r>
  <r>
    <s v="PT-1423"/>
    <s v="Mohamed Saleh"/>
    <s v="male"/>
    <n v="36"/>
    <x v="0"/>
    <s v="12/3/1988"/>
    <s v="Indian"/>
    <s v="+966541347842"/>
    <d v="2024-05-25T00:00:00"/>
    <d v="2024-05-23T00:00:00"/>
    <x v="8"/>
    <x v="8"/>
    <x v="6"/>
    <s v="metformin, INSULIN, paracetamol 500mg"/>
    <n v="117"/>
    <n v="63"/>
    <s v="117/63"/>
    <x v="1"/>
    <n v="193"/>
    <s v="Prediabetes"/>
    <n v="12.4"/>
    <n v="30.6"/>
    <s v="Obese"/>
    <n v="160"/>
    <s v="Normal"/>
    <x v="0"/>
    <n v="10307"/>
    <x v="4"/>
    <x v="1"/>
  </r>
  <r>
    <s v="PT-1424"/>
    <s v="Lina Younis"/>
    <s v="female"/>
    <n v="68"/>
    <x v="1"/>
    <s v="6/6/1956"/>
    <s v="Jordanian"/>
    <s v=" "/>
    <d v="2022-03-25T00:00:00"/>
    <d v="2022-03-30T00:00:00"/>
    <x v="1"/>
    <x v="7"/>
    <x v="1"/>
    <s v="INSULIN, atorvastatin (40mg), warfarin sodium"/>
    <n v="114"/>
    <n v="86"/>
    <s v="114/86"/>
    <x v="0"/>
    <n v="190"/>
    <s v="Prediabetes"/>
    <n v="8.9"/>
    <n v="30.4"/>
    <s v="Obese"/>
    <n v="202"/>
    <s v="Border Line"/>
    <x v="0"/>
    <n v="25120"/>
    <x v="1"/>
    <x v="2"/>
  </r>
  <r>
    <s v="PT-1425"/>
    <s v="Khalid Qassem"/>
    <s v="male"/>
    <n v="56"/>
    <x v="2"/>
    <s v="15/7/1968"/>
    <s v="Yemeni"/>
    <s v="+966575443709"/>
    <d v="2020-09-22T00:00:00"/>
    <d v="2020-10-11T00:00:00"/>
    <x v="7"/>
    <x v="1"/>
    <x v="1"/>
    <m/>
    <n v="169"/>
    <n v="100"/>
    <s v="169/100"/>
    <x v="0"/>
    <n v="116"/>
    <s v="Normal"/>
    <n v="6"/>
    <n v="36.700000000000003"/>
    <s v="Obese"/>
    <n v="202"/>
    <s v="Border Line"/>
    <x v="0"/>
    <n v="45007"/>
    <x v="2"/>
    <x v="2"/>
  </r>
  <r>
    <s v="PT-1426"/>
    <s v="Ziad Al-Amin"/>
    <s v="unknown"/>
    <n v="48"/>
    <x v="2"/>
    <s v="23/7/1976"/>
    <s v="Unknown"/>
    <s v=" "/>
    <d v="2021-04-24T00:00:00"/>
    <d v="2021-04-22T00:00:00"/>
    <x v="4"/>
    <x v="12"/>
    <x v="10"/>
    <s v="Metformin"/>
    <n v="127"/>
    <n v="67"/>
    <s v="127/67"/>
    <x v="2"/>
    <n v="199"/>
    <s v="Prediabetes"/>
    <n v="7.1"/>
    <n v="35.9"/>
    <s v="Obese"/>
    <n v="199"/>
    <s v="Normal"/>
    <x v="1"/>
    <n v="17583"/>
    <x v="1"/>
    <x v="2"/>
  </r>
  <r>
    <s v="PT-1427"/>
    <s v="Yousef Al-Hajj"/>
    <s v="unknown"/>
    <n v="67"/>
    <x v="1"/>
    <s v="21/7/1957"/>
    <s v="Indian"/>
    <s v="+966548766793"/>
    <d v="2020-08-13T00:00:00"/>
    <d v="2020-08-31T00:00:00"/>
    <x v="7"/>
    <x v="1"/>
    <x v="1"/>
    <s v="Losartan; ASA; Metoprolol; Amlodipine"/>
    <n v="133"/>
    <n v="83"/>
    <s v="133/83"/>
    <x v="0"/>
    <n v="204"/>
    <s v="Diabetes"/>
    <n v="4.5"/>
    <n v="36.9"/>
    <s v="Obese"/>
    <n v="263"/>
    <s v="High"/>
    <x v="2"/>
    <n v="42839"/>
    <x v="3"/>
    <x v="2"/>
  </r>
  <r>
    <s v="PT-1428"/>
    <s v="Faisal Barakat"/>
    <s v="male"/>
    <n v="60"/>
    <x v="1"/>
    <s v="4/3/1964"/>
    <s v="Emirati"/>
    <s v="+966557499502"/>
    <d v="2024-02-01T00:00:00"/>
    <d v="2024-02-25T00:00:00"/>
    <x v="3"/>
    <x v="12"/>
    <x v="10"/>
    <s v="INSULIN/Atorvastatin/Glibenclamide"/>
    <n v="152"/>
    <n v="66"/>
    <s v="152/66"/>
    <x v="0"/>
    <n v="248"/>
    <s v="Diabetes"/>
    <n v="11.4"/>
    <n v="20.100000000000001"/>
    <s v="Normal"/>
    <n v="263"/>
    <s v="High"/>
    <x v="0"/>
    <n v="13106"/>
    <x v="3"/>
    <x v="0"/>
  </r>
  <r>
    <s v="PT-1429"/>
    <s v="Nasser Mahmoud"/>
    <s v="male"/>
    <n v="35"/>
    <x v="0"/>
    <s v="12/2/1989"/>
    <s v="Unknown"/>
    <s v="+966504899615"/>
    <d v="2022-01-22T00:00:00"/>
    <d v="2022-02-10T00:00:00"/>
    <x v="8"/>
    <x v="5"/>
    <x v="4"/>
    <s v="Empagliflozin; Atorvastatin"/>
    <n v="139"/>
    <n v="60"/>
    <s v="139/60"/>
    <x v="0"/>
    <n v="218"/>
    <s v="Diabetes"/>
    <n v="11.8"/>
    <n v="38.5"/>
    <s v="Obese"/>
    <n v="221"/>
    <s v="Border Line"/>
    <x v="2"/>
    <n v="48999"/>
    <x v="1"/>
    <x v="0"/>
  </r>
  <r>
    <s v="PT-1430"/>
    <s v="Dina Ibrahim"/>
    <s v="female"/>
    <n v="28"/>
    <x v="0"/>
    <s v="4/3/1996"/>
    <s v="Emirati"/>
    <s v="+966559620458"/>
    <d v="2024-02-11T00:00:00"/>
    <d v="2024-02-11T00:00:00"/>
    <x v="7"/>
    <x v="2"/>
    <x v="2"/>
    <s v="Losartan; aspirin 100; Insulin"/>
    <n v="95"/>
    <n v="93"/>
    <s v="95/93"/>
    <x v="0"/>
    <n v="228"/>
    <s v="Diabetes"/>
    <n v="8.5"/>
    <n v="38.799999999999997"/>
    <s v="Obese"/>
    <n v="139"/>
    <s v="Normal"/>
    <x v="3"/>
    <n v="45874"/>
    <x v="5"/>
    <x v="1"/>
  </r>
  <r>
    <s v="PT-1431"/>
    <s v="Bilal Khalil"/>
    <s v="male"/>
    <n v="62"/>
    <x v="1"/>
    <s v="16/10/1962"/>
    <s v="Egyptian"/>
    <s v="+966579475703"/>
    <d v="2023-01-04T00:00:00"/>
    <d v="2023-01-16T00:00:00"/>
    <x v="0"/>
    <x v="5"/>
    <x v="4"/>
    <s v="warfarin sodium/Lisinopril 10 mg"/>
    <n v="138"/>
    <n v="77"/>
    <s v="138/77"/>
    <x v="0"/>
    <n v="87"/>
    <s v="Normal"/>
    <n v="9.5"/>
    <n v="40"/>
    <s v="Severe obesity"/>
    <n v="143"/>
    <s v="Normal"/>
    <x v="2"/>
    <n v="1331200"/>
    <x v="2"/>
    <x v="2"/>
  </r>
  <r>
    <s v="PT-1432"/>
    <s v="Kareem Al-Khatib"/>
    <s v="male"/>
    <n v="45"/>
    <x v="2"/>
    <m/>
    <s v="Saudi Arabian"/>
    <s v="+966503630559"/>
    <d v="2024-11-24T00:00:00"/>
    <d v="2024-12-10T00:00:00"/>
    <x v="4"/>
    <x v="11"/>
    <x v="9"/>
    <s v="frusemide | Insulin | ASA | metformin | Empagliflozin"/>
    <n v="150"/>
    <n v="98"/>
    <s v="150/98"/>
    <x v="0"/>
    <n v="192"/>
    <s v="Prediabetes"/>
    <n v="12"/>
    <n v="29.2"/>
    <s v="Over Weight"/>
    <n v="223"/>
    <s v="Border Line"/>
    <x v="0"/>
    <n v="19498"/>
    <x v="5"/>
    <x v="2"/>
  </r>
  <r>
    <s v="PT-1433"/>
    <s v="Maryam Karimi"/>
    <s v="female"/>
    <n v="27"/>
    <x v="0"/>
    <s v="20/3/1997"/>
    <s v="Bangladeshi"/>
    <s v=" "/>
    <d v="2022-01-19T00:00:00"/>
    <d v="2022-01-20T00:00:00"/>
    <x v="3"/>
    <x v="4"/>
    <x v="3"/>
    <s v="atorvastatin (40mg), amlodipine 5mg, Dapagliflozin, Losartan, warfarin sodium"/>
    <n v="137"/>
    <n v="81"/>
    <s v="137/81"/>
    <x v="0"/>
    <n v="110"/>
    <s v="Normal"/>
    <n v="4.5"/>
    <n v="19.5"/>
    <s v="Normal"/>
    <n v="157"/>
    <s v="Normal"/>
    <x v="0"/>
    <n v="29520"/>
    <x v="4"/>
    <x v="1"/>
  </r>
  <r>
    <s v="PT-1434"/>
    <s v="Faisal Al-Khatib"/>
    <s v="male"/>
    <n v="68"/>
    <x v="1"/>
    <s v="20/6/1956"/>
    <s v="Unknown"/>
    <s v="+966554297985"/>
    <d v="2022-11-07T00:00:00"/>
    <d v="2022-11-11T00:00:00"/>
    <x v="2"/>
    <x v="6"/>
    <x v="5"/>
    <s v="Aspirin, Atorvastatin, Amlodipine, Insulin, Paracetamol"/>
    <n v="120"/>
    <n v="85"/>
    <s v="120/85"/>
    <x v="0"/>
    <n v="240"/>
    <s v="Diabetes"/>
    <n v="9.9"/>
    <n v="37.9"/>
    <s v="Obese"/>
    <n v="256"/>
    <s v="High"/>
    <x v="0"/>
    <n v="1713"/>
    <x v="0"/>
    <x v="0"/>
  </r>
  <r>
    <s v="PT-1435"/>
    <s v="Dina Al-Amin"/>
    <s v="female"/>
    <n v="59"/>
    <x v="2"/>
    <m/>
    <s v="Filipino"/>
    <s v="+966516138711"/>
    <d v="2022-04-07T00:00:00"/>
    <d v="2022-04-05T00:00:00"/>
    <x v="8"/>
    <x v="7"/>
    <x v="1"/>
    <s v="Paracetamol , Metoprolol succinate , INSULIN , Lisinopril"/>
    <n v="97"/>
    <n v="81"/>
    <s v="97/81"/>
    <x v="0"/>
    <n v="243"/>
    <s v="Diabetes"/>
    <n v="8.6999999999999993"/>
    <n v="23.6"/>
    <s v="Normal"/>
    <n v="154"/>
    <s v="Normal"/>
    <x v="0"/>
    <n v="34484"/>
    <x v="2"/>
    <x v="2"/>
  </r>
  <r>
    <s v="PT-1436"/>
    <s v="Samir Karimi"/>
    <s v="male"/>
    <n v="55"/>
    <x v="2"/>
    <m/>
    <s v="Unknown"/>
    <s v=" "/>
    <d v="2022-05-18T00:00:00"/>
    <d v="2022-05-17T00:00:00"/>
    <x v="8"/>
    <x v="2"/>
    <x v="2"/>
    <s v="Paracetamol"/>
    <n v="90"/>
    <n v="85"/>
    <s v="90/85"/>
    <x v="0"/>
    <n v="264"/>
    <s v="Diabetes"/>
    <n v="6.4"/>
    <n v="38.6"/>
    <s v="Obese"/>
    <n v="146"/>
    <s v="Normal"/>
    <x v="3"/>
    <n v="39770"/>
    <x v="3"/>
    <x v="0"/>
  </r>
  <r>
    <s v="PT-1437"/>
    <s v="Maryam Khalil"/>
    <s v="female"/>
    <n v="75"/>
    <x v="1"/>
    <s v="16/3/1949"/>
    <s v="Indian"/>
    <s v=" "/>
    <m/>
    <m/>
    <x v="6"/>
    <x v="8"/>
    <x v="6"/>
    <s v="amlodipine 5mg/metformin"/>
    <n v="107"/>
    <n v="83"/>
    <s v="107/83"/>
    <x v="0"/>
    <n v="267"/>
    <s v="Diabetes"/>
    <n v="4.8"/>
    <n v="26.8"/>
    <s v="Over Weight"/>
    <n v="195"/>
    <s v="Normal"/>
    <x v="0"/>
    <n v="0"/>
    <x v="1"/>
    <x v="0"/>
  </r>
  <r>
    <s v="PT-1438"/>
    <s v="Fatima Bishara"/>
    <s v="female"/>
    <n v="63"/>
    <x v="1"/>
    <s v="14/2/1961"/>
    <s v="Unknown"/>
    <s v=" "/>
    <d v="2020-05-05T00:00:00"/>
    <d v="2020-05-29T00:00:00"/>
    <x v="2"/>
    <x v="5"/>
    <x v="4"/>
    <s v="INSULIN/Furosemide"/>
    <n v="157"/>
    <n v="75"/>
    <s v="157/75"/>
    <x v="0"/>
    <n v="257"/>
    <s v="Diabetes"/>
    <n v="4.7"/>
    <n v="34.299999999999997"/>
    <s v="Obese"/>
    <n v="141"/>
    <s v="Normal"/>
    <x v="0"/>
    <n v="0"/>
    <x v="2"/>
    <x v="2"/>
  </r>
  <r>
    <s v="PT-1439"/>
    <s v="Abdullah Bishara"/>
    <s v="unknown"/>
    <n v="66"/>
    <x v="1"/>
    <s v="2/9/1958"/>
    <s v="Pakistani"/>
    <s v="+966510909520"/>
    <d v="2021-05-04T00:00:00"/>
    <d v="2021-05-27T00:00:00"/>
    <x v="3"/>
    <x v="9"/>
    <x v="7"/>
    <s v="INSULIN, ASA"/>
    <n v="169"/>
    <n v="90"/>
    <s v="169/90"/>
    <x v="0"/>
    <n v="96"/>
    <s v="Normal"/>
    <n v="8.9"/>
    <n v="42.7"/>
    <s v="Severe obesity"/>
    <n v="177"/>
    <s v="Normal"/>
    <x v="0"/>
    <n v="0"/>
    <x v="3"/>
    <x v="0"/>
  </r>
  <r>
    <s v="PT-1440"/>
    <s v="Salma Ibrahim"/>
    <s v="female"/>
    <n v="66"/>
    <x v="1"/>
    <s v="23/1/1958"/>
    <s v="Filipino"/>
    <s v=" "/>
    <d v="2020-10-18T00:00:00"/>
    <d v="2020-11-14T00:00:00"/>
    <x v="4"/>
    <x v="6"/>
    <x v="5"/>
    <s v="Atorvastatin, aspirin 100"/>
    <n v="174"/>
    <n v="100"/>
    <s v="174/100"/>
    <x v="0"/>
    <n v="114"/>
    <s v="Normal"/>
    <n v="11"/>
    <n v="21.3"/>
    <s v="Normal"/>
    <n v="130"/>
    <s v="Normal"/>
    <x v="1"/>
    <n v="25022"/>
    <x v="4"/>
    <x v="0"/>
  </r>
  <r>
    <s v="PT-1441"/>
    <s v="Heba Saleh"/>
    <s v="female"/>
    <n v="55"/>
    <x v="2"/>
    <s v="25/9/1969"/>
    <s v="Philippines"/>
    <s v=" "/>
    <d v="2024-02-07T00:00:00"/>
    <d v="2024-02-24T00:00:00"/>
    <x v="7"/>
    <x v="12"/>
    <x v="10"/>
    <s v="atorvastatin (40mg) | aspirin 100 | Warfarin | PCM"/>
    <n v="131"/>
    <n v="83"/>
    <s v="131/83"/>
    <x v="0"/>
    <n v="168"/>
    <s v="Prediabetes"/>
    <n v="8.9"/>
    <n v="23.3"/>
    <s v="Normal"/>
    <n v="159"/>
    <s v="Normal"/>
    <x v="2"/>
    <n v="25241"/>
    <x v="3"/>
    <x v="0"/>
  </r>
  <r>
    <s v="PT-1442"/>
    <s v="Mohamed Qassem"/>
    <s v="male"/>
    <n v="27"/>
    <x v="0"/>
    <s v="19/12/1997"/>
    <s v="Unknown"/>
    <s v="+966544170628"/>
    <d v="2024-06-18T00:00:00"/>
    <d v="2024-07-09T00:00:00"/>
    <x v="7"/>
    <x v="9"/>
    <x v="7"/>
    <s v="Empagliflozin, Warfarin, Aspirin"/>
    <n v="95"/>
    <n v="80"/>
    <s v="95/80"/>
    <x v="0"/>
    <n v="177"/>
    <s v="Prediabetes"/>
    <n v="8.9"/>
    <n v="26.8"/>
    <s v="Over Weight"/>
    <n v="190"/>
    <s v="Normal"/>
    <x v="1"/>
    <n v="45349"/>
    <x v="5"/>
    <x v="1"/>
  </r>
  <r>
    <s v="PT-1443"/>
    <s v="Ahmed Saleh"/>
    <s v="male"/>
    <n v="37"/>
    <x v="0"/>
    <s v="28/11/1987"/>
    <s v="Unknown"/>
    <s v=" "/>
    <d v="2022-05-05T00:00:00"/>
    <d v="2022-05-08T00:00:00"/>
    <x v="4"/>
    <x v="9"/>
    <x v="7"/>
    <s v="paracetamol 500mg , frusemide , Atorvastatin , Losartan"/>
    <n v="119"/>
    <n v="85"/>
    <s v="119/85"/>
    <x v="0"/>
    <n v="85"/>
    <s v="Normal"/>
    <n v="12.5"/>
    <n v="29.2"/>
    <s v="Over Weight"/>
    <n v="202"/>
    <s v="Border Line"/>
    <x v="2"/>
    <n v="40613"/>
    <x v="1"/>
    <x v="2"/>
  </r>
  <r>
    <s v="PT-1444"/>
    <s v="Maryam Al-Mansouri"/>
    <s v="female"/>
    <n v="37"/>
    <x v="0"/>
    <s v="23/9/1987"/>
    <s v="Egyptian"/>
    <s v="+966506266737"/>
    <d v="2022-10-08T00:00:00"/>
    <d v="2022-10-11T00:00:00"/>
    <x v="5"/>
    <x v="5"/>
    <x v="4"/>
    <s v="Warfarin"/>
    <n v="100"/>
    <n v="90"/>
    <s v="100/90"/>
    <x v="0"/>
    <n v="99"/>
    <s v="Normal"/>
    <n v="10.8"/>
    <n v="28.1"/>
    <s v="Over Weight"/>
    <n v="176"/>
    <s v="Normal"/>
    <x v="2"/>
    <n v="21027"/>
    <x v="4"/>
    <x v="1"/>
  </r>
  <r>
    <s v="PT-1445"/>
    <s v="Heba Al-Khatib"/>
    <s v="female"/>
    <n v="58"/>
    <x v="2"/>
    <s v="14/2/1966"/>
    <s v="Unknown"/>
    <s v="+966527547678"/>
    <d v="2021-02-10T00:00:00"/>
    <d v="2021-02-20T00:00:00"/>
    <x v="2"/>
    <x v="3"/>
    <x v="1"/>
    <s v="Metoprolol succinate"/>
    <n v="179"/>
    <n v="84"/>
    <s v="179/84"/>
    <x v="0"/>
    <n v="192"/>
    <s v="Prediabetes"/>
    <n v="8.9"/>
    <n v="18.5"/>
    <s v="Normal"/>
    <n v="177"/>
    <s v="Normal"/>
    <x v="2"/>
    <n v="45187"/>
    <x v="4"/>
    <x v="0"/>
  </r>
  <r>
    <s v="PT-1446"/>
    <s v="Hassan Al-Zahra"/>
    <s v="male"/>
    <n v="29"/>
    <x v="0"/>
    <s v="16/4/1995"/>
    <s v="Bangladeshi"/>
    <s v=" "/>
    <d v="2024-06-18T00:00:00"/>
    <d v="2024-07-17T00:00:00"/>
    <x v="2"/>
    <x v="1"/>
    <x v="1"/>
    <s v="Aspirin, Losartan, paracetamol 500mg, Warfarin"/>
    <n v="114"/>
    <n v="93"/>
    <s v="114/93"/>
    <x v="0"/>
    <n v="183"/>
    <s v="Prediabetes"/>
    <n v="23.7"/>
    <n v="29.1"/>
    <s v="Over Weight"/>
    <n v="175"/>
    <s v="Normal"/>
    <x v="1"/>
    <n v="17367"/>
    <x v="2"/>
    <x v="0"/>
  </r>
  <r>
    <s v="PT-1447"/>
    <s v="Salma Al-Khatib"/>
    <s v="female"/>
    <n v="52"/>
    <x v="2"/>
    <s v="21/11/1924"/>
    <s v="Egyptian"/>
    <s v="+966593465948"/>
    <d v="2023-01-05T00:00:00"/>
    <d v="2023-01-23T00:00:00"/>
    <x v="4"/>
    <x v="8"/>
    <x v="6"/>
    <s v="PCM; aspirin 100"/>
    <n v="154"/>
    <n v="83"/>
    <s v="154/83"/>
    <x v="0"/>
    <n v="225"/>
    <s v="Diabetes"/>
    <n v="8.9"/>
    <n v="36.299999999999997"/>
    <s v="Obese"/>
    <n v="195"/>
    <s v="Normal"/>
    <x v="1"/>
    <n v="12405"/>
    <x v="5"/>
    <x v="1"/>
  </r>
  <r>
    <s v="PT-1448"/>
    <s v="SAMIR QASSEM"/>
    <s v="male"/>
    <n v="64"/>
    <x v="1"/>
    <s v="20/9/1960"/>
    <s v="Philippines"/>
    <s v=" "/>
    <d v="2020-08-22T00:00:00"/>
    <d v="2020-09-07T00:00:00"/>
    <x v="1"/>
    <x v="3"/>
    <x v="1"/>
    <s v="Warfarin, Furosemide"/>
    <n v="101"/>
    <n v="95"/>
    <s v="101/95"/>
    <x v="0"/>
    <n v="77"/>
    <s v="Normal"/>
    <n v="8.1999999999999993"/>
    <n v="30.3"/>
    <s v="Obese"/>
    <n v="125"/>
    <s v="Normal"/>
    <x v="1"/>
    <n v="42093"/>
    <x v="5"/>
    <x v="1"/>
  </r>
  <r>
    <s v="PT-1449"/>
    <s v="Tariq Al-Mansouri"/>
    <s v="male"/>
    <n v="31"/>
    <x v="0"/>
    <m/>
    <s v="Filipino"/>
    <s v="+966553660910"/>
    <d v="2020-02-13T00:00:00"/>
    <d v="2020-03-08T00:00:00"/>
    <x v="8"/>
    <x v="9"/>
    <x v="7"/>
    <s v="Glibenclamide; Warfarin; Empagliflozin; warfarin sodium"/>
    <n v="149"/>
    <n v="88"/>
    <s v="149/88"/>
    <x v="0"/>
    <n v="152"/>
    <s v="Prediabetes"/>
    <n v="12.8"/>
    <n v="31.1"/>
    <s v="Obese"/>
    <n v="243"/>
    <s v="High"/>
    <x v="0"/>
    <n v="10983"/>
    <x v="0"/>
    <x v="0"/>
  </r>
  <r>
    <s v="PT-1450"/>
    <s v="Amira Younis"/>
    <s v="female"/>
    <n v="41"/>
    <x v="2"/>
    <s v="17/3/1983"/>
    <s v="Unknown"/>
    <s v=" "/>
    <d v="2020-02-14T00:00:00"/>
    <d v="2020-02-15T00:00:00"/>
    <x v="0"/>
    <x v="5"/>
    <x v="4"/>
    <s v="Lisinopril 10 mg | Metoprolol succinate | INSULIN | Metformin | paracetamol 500mg"/>
    <n v="151"/>
    <n v="75"/>
    <s v="151/75"/>
    <x v="0"/>
    <n v="185"/>
    <s v="Prediabetes"/>
    <n v="6.8"/>
    <n v="41.2"/>
    <s v="Severe obesity"/>
    <n v="226"/>
    <s v="Border Line"/>
    <x v="2"/>
    <n v="39673"/>
    <x v="2"/>
    <x v="0"/>
  </r>
  <r>
    <s v="PT-1451"/>
    <s v="ahmed al-amin"/>
    <s v="male"/>
    <n v="83"/>
    <x v="1"/>
    <s v="28/8/1941"/>
    <s v="Saudi Arabian"/>
    <s v=" "/>
    <m/>
    <m/>
    <x v="2"/>
    <x v="9"/>
    <x v="7"/>
    <s v="Omeprazole , amlodipine 5mg , frusemide"/>
    <n v="111"/>
    <n v="65"/>
    <s v="111/65"/>
    <x v="1"/>
    <n v="233"/>
    <s v="Diabetes"/>
    <n v="10.7"/>
    <n v="17.8"/>
    <s v="Under Weight"/>
    <n v="265"/>
    <s v="High"/>
    <x v="2"/>
    <n v="27639"/>
    <x v="4"/>
    <x v="2"/>
  </r>
  <r>
    <s v="PT-1452"/>
    <s v="Dina Al-Zahra"/>
    <s v="female"/>
    <n v="21"/>
    <x v="0"/>
    <s v="11/8/2003"/>
    <s v="Yemeni"/>
    <s v=" "/>
    <d v="2024-10-21T00:00:00"/>
    <d v="2024-10-31T00:00:00"/>
    <x v="4"/>
    <x v="10"/>
    <x v="8"/>
    <s v="Metoprolol/PCM/Atorvastatin"/>
    <n v="93"/>
    <n v="80"/>
    <s v="93/80"/>
    <x v="0"/>
    <n v="121"/>
    <s v="Normal"/>
    <n v="8.9"/>
    <n v="33.299999999999997"/>
    <s v="Obese"/>
    <n v="167"/>
    <s v="Normal"/>
    <x v="2"/>
    <n v="12623"/>
    <x v="1"/>
    <x v="0"/>
  </r>
  <r>
    <s v="PT-1453"/>
    <s v="Dana Al-Amin"/>
    <s v="female"/>
    <n v="29"/>
    <x v="0"/>
    <s v="5/2/1995"/>
    <s v="Emirati"/>
    <s v="+966540625466"/>
    <d v="2023-10-12T00:00:00"/>
    <d v="2023-10-12T00:00:00"/>
    <x v="8"/>
    <x v="0"/>
    <x v="0"/>
    <m/>
    <n v="125"/>
    <n v="76"/>
    <s v="125/76"/>
    <x v="2"/>
    <n v="195"/>
    <s v="Prediabetes"/>
    <n v="12.5"/>
    <n v="30"/>
    <s v="Obese"/>
    <n v="268"/>
    <s v="High"/>
    <x v="1"/>
    <n v="33137"/>
    <x v="3"/>
    <x v="2"/>
  </r>
  <r>
    <s v="PT-1454"/>
    <s v="salma al-amin"/>
    <s v="female"/>
    <n v="59"/>
    <x v="2"/>
    <s v="21/9/1965"/>
    <s v="Pakistani"/>
    <s v=" "/>
    <d v="2022-06-27T00:00:00"/>
    <d v="2022-07-19T00:00:00"/>
    <x v="8"/>
    <x v="0"/>
    <x v="0"/>
    <s v="Warfarin"/>
    <n v="175"/>
    <n v="68"/>
    <s v="175/68"/>
    <x v="0"/>
    <n v="143"/>
    <s v="Prediabetes"/>
    <n v="8"/>
    <n v="43.9"/>
    <s v="Severe obesity"/>
    <n v="267"/>
    <s v="High"/>
    <x v="3"/>
    <n v="11673"/>
    <x v="0"/>
    <x v="0"/>
  </r>
  <r>
    <s v="PT-1455"/>
    <s v="Ziad Al-Amin"/>
    <s v="unknown"/>
    <n v="19"/>
    <x v="0"/>
    <s v="3/4/2005"/>
    <s v="Saudi Arabian"/>
    <s v=" "/>
    <d v="2021-12-25T00:00:00"/>
    <d v="2021-12-27T00:00:00"/>
    <x v="6"/>
    <x v="3"/>
    <x v="1"/>
    <s v="Furosemide; paracetamol 500mg"/>
    <n v="171"/>
    <n v="65"/>
    <s v="171/65"/>
    <x v="0"/>
    <n v="259"/>
    <s v="Diabetes"/>
    <n v="5.2"/>
    <n v="38.700000000000003"/>
    <s v="Obese"/>
    <n v="219"/>
    <s v="Border Line"/>
    <x v="1"/>
    <n v="24007"/>
    <x v="4"/>
    <x v="0"/>
  </r>
  <r>
    <s v="PT-1456"/>
    <s v="Hassan Al-Hajj"/>
    <s v="male"/>
    <n v="67"/>
    <x v="1"/>
    <s v="15/10/1957"/>
    <s v="Bangladeshi"/>
    <s v=" "/>
    <d v="2024-02-25T00:00:00"/>
    <d v="2024-02-28T00:00:00"/>
    <x v="4"/>
    <x v="5"/>
    <x v="4"/>
    <s v="Paracetamol/Lisinopril 10 mg/Metoprolol/frusemide/Lisinopril"/>
    <n v="132"/>
    <n v="96"/>
    <s v="132/96"/>
    <x v="0"/>
    <n v="278"/>
    <s v="Diabetes"/>
    <n v="8.9"/>
    <n v="24.6"/>
    <s v="Normal"/>
    <n v="213"/>
    <s v="Border Line"/>
    <x v="1"/>
    <n v="1649"/>
    <x v="5"/>
    <x v="0"/>
  </r>
  <r>
    <s v="PT-1457"/>
    <s v="Maryam Al-Zahra"/>
    <s v="female"/>
    <n v="49"/>
    <x v="2"/>
    <s v="8/11/1987"/>
    <s v="Emirati"/>
    <s v="+966510435361"/>
    <d v="2023-10-05T00:00:00"/>
    <d v="2023-10-19T00:00:00"/>
    <x v="5"/>
    <x v="11"/>
    <x v="9"/>
    <s v="warfarin sodium, Lisinopril"/>
    <n v="166"/>
    <n v="120"/>
    <s v="166/120"/>
    <x v="0"/>
    <n v="272"/>
    <s v="Diabetes"/>
    <n v="11.3"/>
    <n v="34.1"/>
    <s v="Obese"/>
    <n v="187"/>
    <s v="Normal"/>
    <x v="0"/>
    <n v="26672"/>
    <x v="2"/>
    <x v="0"/>
  </r>
  <r>
    <s v="PT-1458"/>
    <s v="Salma Nasser"/>
    <s v="female"/>
    <n v="39"/>
    <x v="0"/>
    <s v="24/8/1985"/>
    <s v="Jordanian"/>
    <s v=" "/>
    <d v="2020-12-15T00:00:00"/>
    <d v="2021-01-14T00:00:00"/>
    <x v="4"/>
    <x v="9"/>
    <x v="7"/>
    <m/>
    <n v="138"/>
    <n v="95"/>
    <s v="138/95"/>
    <x v="0"/>
    <n v="219"/>
    <s v="Diabetes"/>
    <n v="10.1"/>
    <n v="29.9"/>
    <s v="Over Weight"/>
    <n v="213"/>
    <s v="Border Line"/>
    <x v="1"/>
    <n v="5986"/>
    <x v="5"/>
    <x v="2"/>
  </r>
  <r>
    <s v="PT-1459"/>
    <s v="ahmed hassan"/>
    <s v="unknown"/>
    <n v="39"/>
    <x v="0"/>
    <s v="13/2/1985"/>
    <s v="Saudi Arabian"/>
    <s v="+966554644729"/>
    <d v="2020-08-10T00:00:00"/>
    <d v="2020-08-20T00:00:00"/>
    <x v="3"/>
    <x v="14"/>
    <x v="11"/>
    <s v="Omeprazole, Lisinopril 10 mg"/>
    <n v="145"/>
    <n v="74"/>
    <s v="145/74"/>
    <x v="0"/>
    <n v="192"/>
    <s v="Prediabetes"/>
    <n v="8.9"/>
    <n v="30.5"/>
    <s v="Obese"/>
    <n v="180"/>
    <s v="Normal"/>
    <x v="1"/>
    <n v="40122"/>
    <x v="4"/>
    <x v="0"/>
  </r>
  <r>
    <s v="PT-1460"/>
    <s v="Sara Qassem"/>
    <s v="female"/>
    <n v="56"/>
    <x v="2"/>
    <s v="18/9/1968"/>
    <s v="Saudi Arabian"/>
    <s v=" "/>
    <d v="2023-08-08T00:00:00"/>
    <d v="2023-08-09T00:00:00"/>
    <x v="5"/>
    <x v="8"/>
    <x v="6"/>
    <s v="metformin | Furosemide"/>
    <n v="127"/>
    <n v="65"/>
    <s v="127/65"/>
    <x v="2"/>
    <n v="94"/>
    <s v="Normal"/>
    <n v="12.2"/>
    <n v="32.200000000000003"/>
    <s v="Obese"/>
    <n v="211"/>
    <s v="Border Line"/>
    <x v="0"/>
    <n v="43368"/>
    <x v="1"/>
    <x v="2"/>
  </r>
  <r>
    <s v="PT-1461"/>
    <s v="Khalid Ibrahim"/>
    <s v="unknown"/>
    <n v="36"/>
    <x v="0"/>
    <m/>
    <s v="Indian"/>
    <s v=" "/>
    <d v="2021-03-28T00:00:00"/>
    <d v="2021-04-13T00:00:00"/>
    <x v="1"/>
    <x v="2"/>
    <x v="2"/>
    <s v="Omeprazole, Insulin, Empagliflozin"/>
    <n v="165"/>
    <n v="67"/>
    <s v="165/67"/>
    <x v="0"/>
    <n v="277"/>
    <s v="Diabetes"/>
    <n v="9.9"/>
    <n v="39.1"/>
    <s v="Obese"/>
    <n v="577"/>
    <s v="High"/>
    <x v="0"/>
    <n v="48021"/>
    <x v="3"/>
    <x v="2"/>
  </r>
  <r>
    <s v="PT-1462"/>
    <s v="Khalid Rizk"/>
    <s v="unknown"/>
    <n v="73"/>
    <x v="1"/>
    <s v="21/10/1965"/>
    <s v="Saudi Arabian"/>
    <s v=" "/>
    <d v="2024-05-12T00:00:00"/>
    <d v="2024-05-28T00:00:00"/>
    <x v="2"/>
    <x v="6"/>
    <x v="5"/>
    <s v="paracetamol 500mg"/>
    <n v="106"/>
    <n v="84"/>
    <s v="106/84"/>
    <x v="0"/>
    <n v="71"/>
    <s v="Normal"/>
    <n v="9.1999999999999993"/>
    <n v="32.1"/>
    <s v="Obese"/>
    <n v="183"/>
    <s v="Normal"/>
    <x v="2"/>
    <n v="10389"/>
    <x v="1"/>
    <x v="0"/>
  </r>
  <r>
    <s v="PT-1463"/>
    <s v="Dana Khalil"/>
    <s v="female"/>
    <n v="56"/>
    <x v="2"/>
    <s v="18/9/1968"/>
    <s v="Unknown"/>
    <s v="+966501990453"/>
    <d v="2023-03-23T00:00:00"/>
    <d v="2023-04-09T00:00:00"/>
    <x v="2"/>
    <x v="10"/>
    <x v="8"/>
    <s v="paracetamol 500mg/Metoprolol/Glibenclamide/Lisinopril"/>
    <n v="90"/>
    <n v="97"/>
    <s v="90/97"/>
    <x v="0"/>
    <n v="174"/>
    <s v="Prediabetes"/>
    <n v="10.4"/>
    <n v="36.1"/>
    <s v="Obese"/>
    <n v="268"/>
    <s v="High"/>
    <x v="1"/>
    <n v="8169"/>
    <x v="1"/>
    <x v="1"/>
  </r>
  <r>
    <s v="PT-1464"/>
    <s v="Yara Qassem"/>
    <s v="female"/>
    <n v="27"/>
    <x v="0"/>
    <s v="15/11/1997"/>
    <s v="Philippines"/>
    <s v="+966577875353"/>
    <m/>
    <m/>
    <x v="2"/>
    <x v="5"/>
    <x v="4"/>
    <m/>
    <n v="139"/>
    <n v="80"/>
    <s v="139/80"/>
    <x v="0"/>
    <n v="291"/>
    <s v="Diabetes"/>
    <n v="6"/>
    <n v="26.8"/>
    <s v="Over Weight"/>
    <n v="249"/>
    <s v="High"/>
    <x v="2"/>
    <n v="2740300"/>
    <x v="1"/>
    <x v="2"/>
  </r>
  <r>
    <s v="PT-1465"/>
    <s v="Ahmed Al-Hajj"/>
    <s v="unknown"/>
    <n v="49"/>
    <x v="2"/>
    <s v="27/6/1975"/>
    <s v="Egyptian"/>
    <s v=" "/>
    <d v="2023-01-03T00:00:00"/>
    <d v="2023-01-25T00:00:00"/>
    <x v="2"/>
    <x v="8"/>
    <x v="6"/>
    <s v="Furosemide, Metoprolol succinate"/>
    <n v="176"/>
    <n v="68"/>
    <s v="176/68"/>
    <x v="0"/>
    <n v="192"/>
    <s v="Prediabetes"/>
    <n v="11.2"/>
    <n v="33.700000000000003"/>
    <s v="Obese"/>
    <n v="257"/>
    <s v="High"/>
    <x v="0"/>
    <n v="10437"/>
    <x v="5"/>
    <x v="0"/>
  </r>
  <r>
    <s v="PT-1466"/>
    <s v="Omar Al-Khatib"/>
    <s v="male"/>
    <n v="81"/>
    <x v="1"/>
    <m/>
    <s v="Philippines"/>
    <s v="+966590315632"/>
    <d v="2023-02-12T00:00:00"/>
    <d v="2023-03-13T00:00:00"/>
    <x v="4"/>
    <x v="12"/>
    <x v="10"/>
    <s v="Lisinopril 10 mg"/>
    <n v="167"/>
    <n v="66"/>
    <s v="167/66"/>
    <x v="0"/>
    <n v="256"/>
    <s v="Diabetes"/>
    <n v="7.7"/>
    <n v="39.9"/>
    <s v="Obese"/>
    <n v="274"/>
    <s v="High"/>
    <x v="0"/>
    <n v="21196"/>
    <x v="1"/>
    <x v="2"/>
  </r>
  <r>
    <s v="PT-1467"/>
    <s v="Bilal Al-Farsi"/>
    <s v="male"/>
    <n v="43"/>
    <x v="2"/>
    <s v="8/11/1981"/>
    <s v="Pakistani"/>
    <s v="+966521439705"/>
    <d v="2023-08-28T00:00:00"/>
    <d v="2023-09-05T00:00:00"/>
    <x v="6"/>
    <x v="12"/>
    <x v="10"/>
    <s v="Lisinopril , amlodipine 5mg , Atorvastatin , Metoprolol succinate"/>
    <n v="158"/>
    <n v="80"/>
    <s v="158/80"/>
    <x v="0"/>
    <n v="256"/>
    <s v="Diabetes"/>
    <n v="5.9"/>
    <n v="30"/>
    <s v="Obese"/>
    <n v="209"/>
    <s v="Border Line"/>
    <x v="0"/>
    <n v="46449"/>
    <x v="4"/>
    <x v="0"/>
  </r>
  <r>
    <s v="PT-1468"/>
    <s v="Salma Al-Rashid"/>
    <s v="female"/>
    <n v="35"/>
    <x v="0"/>
    <s v="20/10/1989"/>
    <s v="Philippines"/>
    <s v="+966520658585"/>
    <d v="2021-05-25T00:00:00"/>
    <d v="2021-06-24T00:00:00"/>
    <x v="3"/>
    <x v="1"/>
    <x v="1"/>
    <s v="Omeprazole"/>
    <n v="127"/>
    <n v="91"/>
    <s v="127/91"/>
    <x v="0"/>
    <n v="197"/>
    <s v="Prediabetes"/>
    <n v="7.1"/>
    <n v="31.1"/>
    <s v="Obese"/>
    <n v="261"/>
    <s v="High"/>
    <x v="2"/>
    <n v="15743"/>
    <x v="5"/>
    <x v="2"/>
  </r>
  <r>
    <s v="PT-1469"/>
    <s v="Ahmed Al-Amin"/>
    <s v="male"/>
    <n v="68"/>
    <x v="1"/>
    <s v="12/11/1956"/>
    <s v="Egyptian"/>
    <s v=" "/>
    <d v="2022-10-19T00:00:00"/>
    <d v="2022-11-16T00:00:00"/>
    <x v="0"/>
    <x v="12"/>
    <x v="10"/>
    <s v="Paracetamol , PCM , Warfarin , Metoprolol succinate"/>
    <n v="108"/>
    <n v="69"/>
    <s v="108/69"/>
    <x v="1"/>
    <n v="123"/>
    <s v="Normal"/>
    <n v="6.5"/>
    <n v="20.8"/>
    <s v="Normal"/>
    <n v="177"/>
    <s v="Normal"/>
    <x v="0"/>
    <n v="30861"/>
    <x v="3"/>
    <x v="0"/>
  </r>
  <r>
    <s v="PT-1470"/>
    <s v="Amira Mahmoud"/>
    <s v="female"/>
    <n v="66"/>
    <x v="1"/>
    <s v="2/4/1958"/>
    <s v="Emirati"/>
    <s v="+966562230124"/>
    <d v="2021-09-04T00:00:00"/>
    <d v="2021-09-30T00:00:00"/>
    <x v="2"/>
    <x v="1"/>
    <x v="1"/>
    <s v="Metformin/atorvastatin (40mg)/aspirin 100/Furosemide"/>
    <n v="179"/>
    <n v="83"/>
    <s v="179/83"/>
    <x v="0"/>
    <n v="191"/>
    <s v="Prediabetes"/>
    <n v="5"/>
    <n v="27.6"/>
    <s v="Over Weight"/>
    <n v="267"/>
    <s v="High"/>
    <x v="1"/>
    <n v="10603"/>
    <x v="4"/>
    <x v="2"/>
  </r>
  <r>
    <s v="PT-1471"/>
    <s v="Omar Al-Hajj"/>
    <s v="male"/>
    <n v="60"/>
    <x v="1"/>
    <s v="1/4/1964"/>
    <s v="Emirati"/>
    <s v="+966500815480"/>
    <d v="2023-12-26T00:00:00"/>
    <d v="2024-01-19T00:00:00"/>
    <x v="2"/>
    <x v="5"/>
    <x v="4"/>
    <s v="Atorvastatin; Insulin; Amlodipine"/>
    <n v="154"/>
    <n v="67"/>
    <s v="154/67"/>
    <x v="0"/>
    <n v="161"/>
    <s v="Prediabetes"/>
    <n v="4.8"/>
    <n v="36.4"/>
    <s v="Obese"/>
    <n v="237"/>
    <s v="Border Line"/>
    <x v="2"/>
    <n v="11795"/>
    <x v="3"/>
    <x v="0"/>
  </r>
  <r>
    <s v="PT-1472"/>
    <s v="Omar Younis"/>
    <s v="male"/>
    <n v="73"/>
    <x v="1"/>
    <s v="26/11/1951"/>
    <s v="Egyptian"/>
    <s v="+966541333822"/>
    <d v="2020-06-18T00:00:00"/>
    <d v="2020-06-18T00:00:00"/>
    <x v="3"/>
    <x v="10"/>
    <x v="8"/>
    <s v="INSULIN"/>
    <n v="180"/>
    <n v="100"/>
    <s v="180/100"/>
    <x v="0"/>
    <n v="213"/>
    <s v="Diabetes"/>
    <n v="10.5"/>
    <n v="26.8"/>
    <s v="Over Weight"/>
    <n v="247"/>
    <s v="High"/>
    <x v="2"/>
    <n v="47864"/>
    <x v="2"/>
    <x v="0"/>
  </r>
  <r>
    <s v="PT-1473"/>
    <s v="Mohamed Ibrahim"/>
    <s v="unknown"/>
    <n v="35"/>
    <x v="0"/>
    <s v="12/9/1989"/>
    <s v="Jordanian"/>
    <s v="+966554388397"/>
    <d v="2020-05-18T00:00:00"/>
    <d v="2020-06-07T00:00:00"/>
    <x v="3"/>
    <x v="2"/>
    <x v="2"/>
    <s v="Warfarin; Omeprazole; Glibenclamide; INSULIN; metformin"/>
    <n v="153"/>
    <n v="84"/>
    <s v="153/84"/>
    <x v="0"/>
    <n v="275"/>
    <s v="Diabetes"/>
    <n v="12.8"/>
    <n v="40"/>
    <s v="Severe obesity"/>
    <n v="136"/>
    <s v="Normal"/>
    <x v="1"/>
    <n v="0"/>
    <x v="3"/>
    <x v="2"/>
  </r>
  <r>
    <s v="PT-1474"/>
    <s v="Dina Al-Amin"/>
    <s v="female"/>
    <n v="43"/>
    <x v="2"/>
    <s v="1/6/1981"/>
    <s v="Unknown"/>
    <s v="+966504054318"/>
    <d v="2023-07-19T00:00:00"/>
    <d v="2023-07-31T00:00:00"/>
    <x v="2"/>
    <x v="8"/>
    <x v="6"/>
    <s v="Atorvastatin | paracetamol 500mg | Empagliflozin | Furosemide | Aspirin"/>
    <n v="139"/>
    <n v="69"/>
    <s v="139/69"/>
    <x v="0"/>
    <n v="192"/>
    <s v="Prediabetes"/>
    <n v="6.8"/>
    <n v="22.4"/>
    <s v="Normal"/>
    <n v="163"/>
    <s v="Normal"/>
    <x v="2"/>
    <n v="25205"/>
    <x v="5"/>
    <x v="1"/>
  </r>
  <r>
    <s v="PT-1475"/>
    <s v="Samir Al-Mansouri"/>
    <s v="unknown"/>
    <n v="40"/>
    <x v="2"/>
    <s v="24/12/1984"/>
    <s v="Egyptian"/>
    <s v="+966579370781"/>
    <d v="2023-04-20T00:00:00"/>
    <d v="2023-05-06T00:00:00"/>
    <x v="6"/>
    <x v="11"/>
    <x v="9"/>
    <s v="atorvastatin (40mg)/INSULIN/Atorvastatin/Amlodipine/Omeprazole"/>
    <n v="116"/>
    <n v="74"/>
    <s v="116/74"/>
    <x v="1"/>
    <n v="166"/>
    <s v="Prediabetes"/>
    <n v="5.9"/>
    <n v="18"/>
    <s v="Under Weight"/>
    <n v="202"/>
    <s v="Border Line"/>
    <x v="2"/>
    <n v="43966"/>
    <x v="2"/>
    <x v="2"/>
  </r>
  <r>
    <s v="PT-1476"/>
    <s v="Aya Khalil"/>
    <s v="female"/>
    <n v="58"/>
    <x v="2"/>
    <s v="2/9/1966"/>
    <s v="Unknown"/>
    <s v="+966589237139"/>
    <d v="2021-09-06T00:00:00"/>
    <d v="2021-09-29T00:00:00"/>
    <x v="5"/>
    <x v="10"/>
    <x v="8"/>
    <s v="Empagliflozin, Amlodipine, Paracetamol"/>
    <n v="96"/>
    <n v="71"/>
    <s v="96/71"/>
    <x v="1"/>
    <n v="215"/>
    <s v="Diabetes"/>
    <n v="11"/>
    <n v="35"/>
    <s v="Obese"/>
    <n v="134"/>
    <s v="Normal"/>
    <x v="0"/>
    <n v="0"/>
    <x v="4"/>
    <x v="1"/>
  </r>
  <r>
    <s v="PT-1477"/>
    <s v="Ahmed El-Sayed"/>
    <s v="unknown"/>
    <n v="80"/>
    <x v="1"/>
    <s v="4/4/1944"/>
    <s v="Emirati"/>
    <s v=" "/>
    <d v="2023-07-03T00:00:00"/>
    <d v="2023-07-04T00:00:00"/>
    <x v="1"/>
    <x v="8"/>
    <x v="6"/>
    <s v="Atorvastatin/INSULIN/amlodipine 5mg"/>
    <n v="140"/>
    <n v="70"/>
    <s v="140/70"/>
    <x v="0"/>
    <n v="192"/>
    <s v="Prediabetes"/>
    <n v="8.9"/>
    <n v="27.3"/>
    <s v="Over Weight"/>
    <n v="242"/>
    <s v="High"/>
    <x v="2"/>
    <n v="44331"/>
    <x v="4"/>
    <x v="1"/>
  </r>
  <r>
    <s v="PT-1478"/>
    <s v="Ibrahim Al-Rashid"/>
    <s v="male"/>
    <n v="49"/>
    <x v="2"/>
    <s v="7/7/1975"/>
    <s v="Egyptian"/>
    <s v="+966543867043"/>
    <m/>
    <m/>
    <x v="4"/>
    <x v="0"/>
    <x v="0"/>
    <s v="Metoprolol succinate"/>
    <n v="160"/>
    <n v="87"/>
    <s v="160/87"/>
    <x v="0"/>
    <n v="146"/>
    <s v="Prediabetes"/>
    <n v="5.4"/>
    <n v="31.1"/>
    <s v="Obese"/>
    <n v="157"/>
    <s v="Normal"/>
    <x v="3"/>
    <n v="6863"/>
    <x v="4"/>
    <x v="2"/>
  </r>
  <r>
    <s v="PT-1479"/>
    <s v="Ibrahim Karimi"/>
    <s v="male"/>
    <n v="53"/>
    <x v="2"/>
    <s v="23/4/1971"/>
    <s v="Saudi Arabian"/>
    <s v="+966585863598"/>
    <d v="2024-07-26T00:00:00"/>
    <d v="2024-08-18T00:00:00"/>
    <x v="1"/>
    <x v="6"/>
    <x v="5"/>
    <s v="Omeprazole/metformin/Glibenclamide"/>
    <n v="134"/>
    <n v="85"/>
    <s v="134/85"/>
    <x v="0"/>
    <n v="197"/>
    <s v="Prediabetes"/>
    <n v="10"/>
    <n v="24.3"/>
    <s v="Normal"/>
    <n v="202"/>
    <s v="Border Line"/>
    <x v="1"/>
    <n v="47938"/>
    <x v="4"/>
    <x v="0"/>
  </r>
  <r>
    <s v="PT-1480"/>
    <s v="tariq al-mansouri"/>
    <s v="male"/>
    <n v="68"/>
    <x v="1"/>
    <s v="2/7/1956"/>
    <s v="Egyptian"/>
    <s v="+966515160526"/>
    <d v="2023-10-26T00:00:00"/>
    <d v="2023-11-10T00:00:00"/>
    <x v="1"/>
    <x v="9"/>
    <x v="7"/>
    <s v="INSULIN"/>
    <n v="296"/>
    <n v="72"/>
    <s v="296/72"/>
    <x v="0"/>
    <n v="223"/>
    <s v="Diabetes"/>
    <n v="10.199999999999999"/>
    <n v="31.1"/>
    <s v="Obese"/>
    <n v="190"/>
    <s v="Normal"/>
    <x v="1"/>
    <n v="43406"/>
    <x v="3"/>
    <x v="0"/>
  </r>
  <r>
    <s v="PT-1481"/>
    <s v="Lina Al-Zahra"/>
    <s v="female"/>
    <n v="43"/>
    <x v="2"/>
    <s v="19/11/1981"/>
    <s v="Syrian"/>
    <s v="+966575910969"/>
    <d v="2022-09-23T00:00:00"/>
    <d v="2022-10-06T00:00:00"/>
    <x v="5"/>
    <x v="0"/>
    <x v="0"/>
    <s v="Empagliflozin, paracetamol 500mg"/>
    <n v="160"/>
    <n v="68"/>
    <s v="160/68"/>
    <x v="0"/>
    <n v="75"/>
    <s v="Normal"/>
    <n v="8.9"/>
    <n v="34.9"/>
    <s v="Obese"/>
    <n v="127"/>
    <s v="Normal"/>
    <x v="2"/>
    <n v="0"/>
    <x v="3"/>
    <x v="2"/>
  </r>
  <r>
    <s v="PT-1482"/>
    <s v="Heba Ibrahim"/>
    <s v="female"/>
    <n v="41"/>
    <x v="2"/>
    <s v="15/8/1983"/>
    <s v="Indian"/>
    <s v="+966560349814"/>
    <d v="2021-03-22T00:00:00"/>
    <d v="2021-04-03T00:00:00"/>
    <x v="3"/>
    <x v="4"/>
    <x v="3"/>
    <s v="Insulin | INSULIN"/>
    <n v="164"/>
    <n v="63"/>
    <s v="164/63"/>
    <x v="0"/>
    <n v="144"/>
    <s v="Prediabetes"/>
    <n v="5.9"/>
    <n v="25.1"/>
    <s v="Over Weight"/>
    <n v="245"/>
    <s v="High"/>
    <x v="1"/>
    <n v="38110"/>
    <x v="1"/>
    <x v="0"/>
  </r>
  <r>
    <s v="PT-1483"/>
    <s v="Amira Qassem"/>
    <s v="female"/>
    <n v="21"/>
    <x v="0"/>
    <s v="9/5/2003"/>
    <s v="Unknown"/>
    <s v="+966580371508"/>
    <d v="2020-12-23T00:00:00"/>
    <d v="2020-12-27T00:00:00"/>
    <x v="5"/>
    <x v="2"/>
    <x v="2"/>
    <s v="atorvastatin (40mg), Amlodipine, Metoprolol succinate, paracetamol 500mg"/>
    <n v="180"/>
    <n v="70"/>
    <s v="180/70"/>
    <x v="0"/>
    <n v="134"/>
    <s v="Normal"/>
    <n v="11.1"/>
    <n v="36.4"/>
    <s v="Obese"/>
    <n v="154"/>
    <s v="Normal"/>
    <x v="2"/>
    <n v="15209"/>
    <x v="5"/>
    <x v="2"/>
  </r>
  <r>
    <s v="PT-1484"/>
    <s v="Nora Al-Hajj"/>
    <s v="female"/>
    <n v="77"/>
    <x v="1"/>
    <s v="17/1/1947"/>
    <s v="Syrian"/>
    <s v=" "/>
    <d v="2024-08-04T00:00:00"/>
    <d v="2024-08-02T00:00:00"/>
    <x v="8"/>
    <x v="8"/>
    <x v="6"/>
    <s v="Amlodipine, Metoprolol, PCM, Furosemide"/>
    <n v="146"/>
    <n v="78"/>
    <s v="146/78"/>
    <x v="0"/>
    <n v="161"/>
    <s v="Prediabetes"/>
    <n v="6.3"/>
    <n v="40.200000000000003"/>
    <s v="Severe obesity"/>
    <n v="175"/>
    <s v="Normal"/>
    <x v="3"/>
    <n v="10791"/>
    <x v="0"/>
    <x v="0"/>
  </r>
  <r>
    <s v="PT-1485"/>
    <s v="Tariq Rizk"/>
    <s v="unknown"/>
    <n v="44"/>
    <x v="2"/>
    <s v="14/9/1980"/>
    <s v="Syrian"/>
    <s v="+966572290772"/>
    <d v="2024-10-15T00:00:00"/>
    <d v="2024-10-31T00:00:00"/>
    <x v="2"/>
    <x v="12"/>
    <x v="10"/>
    <m/>
    <n v="116"/>
    <n v="72"/>
    <s v="116/72"/>
    <x v="1"/>
    <n v="192"/>
    <s v="Prediabetes"/>
    <n v="11.4"/>
    <n v="37.6"/>
    <s v="Obese"/>
    <n v="199"/>
    <s v="Normal"/>
    <x v="2"/>
    <n v="42598"/>
    <x v="5"/>
    <x v="0"/>
  </r>
  <r>
    <s v="PT-1486"/>
    <s v="Nasser Mahmoud"/>
    <s v="unknown"/>
    <n v="55"/>
    <x v="2"/>
    <s v="17/8/1969"/>
    <s v="Indian"/>
    <s v="+966549373927"/>
    <d v="2022-09-04T00:00:00"/>
    <d v="2022-09-28T00:00:00"/>
    <x v="5"/>
    <x v="0"/>
    <x v="0"/>
    <s v="INSULIN , amlodipine 5mg , Aspirin , Empagliflozin"/>
    <n v="91"/>
    <n v="96"/>
    <s v="91/96"/>
    <x v="0"/>
    <n v="143"/>
    <s v="Prediabetes"/>
    <n v="12.3"/>
    <n v="30.1"/>
    <s v="Obese"/>
    <n v="197"/>
    <s v="Normal"/>
    <x v="1"/>
    <n v="10450"/>
    <x v="2"/>
    <x v="0"/>
  </r>
  <r>
    <s v="PT-1487"/>
    <s v="Samir El-Sayed"/>
    <s v="male"/>
    <n v="26"/>
    <x v="0"/>
    <s v="23/3/1998"/>
    <s v="Pakistani"/>
    <s v="+966571202765"/>
    <d v="2023-03-10T00:00:00"/>
    <d v="2023-03-09T00:00:00"/>
    <x v="1"/>
    <x v="6"/>
    <x v="5"/>
    <s v="Empagliflozin | paracetamol 500mg | amlodipine 5mg | ASA"/>
    <n v="108"/>
    <n v="87"/>
    <s v="108/87"/>
    <x v="0"/>
    <n v="201"/>
    <s v="Diabetes"/>
    <n v="4.5"/>
    <n v="31.1"/>
    <s v="Obese"/>
    <n v="265"/>
    <s v="High"/>
    <x v="2"/>
    <n v="11830"/>
    <x v="4"/>
    <x v="0"/>
  </r>
  <r>
    <s v="PT-1488"/>
    <s v="Ibrahim El-Sayed"/>
    <s v="male"/>
    <n v="70"/>
    <x v="1"/>
    <s v="27/12/1954"/>
    <s v="Emirati"/>
    <s v="+966536447411"/>
    <d v="2023-02-20T00:00:00"/>
    <d v="2023-03-06T00:00:00"/>
    <x v="6"/>
    <x v="14"/>
    <x v="11"/>
    <s v="Metoprolol succinate, Paracetamol, Warfarin, PCM, Insulin"/>
    <n v="111"/>
    <n v="66"/>
    <s v="111/66"/>
    <x v="1"/>
    <n v="288"/>
    <s v="Diabetes"/>
    <n v="12.8"/>
    <n v="44.4"/>
    <s v="Severe obesity"/>
    <n v="250"/>
    <s v="High"/>
    <x v="2"/>
    <n v="24886"/>
    <x v="3"/>
    <x v="0"/>
  </r>
  <r>
    <s v="PT-1489"/>
    <s v="Hassan Al-Mansouri"/>
    <s v="unknown"/>
    <n v="35"/>
    <x v="0"/>
    <s v="22/7/1989"/>
    <s v="Saudi Arabian"/>
    <s v=" "/>
    <d v="2020-11-27T00:00:00"/>
    <d v="2020-12-10T00:00:00"/>
    <x v="5"/>
    <x v="6"/>
    <x v="5"/>
    <s v="Metformin | warfarin sodium | INSULIN | Dapagliflozin | paracetamol 500mg"/>
    <n v="150"/>
    <n v="63"/>
    <s v="150/63"/>
    <x v="0"/>
    <n v="226"/>
    <s v="Diabetes"/>
    <n v="10.7"/>
    <n v="41.8"/>
    <s v="Severe obesity"/>
    <n v="156"/>
    <s v="Normal"/>
    <x v="2"/>
    <n v="34012"/>
    <x v="0"/>
    <x v="2"/>
  </r>
  <r>
    <s v="PT-1490"/>
    <s v="Dana Al-Khatib"/>
    <s v="female"/>
    <n v="48"/>
    <x v="2"/>
    <s v="17/6/1976"/>
    <s v="Emirati"/>
    <s v=" "/>
    <d v="2024-07-11T00:00:00"/>
    <d v="2024-07-25T00:00:00"/>
    <x v="8"/>
    <x v="7"/>
    <x v="1"/>
    <s v="metformin , aspirin 100"/>
    <n v="155"/>
    <n v="97"/>
    <s v="155/97"/>
    <x v="0"/>
    <n v="172"/>
    <s v="Prediabetes"/>
    <n v="9.3000000000000007"/>
    <n v="44.5"/>
    <s v="Severe obesity"/>
    <n v="270"/>
    <s v="High"/>
    <x v="1"/>
    <n v="7882"/>
    <x v="2"/>
    <x v="2"/>
  </r>
  <r>
    <s v="PT-1491"/>
    <s v="Rania Al-Zahra"/>
    <s v="female"/>
    <n v="37"/>
    <x v="0"/>
    <s v="20/7/1987"/>
    <s v="Saudi Arabian"/>
    <s v=" "/>
    <d v="2023-11-22T00:00:00"/>
    <d v="2023-11-30T00:00:00"/>
    <x v="5"/>
    <x v="5"/>
    <x v="4"/>
    <s v="Atorvastatin; Empagliflozin; Insulin; Furosemide; Omeprazole"/>
    <n v="109"/>
    <n v="85"/>
    <s v="109/85"/>
    <x v="0"/>
    <n v="209"/>
    <s v="Diabetes"/>
    <n v="10.5"/>
    <n v="31.1"/>
    <s v="Obese"/>
    <n v="121"/>
    <s v="Normal"/>
    <x v="2"/>
    <n v="35779"/>
    <x v="1"/>
    <x v="2"/>
  </r>
  <r>
    <s v="PT-1492"/>
    <s v=""/>
    <s v="female"/>
    <n v="66"/>
    <x v="1"/>
    <s v="4/9/1958"/>
    <s v="Jordanian"/>
    <s v=" "/>
    <d v="2020-02-07T00:00:00"/>
    <d v="2020-02-06T00:00:00"/>
    <x v="2"/>
    <x v="4"/>
    <x v="3"/>
    <s v="Insulin"/>
    <n v="105"/>
    <n v="91"/>
    <s v="105/91"/>
    <x v="0"/>
    <n v="98"/>
    <s v="Normal"/>
    <n v="6.7"/>
    <n v="29.1"/>
    <s v="Over Weight"/>
    <n v="133"/>
    <s v="Normal"/>
    <x v="1"/>
    <n v="29037"/>
    <x v="1"/>
    <x v="2"/>
  </r>
  <r>
    <s v="PT-1493"/>
    <s v="Rania Younis"/>
    <s v="female"/>
    <n v="79"/>
    <x v="1"/>
    <s v="6/10/1945"/>
    <s v="Unknown"/>
    <s v="+966510112592"/>
    <d v="2021-10-25T00:00:00"/>
    <d v="2021-11-22T00:00:00"/>
    <x v="7"/>
    <x v="0"/>
    <x v="0"/>
    <s v="frusemide, Metformin, atorvastatin (40mg), Metoprolol succinate"/>
    <n v="166"/>
    <n v="84"/>
    <s v="166/84"/>
    <x v="0"/>
    <n v="137"/>
    <s v="Normal"/>
    <n v="5.8"/>
    <n v="31.1"/>
    <s v="Obese"/>
    <n v="211"/>
    <s v="Border Line"/>
    <x v="0"/>
    <n v="35613"/>
    <x v="4"/>
    <x v="0"/>
  </r>
  <r>
    <s v="PT-1494"/>
    <s v="Hana Younis"/>
    <s v="female"/>
    <n v="82"/>
    <x v="1"/>
    <s v="3/5/1942"/>
    <s v="Bangladeshi"/>
    <s v="+966514984878"/>
    <d v="2020-03-22T00:00:00"/>
    <d v="2020-03-22T00:00:00"/>
    <x v="4"/>
    <x v="4"/>
    <x v="3"/>
    <s v="Lisinopril 10 mg; frusemide; Amlodipine; warfarin sodium; Warfarin"/>
    <n v="175"/>
    <n v="89"/>
    <s v="175/89"/>
    <x v="0"/>
    <n v="78"/>
    <s v="Normal"/>
    <n v="5.6"/>
    <n v="24.6"/>
    <s v="Normal"/>
    <n v="138"/>
    <s v="Normal"/>
    <x v="1"/>
    <n v="26810"/>
    <x v="4"/>
    <x v="2"/>
  </r>
  <r>
    <s v="PT-1495"/>
    <s v="Salma Al-Hajj"/>
    <s v="female"/>
    <n v="71"/>
    <x v="1"/>
    <s v="24/12/1953"/>
    <s v="Indian"/>
    <s v="+966500748986"/>
    <d v="2021-08-18T00:00:00"/>
    <d v="2021-08-20T00:00:00"/>
    <x v="2"/>
    <x v="11"/>
    <x v="9"/>
    <s v="frusemide"/>
    <n v="173"/>
    <n v="100"/>
    <s v="173/100"/>
    <x v="0"/>
    <n v="136"/>
    <s v="Normal"/>
    <n v="7.4"/>
    <n v="41.8"/>
    <s v="Severe obesity"/>
    <n v="255"/>
    <s v="High"/>
    <x v="2"/>
    <n v="1052"/>
    <x v="4"/>
    <x v="0"/>
  </r>
  <r>
    <s v="PT-1496"/>
    <s v="Nora Barakat"/>
    <s v="female"/>
    <n v="64"/>
    <x v="1"/>
    <s v="18/12/1960"/>
    <s v="Unknown"/>
    <s v="+966586019216"/>
    <d v="2022-07-20T00:00:00"/>
    <d v="2022-08-05T00:00:00"/>
    <x v="1"/>
    <x v="4"/>
    <x v="3"/>
    <s v="warfarin sodium , Aspirin , Glibenclamide , paracetamol 500mg , atorvastatin (40mg)"/>
    <n v="137"/>
    <n v="83"/>
    <s v="137/83"/>
    <x v="0"/>
    <n v="297"/>
    <s v="Diabetes"/>
    <n v="12.2"/>
    <n v="29.4"/>
    <s v="Over Weight"/>
    <n v="161"/>
    <s v="Normal"/>
    <x v="0"/>
    <n v="38697"/>
    <x v="5"/>
    <x v="2"/>
  </r>
  <r>
    <s v="PT-1497"/>
    <s v="Maryam Ibrahim"/>
    <s v="female"/>
    <n v="28"/>
    <x v="0"/>
    <s v="24/12/1996"/>
    <s v="Egyptian"/>
    <s v="+966590972887"/>
    <d v="2024-08-07T00:00:00"/>
    <d v="2024-08-30T00:00:00"/>
    <x v="8"/>
    <x v="12"/>
    <x v="10"/>
    <s v="paracetamol 500mg/atorvastatin (40mg)/Lisinopril 10 mg/warfarin sodium"/>
    <n v="105"/>
    <n v="92"/>
    <s v="105/92"/>
    <x v="0"/>
    <n v="105"/>
    <s v="Normal"/>
    <n v="6.7"/>
    <n v="22.8"/>
    <s v="Normal"/>
    <n v="183"/>
    <s v="Normal"/>
    <x v="0"/>
    <n v="21911"/>
    <x v="5"/>
    <x v="0"/>
  </r>
  <r>
    <s v="PT-1498"/>
    <s v="Rania Al-Mansouri"/>
    <s v="female"/>
    <n v="49"/>
    <x v="2"/>
    <s v="11/7/1975"/>
    <s v="Bangladeshi"/>
    <s v="+966586597256"/>
    <d v="2021-11-11T00:00:00"/>
    <d v="2021-11-13T00:00:00"/>
    <x v="0"/>
    <x v="4"/>
    <x v="3"/>
    <s v="Metoprolol succinate , amlodipine 5mg , ASA"/>
    <n v="165"/>
    <n v="96"/>
    <s v="165/96"/>
    <x v="0"/>
    <n v="279"/>
    <s v="Diabetes"/>
    <n v="8.9"/>
    <n v="25.8"/>
    <s v="Over Weight"/>
    <n v="165"/>
    <s v="Normal"/>
    <x v="1"/>
    <n v="35708"/>
    <x v="5"/>
    <x v="2"/>
  </r>
  <r>
    <s v="PT-1499"/>
    <s v="Yara Qassem"/>
    <s v="female"/>
    <n v="63"/>
    <x v="1"/>
    <s v="23/10/1961"/>
    <s v="Syrian"/>
    <s v="+966506953155"/>
    <d v="2022-10-26T00:00:00"/>
    <d v="2022-10-31T00:00:00"/>
    <x v="6"/>
    <x v="5"/>
    <x v="4"/>
    <s v="Amlodipine , INSULIN , Warfarin , Atorvastatin"/>
    <n v="178"/>
    <n v="97"/>
    <s v="178/97"/>
    <x v="0"/>
    <n v="263"/>
    <s v="Diabetes"/>
    <n v="4.5"/>
    <n v="41"/>
    <s v="Severe obesity"/>
    <n v="127"/>
    <s v="Normal"/>
    <x v="1"/>
    <n v="20770"/>
    <x v="1"/>
    <x v="2"/>
  </r>
  <r>
    <s v="PT-1500"/>
    <s v="Ahmed Rizk"/>
    <s v="unknown"/>
    <n v="23"/>
    <x v="0"/>
    <s v="22/6/2001"/>
    <s v="Syrian"/>
    <s v=" "/>
    <d v="2022-07-23T00:00:00"/>
    <d v="2022-08-21T00:00:00"/>
    <x v="5"/>
    <x v="1"/>
    <x v="1"/>
    <s v="Glibenclamide; ASA; Lisinopril 10 mg; Omeprazole; Atorvastatin"/>
    <n v="151"/>
    <n v="87"/>
    <s v="151/87"/>
    <x v="0"/>
    <n v="294"/>
    <s v="Diabetes"/>
    <n v="12.3"/>
    <n v="39.5"/>
    <s v="Obese"/>
    <n v="246"/>
    <s v="High"/>
    <x v="0"/>
    <n v="49657"/>
    <x v="2"/>
    <x v="1"/>
  </r>
  <r>
    <s v="PT-1501"/>
    <s v="Yousef Mahmoud"/>
    <s v="unknown"/>
    <n v="69"/>
    <x v="1"/>
    <s v="21/12/1955"/>
    <s v="Jordanian"/>
    <s v=" "/>
    <d v="2022-02-19T00:00:00"/>
    <d v="2022-03-21T00:00:00"/>
    <x v="7"/>
    <x v="10"/>
    <x v="8"/>
    <s v="Metformin; paracetamol 500mg; INSULIN"/>
    <n v="106"/>
    <n v="64"/>
    <s v="106/64"/>
    <x v="1"/>
    <n v="192"/>
    <s v="Prediabetes"/>
    <n v="7.5"/>
    <n v="30.5"/>
    <s v="Obese"/>
    <n v="204"/>
    <s v="Border Line"/>
    <x v="2"/>
    <n v="0"/>
    <x v="1"/>
    <x v="0"/>
  </r>
  <r>
    <s v="PT-1502"/>
    <s v="Rania Al-Amin"/>
    <s v="female"/>
    <n v="60"/>
    <x v="1"/>
    <s v="17/3/1964"/>
    <s v="Emirati"/>
    <s v="+966587784963"/>
    <d v="2020-10-17T00:00:00"/>
    <d v="2020-11-16T00:00:00"/>
    <x v="2"/>
    <x v="4"/>
    <x v="3"/>
    <s v="Aspirin, Furosemide"/>
    <n v="158"/>
    <n v="61"/>
    <s v="158/61"/>
    <x v="0"/>
    <n v="276"/>
    <s v="Diabetes"/>
    <n v="7"/>
    <n v="29.5"/>
    <s v="Over Weight"/>
    <n v="503"/>
    <s v="High"/>
    <x v="2"/>
    <n v="25945"/>
    <x v="4"/>
    <x v="2"/>
  </r>
  <r>
    <s v="PT-1503"/>
    <s v="Kareem Hassan"/>
    <s v="male"/>
    <n v="73"/>
    <x v="1"/>
    <s v="11/11/1951"/>
    <s v="Jordanian"/>
    <s v="+966500197662"/>
    <m/>
    <m/>
    <x v="8"/>
    <x v="2"/>
    <x v="2"/>
    <s v="Warfarin | paracetamol 500mg"/>
    <n v="158"/>
    <n v="93"/>
    <s v="158/93"/>
    <x v="0"/>
    <n v="226"/>
    <s v="Diabetes"/>
    <n v="8.9"/>
    <n v="38.9"/>
    <s v="Obese"/>
    <n v="219"/>
    <s v="Border Line"/>
    <x v="2"/>
    <n v="33430"/>
    <x v="0"/>
    <x v="0"/>
  </r>
  <r>
    <s v="PT-1504"/>
    <s v="Samir Saleh"/>
    <s v="male"/>
    <n v="30"/>
    <x v="0"/>
    <s v="18/6/1994"/>
    <s v="Egyptian"/>
    <s v="+966506225199"/>
    <d v="2022-01-12T00:00:00"/>
    <d v="2022-01-14T00:00:00"/>
    <x v="0"/>
    <x v="9"/>
    <x v="7"/>
    <s v="Glibenclamide/Lisinopril 10 mg/amlodipine 5mg/Insulin"/>
    <n v="156"/>
    <n v="94"/>
    <s v="156/94"/>
    <x v="0"/>
    <n v="265"/>
    <s v="Diabetes"/>
    <n v="5.4"/>
    <n v="36"/>
    <s v="Obese"/>
    <n v="217"/>
    <s v="Border Line"/>
    <x v="2"/>
    <n v="33125"/>
    <x v="5"/>
    <x v="0"/>
  </r>
  <r>
    <s v="PT-1505"/>
    <s v="Maryam Rizk"/>
    <s v="female"/>
    <n v="83"/>
    <x v="1"/>
    <s v="22/10/1941"/>
    <s v="Pakistani"/>
    <s v="+966580406762"/>
    <d v="2024-01-01T00:00:00"/>
    <d v="2024-01-05T00:00:00"/>
    <x v="2"/>
    <x v="3"/>
    <x v="1"/>
    <s v="amlodipine 5mg"/>
    <n v="173"/>
    <n v="73"/>
    <s v="173/73"/>
    <x v="0"/>
    <n v="158"/>
    <s v="Prediabetes"/>
    <n v="10.6"/>
    <n v="42.5"/>
    <s v="Severe obesity"/>
    <n v="155"/>
    <s v="Normal"/>
    <x v="1"/>
    <n v="34868"/>
    <x v="5"/>
    <x v="0"/>
  </r>
  <r>
    <s v="PT-1506"/>
    <s v="Khalid Qassem"/>
    <s v="unknown"/>
    <n v="46"/>
    <x v="2"/>
    <s v="24/11/1978"/>
    <s v="Unknown"/>
    <s v="+966540043028"/>
    <d v="2024-06-04T00:00:00"/>
    <d v="2024-06-21T00:00:00"/>
    <x v="8"/>
    <x v="11"/>
    <x v="9"/>
    <s v="Dapagliflozin"/>
    <n v="105"/>
    <n v="98"/>
    <s v="105/98"/>
    <x v="0"/>
    <n v="176"/>
    <s v="Prediabetes"/>
    <n v="8.9"/>
    <n v="25"/>
    <s v="Over Weight"/>
    <n v="166"/>
    <s v="Normal"/>
    <x v="2"/>
    <n v="21057"/>
    <x v="4"/>
    <x v="0"/>
  </r>
  <r>
    <s v="PT-1507"/>
    <s v="Sara Al-Mansouri"/>
    <s v="female"/>
    <n v="68"/>
    <x v="1"/>
    <s v="9/10/1956"/>
    <s v="Emirati"/>
    <s v="+966506432263"/>
    <d v="2022-01-08T00:00:00"/>
    <d v="2022-01-29T00:00:00"/>
    <x v="5"/>
    <x v="6"/>
    <x v="5"/>
    <s v="ASA"/>
    <n v="90"/>
    <n v="80"/>
    <s v="90/80"/>
    <x v="0"/>
    <n v="226"/>
    <s v="Diabetes"/>
    <n v="8.9"/>
    <n v="18"/>
    <s v="Under Weight"/>
    <n v="210"/>
    <s v="Border Line"/>
    <x v="2"/>
    <n v="48783"/>
    <x v="4"/>
    <x v="0"/>
  </r>
  <r>
    <s v="PT-1508"/>
    <s v="Dana Al-Khatib"/>
    <s v="female"/>
    <n v="82"/>
    <x v="1"/>
    <s v="26/7/1942"/>
    <s v="Saudi Arabian"/>
    <s v=" "/>
    <d v="2023-12-19T00:00:00"/>
    <d v="2023-12-31T00:00:00"/>
    <x v="3"/>
    <x v="7"/>
    <x v="1"/>
    <s v="Warfarin | amlodipine 5mg"/>
    <n v="106"/>
    <n v="70"/>
    <s v="106/70"/>
    <x v="1"/>
    <n v="297"/>
    <s v="Diabetes"/>
    <n v="12.1"/>
    <n v="21.1"/>
    <s v="Normal"/>
    <n v="230"/>
    <s v="Border Line"/>
    <x v="0"/>
    <n v="42299"/>
    <x v="2"/>
    <x v="2"/>
  </r>
  <r>
    <s v="PT-1509"/>
    <s v="Maryam Al-Hajj"/>
    <s v="female"/>
    <n v="21"/>
    <x v="0"/>
    <m/>
    <s v="Indian"/>
    <s v="+966504220539"/>
    <d v="2023-11-11T00:00:00"/>
    <d v="2023-11-21T00:00:00"/>
    <x v="8"/>
    <x v="12"/>
    <x v="10"/>
    <s v="Metoprolol , aspirin 100"/>
    <n v="266"/>
    <n v="62"/>
    <s v="266/62"/>
    <x v="0"/>
    <n v="103"/>
    <s v="Normal"/>
    <n v="4.4000000000000004"/>
    <n v="34"/>
    <s v="Obese"/>
    <n v="247"/>
    <s v="High"/>
    <x v="0"/>
    <n v="26668"/>
    <x v="2"/>
    <x v="1"/>
  </r>
  <r>
    <s v="PT-1510"/>
    <s v="Khalid Younis"/>
    <s v="unknown"/>
    <n v="55"/>
    <x v="2"/>
    <s v="7/5/1969"/>
    <s v="Yemeni"/>
    <s v="+966508803339"/>
    <d v="2023-07-13T00:00:00"/>
    <d v="2023-07-21T00:00:00"/>
    <x v="4"/>
    <x v="6"/>
    <x v="5"/>
    <s v="INSULIN , Atorvastatin"/>
    <n v="257"/>
    <n v="83"/>
    <s v="257/83"/>
    <x v="0"/>
    <n v="80"/>
    <s v="Normal"/>
    <n v="6.8"/>
    <n v="26.2"/>
    <s v="Over Weight"/>
    <n v="186"/>
    <s v="Normal"/>
    <x v="1"/>
    <n v="49347"/>
    <x v="1"/>
    <x v="2"/>
  </r>
  <r>
    <s v="PT-1511"/>
    <s v="Bilal Bishara"/>
    <s v="unknown"/>
    <n v="28"/>
    <x v="0"/>
    <m/>
    <s v="Yemeni"/>
    <s v="+966520162541"/>
    <d v="2023-09-07T00:00:00"/>
    <d v="2023-09-21T00:00:00"/>
    <x v="5"/>
    <x v="12"/>
    <x v="10"/>
    <s v="Metoprolol succinate/Metformin/Losartan"/>
    <n v="111"/>
    <n v="60"/>
    <s v="111/60"/>
    <x v="1"/>
    <n v="197"/>
    <s v="Prediabetes"/>
    <n v="8.9"/>
    <n v="18"/>
    <s v="Under Weight"/>
    <n v="178"/>
    <s v="Normal"/>
    <x v="1"/>
    <n v="29030"/>
    <x v="3"/>
    <x v="2"/>
  </r>
  <r>
    <s v="PT-1512"/>
    <s v="Tariq Al-Khatib"/>
    <s v="unknown"/>
    <n v="36"/>
    <x v="0"/>
    <m/>
    <s v="Egyptian"/>
    <s v="+966555649232"/>
    <d v="2021-08-05T00:00:00"/>
    <d v="2021-08-18T00:00:00"/>
    <x v="2"/>
    <x v="3"/>
    <x v="1"/>
    <s v="Atorvastatin"/>
    <n v="95"/>
    <n v="93"/>
    <s v="95/93"/>
    <x v="0"/>
    <n v="236"/>
    <s v="Diabetes"/>
    <n v="4.9000000000000004"/>
    <n v="19.3"/>
    <s v="Normal"/>
    <n v="140"/>
    <s v="Normal"/>
    <x v="2"/>
    <n v="14767"/>
    <x v="0"/>
    <x v="2"/>
  </r>
  <r>
    <s v="PT-1513"/>
    <s v="Samir Al-Hajj"/>
    <s v="male"/>
    <n v="61"/>
    <x v="1"/>
    <s v="10/3/1963"/>
    <s v="Unknown"/>
    <s v=" "/>
    <d v="2021-09-13T00:00:00"/>
    <d v="2021-09-13T00:00:00"/>
    <x v="0"/>
    <x v="12"/>
    <x v="10"/>
    <s v="Metformin | amlodipine 5mg | warfarin sodium"/>
    <n v="127"/>
    <n v="88"/>
    <s v="127/88"/>
    <x v="0"/>
    <n v="192"/>
    <s v="Prediabetes"/>
    <n v="12.6"/>
    <n v="37.1"/>
    <s v="Obese"/>
    <n v="144"/>
    <s v="Normal"/>
    <x v="1"/>
    <n v="12315"/>
    <x v="4"/>
    <x v="0"/>
  </r>
  <r>
    <s v="PT-1514"/>
    <s v="Omar Al-Hajj"/>
    <s v="male"/>
    <n v="44"/>
    <x v="2"/>
    <s v="27/3/1980"/>
    <s v="Egyptian"/>
    <s v="+966570676013"/>
    <d v="2022-07-05T00:00:00"/>
    <d v="2022-07-25T00:00:00"/>
    <x v="5"/>
    <x v="6"/>
    <x v="5"/>
    <s v="amlodipine 5mg/aspirin 100/Atorvastatin"/>
    <n v="152"/>
    <n v="93"/>
    <s v="152/93"/>
    <x v="0"/>
    <n v="287"/>
    <s v="Diabetes"/>
    <n v="8.1999999999999993"/>
    <n v="33.700000000000003"/>
    <s v="Obese"/>
    <n v="125"/>
    <s v="Normal"/>
    <x v="3"/>
    <n v="9734"/>
    <x v="5"/>
    <x v="2"/>
  </r>
  <r>
    <s v="PT-1515"/>
    <s v="Ziad Mahmoud"/>
    <s v="male"/>
    <n v="62"/>
    <x v="1"/>
    <s v="25/4/1971"/>
    <s v="Bangladeshi"/>
    <s v=" "/>
    <d v="2022-11-05T00:00:00"/>
    <d v="2022-11-09T00:00:00"/>
    <x v="7"/>
    <x v="0"/>
    <x v="0"/>
    <s v="warfarin sodium"/>
    <n v="135"/>
    <n v="92"/>
    <s v="135/92"/>
    <x v="0"/>
    <n v="128"/>
    <s v="Normal"/>
    <n v="7.5"/>
    <n v="26.5"/>
    <s v="Over Weight"/>
    <n v="135"/>
    <s v="Normal"/>
    <x v="0"/>
    <n v="29081"/>
    <x v="4"/>
    <x v="2"/>
  </r>
  <r>
    <s v="PT-1516"/>
    <s v="Fatima Al-Farsi"/>
    <s v="female"/>
    <n v="74"/>
    <x v="1"/>
    <s v="27/6/1950"/>
    <s v="Unknown"/>
    <s v="+966561423841"/>
    <d v="2021-01-03T00:00:00"/>
    <d v="2021-01-27T00:00:00"/>
    <x v="1"/>
    <x v="1"/>
    <x v="1"/>
    <m/>
    <n v="102"/>
    <n v="62"/>
    <s v="102/62"/>
    <x v="1"/>
    <n v="192"/>
    <s v="Prediabetes"/>
    <n v="10.199999999999999"/>
    <n v="43.1"/>
    <s v="Severe obesity"/>
    <n v="135"/>
    <s v="Normal"/>
    <x v="3"/>
    <n v="12233"/>
    <x v="1"/>
    <x v="0"/>
  </r>
  <r>
    <s v="PT-1517"/>
    <s v="Samir Karimi"/>
    <s v="male"/>
    <n v="75"/>
    <x v="1"/>
    <s v="28/10/1949"/>
    <s v="Saudi Arabian"/>
    <s v="+966588552975"/>
    <d v="2020-03-24T00:00:00"/>
    <d v="2020-04-05T00:00:00"/>
    <x v="1"/>
    <x v="8"/>
    <x v="6"/>
    <s v="warfarin sodium | Empagliflozin | Lisinopril | aspirin 100"/>
    <n v="114"/>
    <n v="73"/>
    <s v="114/73"/>
    <x v="1"/>
    <n v="192"/>
    <s v="Prediabetes"/>
    <n v="11.2"/>
    <n v="31.1"/>
    <s v="Obese"/>
    <n v="144"/>
    <s v="Normal"/>
    <x v="1"/>
    <n v="0"/>
    <x v="4"/>
    <x v="0"/>
  </r>
  <r>
    <s v="PT-1518"/>
    <s v="Nora Al-Rashid"/>
    <s v="female"/>
    <n v="56"/>
    <x v="2"/>
    <s v="28/9/1968"/>
    <s v="Syrian"/>
    <s v="+966575825889"/>
    <d v="2023-11-14T00:00:00"/>
    <d v="2023-11-20T00:00:00"/>
    <x v="2"/>
    <x v="6"/>
    <x v="5"/>
    <s v="Metoprolol | Lisinopril 10 mg | paracetamol 500mg | Lisinopril | Paracetamol"/>
    <n v="167"/>
    <n v="97"/>
    <s v="167/97"/>
    <x v="0"/>
    <n v="277"/>
    <s v="Diabetes"/>
    <n v="8"/>
    <n v="27"/>
    <s v="Over Weight"/>
    <n v="255"/>
    <s v="High"/>
    <x v="2"/>
    <n v="45731"/>
    <x v="4"/>
    <x v="0"/>
  </r>
  <r>
    <s v="PT-1519"/>
    <s v="LINA EL-SAYED"/>
    <s v="female"/>
    <n v="52"/>
    <x v="2"/>
    <m/>
    <s v="Saudi Arabian"/>
    <s v=" "/>
    <d v="2021-02-05T00:00:00"/>
    <d v="2021-02-25T00:00:00"/>
    <x v="5"/>
    <x v="9"/>
    <x v="7"/>
    <s v="amlodipine 5mg; Atorvastatin; Omeprazole; Lisinopril 10 mg"/>
    <n v="106"/>
    <n v="87"/>
    <s v="106/87"/>
    <x v="0"/>
    <n v="225"/>
    <s v="Diabetes"/>
    <n v="10.199999999999999"/>
    <n v="30.2"/>
    <s v="Obese"/>
    <n v="202"/>
    <s v="Border Line"/>
    <x v="1"/>
    <n v="19133"/>
    <x v="2"/>
    <x v="2"/>
  </r>
  <r>
    <s v="PT-1520"/>
    <s v="Rania Younis"/>
    <s v="female"/>
    <n v="20"/>
    <x v="0"/>
    <s v="7/8/2004"/>
    <s v="Saudi Arabian"/>
    <s v="+966510101490"/>
    <d v="2023-08-26T00:00:00"/>
    <d v="2023-08-24T00:00:00"/>
    <x v="5"/>
    <x v="3"/>
    <x v="1"/>
    <s v="ASA | Insulin | Metformin"/>
    <n v="266"/>
    <n v="70"/>
    <s v="266/70"/>
    <x v="0"/>
    <n v="244"/>
    <s v="Diabetes"/>
    <n v="9.6999999999999993"/>
    <n v="23.3"/>
    <s v="Normal"/>
    <n v="198"/>
    <s v="Normal"/>
    <x v="1"/>
    <n v="17076"/>
    <x v="4"/>
    <x v="2"/>
  </r>
  <r>
    <s v="PT-1521"/>
    <s v="Hana Al-Farsi"/>
    <s v="female"/>
    <n v="31"/>
    <x v="0"/>
    <s v="10/12/1993"/>
    <s v="Yemeni"/>
    <s v="+966556771729"/>
    <d v="2024-07-20T00:00:00"/>
    <d v="2024-07-19T00:00:00"/>
    <x v="8"/>
    <x v="12"/>
    <x v="10"/>
    <s v="Metformin , aspirin 100"/>
    <n v="100"/>
    <n v="87"/>
    <s v="100/87"/>
    <x v="0"/>
    <n v="74"/>
    <s v="Normal"/>
    <n v="9.6"/>
    <n v="36"/>
    <s v="Obese"/>
    <n v="202"/>
    <s v="Border Line"/>
    <x v="2"/>
    <n v="7890"/>
    <x v="5"/>
    <x v="2"/>
  </r>
  <r>
    <s v="PT-1522"/>
    <s v="Layla Mahmoud"/>
    <s v="female"/>
    <n v="39"/>
    <x v="0"/>
    <s v="13/1/1985"/>
    <s v="Yemeni"/>
    <s v="+966596533731"/>
    <d v="2021-08-17T00:00:00"/>
    <d v="2021-08-17T00:00:00"/>
    <x v="7"/>
    <x v="9"/>
    <x v="7"/>
    <s v="Glibenclamide/Amlodipine/Insulin/Lisinopril"/>
    <n v="108"/>
    <n v="64"/>
    <s v="108/64"/>
    <x v="1"/>
    <n v="83"/>
    <s v="Normal"/>
    <n v="6.8"/>
    <n v="18.399999999999999"/>
    <s v="Under Weight"/>
    <n v="264"/>
    <s v="High"/>
    <x v="0"/>
    <n v="32324"/>
    <x v="5"/>
    <x v="0"/>
  </r>
  <r>
    <s v="PT-1523"/>
    <s v="Samir Ibrahim"/>
    <s v="unknown"/>
    <n v="49"/>
    <x v="2"/>
    <s v="11/11/1975"/>
    <s v="Bangladeshi"/>
    <s v=" "/>
    <d v="2023-09-27T00:00:00"/>
    <d v="2023-10-09T00:00:00"/>
    <x v="5"/>
    <x v="5"/>
    <x v="4"/>
    <s v="Amlodipine"/>
    <n v="124"/>
    <n v="72"/>
    <s v="124/72"/>
    <x v="2"/>
    <n v="166"/>
    <s v="Prediabetes"/>
    <n v="6.4"/>
    <n v="44.1"/>
    <s v="Severe obesity"/>
    <n v="137"/>
    <s v="Normal"/>
    <x v="1"/>
    <n v="37747"/>
    <x v="4"/>
    <x v="2"/>
  </r>
  <r>
    <s v="PT-1524"/>
    <s v="Omar Al-Farsi"/>
    <s v="male"/>
    <n v="38"/>
    <x v="0"/>
    <s v="1/1/1986"/>
    <s v="Philippines"/>
    <s v="+966563384034"/>
    <d v="2023-07-12T00:00:00"/>
    <d v="2023-08-02T00:00:00"/>
    <x v="1"/>
    <x v="4"/>
    <x v="3"/>
    <s v="Metoprolol succinate, Metformin, Insulin"/>
    <n v="162"/>
    <n v="92"/>
    <s v="162/92"/>
    <x v="0"/>
    <n v="180"/>
    <s v="Prediabetes"/>
    <n v="10.1"/>
    <n v="32.9"/>
    <s v="Obese"/>
    <n v="168"/>
    <s v="Normal"/>
    <x v="2"/>
    <n v="46376"/>
    <x v="2"/>
    <x v="2"/>
  </r>
  <r>
    <s v="PT-1525"/>
    <s v="Ahmed Ibrahim"/>
    <s v="unknown"/>
    <n v="72"/>
    <x v="1"/>
    <s v="20/4/1952"/>
    <s v="Syrian"/>
    <s v="+966502087889"/>
    <d v="2021-03-14T00:00:00"/>
    <d v="2021-04-03T00:00:00"/>
    <x v="5"/>
    <x v="13"/>
    <x v="8"/>
    <s v="atorvastatin (40mg)"/>
    <n v="143"/>
    <n v="80"/>
    <s v="143/80"/>
    <x v="0"/>
    <n v="210"/>
    <s v="Diabetes"/>
    <n v="12"/>
    <n v="23.2"/>
    <s v="Normal"/>
    <n v="247"/>
    <s v="High"/>
    <x v="2"/>
    <n v="6401"/>
    <x v="4"/>
    <x v="0"/>
  </r>
  <r>
    <s v="PT-1526"/>
    <s v="Ibrahim Younis"/>
    <s v="male"/>
    <n v="47"/>
    <x v="2"/>
    <s v="27/8/1977"/>
    <s v="Emirati"/>
    <s v=" "/>
    <d v="2024-01-19T00:00:00"/>
    <d v="2024-01-23T00:00:00"/>
    <x v="0"/>
    <x v="6"/>
    <x v="5"/>
    <s v="Amlodipine/PCM/Metoprolol/Insulin/Dapagliflozin"/>
    <n v="145"/>
    <n v="98"/>
    <s v="145/98"/>
    <x v="0"/>
    <n v="182"/>
    <s v="Prediabetes"/>
    <n v="5.6"/>
    <n v="27.7"/>
    <s v="Over Weight"/>
    <n v="175"/>
    <s v="Normal"/>
    <x v="1"/>
    <n v="40804"/>
    <x v="4"/>
    <x v="2"/>
  </r>
  <r>
    <s v="PT-1527"/>
    <s v="Amira Al-Zahra"/>
    <s v="female"/>
    <n v="41"/>
    <x v="2"/>
    <s v="23/11/1983"/>
    <s v="Pakistani"/>
    <s v="+966502247218"/>
    <d v="2023-12-08T00:00:00"/>
    <d v="2023-12-20T00:00:00"/>
    <x v="3"/>
    <x v="12"/>
    <x v="10"/>
    <m/>
    <n v="124"/>
    <n v="67"/>
    <s v="124/67"/>
    <x v="2"/>
    <n v="227"/>
    <s v="Diabetes"/>
    <n v="11.1"/>
    <n v="26.2"/>
    <s v="Over Weight"/>
    <n v="144"/>
    <s v="Normal"/>
    <x v="2"/>
    <n v="27124"/>
    <x v="0"/>
    <x v="1"/>
  </r>
  <r>
    <s v="PT-1528"/>
    <s v=""/>
    <s v="male"/>
    <n v="73"/>
    <x v="1"/>
    <s v="25/6/1951"/>
    <s v="Pakistani"/>
    <s v="+966561242137"/>
    <d v="2024-05-14T00:00:00"/>
    <d v="2024-06-04T00:00:00"/>
    <x v="0"/>
    <x v="6"/>
    <x v="5"/>
    <m/>
    <n v="142"/>
    <n v="130"/>
    <s v="142/130"/>
    <x v="0"/>
    <n v="164"/>
    <s v="Prediabetes"/>
    <n v="7.2"/>
    <n v="18.3"/>
    <s v="Under Weight"/>
    <n v="159"/>
    <s v="Normal"/>
    <x v="0"/>
    <n v="39432"/>
    <x v="4"/>
    <x v="2"/>
  </r>
  <r>
    <s v="PT-1529"/>
    <s v="Mohamed Al-Amin"/>
    <s v="unknown"/>
    <n v="43"/>
    <x v="2"/>
    <s v="20/12/1981"/>
    <s v="Saudi Arabian"/>
    <s v="+966523519007"/>
    <d v="2024-10-12T00:00:00"/>
    <m/>
    <x v="4"/>
    <x v="3"/>
    <x v="1"/>
    <m/>
    <n v="271"/>
    <n v="69"/>
    <s v="271/69"/>
    <x v="0"/>
    <n v="157"/>
    <s v="Prediabetes"/>
    <n v="4.0999999999999996"/>
    <n v="22.1"/>
    <s v="Normal"/>
    <n v="266"/>
    <s v="High"/>
    <x v="0"/>
    <n v="18698"/>
    <x v="3"/>
    <x v="0"/>
  </r>
  <r>
    <s v="PT-1530"/>
    <s v="Mohamed Saleh"/>
    <s v="male"/>
    <n v="72"/>
    <x v="1"/>
    <s v="12/7/1952"/>
    <s v="Philippines"/>
    <s v="+966535508991"/>
    <d v="2020-01-19T00:00:00"/>
    <d v="2020-02-01T00:00:00"/>
    <x v="2"/>
    <x v="10"/>
    <x v="8"/>
    <s v="Atorvastatin/PCM/Glibenclamide/paracetamol 500mg"/>
    <n v="118"/>
    <n v="66"/>
    <s v="118/66"/>
    <x v="1"/>
    <n v="84"/>
    <s v="Normal"/>
    <n v="10.8"/>
    <n v="29.4"/>
    <s v="Over Weight"/>
    <n v="232"/>
    <s v="Border Line"/>
    <x v="2"/>
    <n v="35027"/>
    <x v="1"/>
    <x v="1"/>
  </r>
  <r>
    <s v="PT-1531"/>
    <s v="Ibrahim El-Sayed"/>
    <s v="unknown"/>
    <n v="45"/>
    <x v="2"/>
    <s v="22/3/1979"/>
    <s v="Emirati"/>
    <s v=" "/>
    <d v="2023-12-12T00:00:00"/>
    <d v="2023-12-24T00:00:00"/>
    <x v="4"/>
    <x v="11"/>
    <x v="9"/>
    <s v="Atorvastatin, Losartan, Metformin, amlodipine 5mg, warfarin sodium"/>
    <n v="118"/>
    <n v="66"/>
    <s v="118/66"/>
    <x v="1"/>
    <n v="93"/>
    <s v="Normal"/>
    <n v="4.5"/>
    <n v="18.100000000000001"/>
    <s v="Under Weight"/>
    <n v="165"/>
    <s v="Normal"/>
    <x v="0"/>
    <n v="11043"/>
    <x v="4"/>
    <x v="0"/>
  </r>
  <r>
    <s v="PT-1532"/>
    <s v="Ahmed Khalil"/>
    <s v="male"/>
    <n v="26"/>
    <x v="0"/>
    <s v="17/12/2005"/>
    <s v="Filipino"/>
    <s v=" "/>
    <d v="2020-10-16T00:00:00"/>
    <d v="2020-10-23T00:00:00"/>
    <x v="3"/>
    <x v="3"/>
    <x v="1"/>
    <s v="PCM/ASA/Metoprolol succinate/metformin"/>
    <n v="105"/>
    <n v="79"/>
    <s v="105/79"/>
    <x v="1"/>
    <n v="128"/>
    <s v="Normal"/>
    <n v="7"/>
    <n v="32.799999999999997"/>
    <s v="Obese"/>
    <n v="233"/>
    <s v="Border Line"/>
    <x v="2"/>
    <n v="13552"/>
    <x v="1"/>
    <x v="0"/>
  </r>
  <r>
    <s v="PT-1533"/>
    <s v="Samir Hassan"/>
    <s v="male"/>
    <n v="41"/>
    <x v="2"/>
    <s v="14/1/1983"/>
    <s v="Egyptian"/>
    <s v="+966533968059"/>
    <d v="2020-03-24T00:00:00"/>
    <d v="2020-04-10T00:00:00"/>
    <x v="4"/>
    <x v="6"/>
    <x v="5"/>
    <s v="Lisinopril 10 mg , frusemide"/>
    <n v="152"/>
    <n v="82"/>
    <s v="152/82"/>
    <x v="0"/>
    <n v="262"/>
    <s v="Diabetes"/>
    <n v="12.4"/>
    <n v="24"/>
    <s v="Normal"/>
    <n v="202"/>
    <s v="Border Line"/>
    <x v="1"/>
    <n v="0"/>
    <x v="2"/>
    <x v="0"/>
  </r>
  <r>
    <s v="PT-1534"/>
    <s v="Khalid Saleh"/>
    <s v="male"/>
    <n v="43"/>
    <x v="2"/>
    <s v="5/5/1981"/>
    <s v="Saudi Arabian"/>
    <s v=" "/>
    <d v="2024-05-15T00:00:00"/>
    <d v="2024-06-07T00:00:00"/>
    <x v="8"/>
    <x v="12"/>
    <x v="10"/>
    <s v="Metformin , Glibenclamide , INSULIN"/>
    <n v="126"/>
    <n v="98"/>
    <s v="126/98"/>
    <x v="0"/>
    <n v="273"/>
    <s v="Diabetes"/>
    <n v="7.1"/>
    <n v="21.1"/>
    <s v="Normal"/>
    <n v="202"/>
    <s v="Border Line"/>
    <x v="3"/>
    <n v="14874"/>
    <x v="5"/>
    <x v="1"/>
  </r>
  <r>
    <s v="PT-1535"/>
    <s v="Yara Qassem"/>
    <s v="female"/>
    <n v="51"/>
    <x v="2"/>
    <s v="1/5/1973"/>
    <s v="Unknown"/>
    <s v="+966500787815"/>
    <d v="2024-02-17T00:00:00"/>
    <d v="2024-03-02T00:00:00"/>
    <x v="8"/>
    <x v="5"/>
    <x v="4"/>
    <s v="Furosemide | Dapagliflozin"/>
    <n v="96"/>
    <n v="84"/>
    <s v="96/84"/>
    <x v="0"/>
    <n v="81"/>
    <s v="Normal"/>
    <n v="10.199999999999999"/>
    <n v="40.9"/>
    <s v="Severe obesity"/>
    <n v="150"/>
    <s v="Normal"/>
    <x v="0"/>
    <n v="28172"/>
    <x v="4"/>
    <x v="2"/>
  </r>
  <r>
    <s v="PT-1536"/>
    <s v="Faisal Mahmoud"/>
    <s v="male"/>
    <n v="80"/>
    <x v="1"/>
    <s v="12/5/1944"/>
    <s v="Yemeni"/>
    <s v=" "/>
    <d v="2024-02-08T00:00:00"/>
    <d v="2024-03-07T00:00:00"/>
    <x v="5"/>
    <x v="14"/>
    <x v="11"/>
    <s v="Metoprolol | Losartan"/>
    <n v="176"/>
    <n v="94"/>
    <s v="176/94"/>
    <x v="0"/>
    <n v="73"/>
    <s v="Normal"/>
    <n v="8"/>
    <n v="23.5"/>
    <s v="Normal"/>
    <n v="199"/>
    <s v="Normal"/>
    <x v="1"/>
    <n v="48832"/>
    <x v="5"/>
    <x v="0"/>
  </r>
  <r>
    <s v="PT-1537"/>
    <s v="Fatima Barakat"/>
    <s v="female"/>
    <n v="58"/>
    <x v="2"/>
    <m/>
    <s v="Indian"/>
    <s v=" "/>
    <d v="2023-11-24T00:00:00"/>
    <d v="2023-12-17T00:00:00"/>
    <x v="3"/>
    <x v="1"/>
    <x v="1"/>
    <m/>
    <n v="141"/>
    <n v="68"/>
    <s v="141/68"/>
    <x v="0"/>
    <n v="133"/>
    <s v="Normal"/>
    <n v="7.1"/>
    <n v="33.200000000000003"/>
    <s v="Obese"/>
    <n v="147"/>
    <s v="Normal"/>
    <x v="2"/>
    <n v="11516"/>
    <x v="1"/>
    <x v="2"/>
  </r>
  <r>
    <s v="PT-1538"/>
    <s v="Omar Qassem"/>
    <s v="male"/>
    <n v="68"/>
    <x v="1"/>
    <s v="2/10/1956"/>
    <s v="Egyptian"/>
    <s v=" "/>
    <d v="2020-11-21T00:00:00"/>
    <d v="2020-12-09T00:00:00"/>
    <x v="1"/>
    <x v="11"/>
    <x v="9"/>
    <s v="aspirin 100, Lisinopril"/>
    <n v="177"/>
    <n v="69"/>
    <s v="177/69"/>
    <x v="0"/>
    <n v="89"/>
    <s v="Normal"/>
    <n v="4.4000000000000004"/>
    <n v="21.9"/>
    <s v="Normal"/>
    <n v="166"/>
    <s v="Normal"/>
    <x v="1"/>
    <n v="0"/>
    <x v="1"/>
    <x v="2"/>
  </r>
  <r>
    <s v="PT-1539"/>
    <s v="YOUSEF KHALIL"/>
    <s v="male"/>
    <n v="62"/>
    <x v="1"/>
    <s v="20/11/1962"/>
    <s v="Egyptian"/>
    <s v="+966528850050"/>
    <d v="2024-10-10T00:00:00"/>
    <d v="2024-10-13T00:00:00"/>
    <x v="2"/>
    <x v="9"/>
    <x v="7"/>
    <s v="Glibenclamide"/>
    <n v="108"/>
    <n v="77"/>
    <s v="108/77"/>
    <x v="1"/>
    <n v="192"/>
    <s v="Prediabetes"/>
    <n v="4.9000000000000004"/>
    <n v="37.700000000000003"/>
    <s v="Obese"/>
    <n v="162"/>
    <s v="Normal"/>
    <x v="1"/>
    <n v="13391"/>
    <x v="3"/>
    <x v="1"/>
  </r>
  <r>
    <s v="PT-1540"/>
    <s v="Yousef Al-Amin"/>
    <s v="unknown"/>
    <n v="76"/>
    <x v="1"/>
    <s v="16/5/1948"/>
    <s v="Egyptian"/>
    <s v="+966578593456"/>
    <d v="2024-01-11T00:00:00"/>
    <d v="2024-01-24T00:00:00"/>
    <x v="3"/>
    <x v="12"/>
    <x v="10"/>
    <s v="Omeprazole; Metoprolol succinate; INSULIN; aspirin 100"/>
    <n v="139"/>
    <n v="83"/>
    <s v="139/83"/>
    <x v="0"/>
    <n v="142"/>
    <s v="Prediabetes"/>
    <n v="5.7"/>
    <n v="28.7"/>
    <s v="Over Weight"/>
    <n v="247"/>
    <s v="High"/>
    <x v="2"/>
    <n v="35839"/>
    <x v="1"/>
    <x v="0"/>
  </r>
  <r>
    <s v="PT-1541"/>
    <s v="Rania Hassan"/>
    <s v="female"/>
    <n v="56"/>
    <x v="2"/>
    <s v="9/12/1968"/>
    <s v="Jordanian"/>
    <s v="+966520966164"/>
    <d v="2024-01-16T00:00:00"/>
    <d v="2024-02-04T00:00:00"/>
    <x v="7"/>
    <x v="6"/>
    <x v="5"/>
    <s v="amlodipine 5mg, Lisinopril 10 mg, Losartan, Glibenclamide"/>
    <n v="121"/>
    <n v="143"/>
    <s v="121/143"/>
    <x v="0"/>
    <n v="201"/>
    <s v="Diabetes"/>
    <n v="9.4"/>
    <n v="29"/>
    <s v="Over Weight"/>
    <n v="159"/>
    <s v="Normal"/>
    <x v="1"/>
    <n v="36149"/>
    <x v="0"/>
    <x v="0"/>
  </r>
  <r>
    <s v="PT-1542"/>
    <s v="Ahmed Al-Zahra"/>
    <s v="male"/>
    <n v="28"/>
    <x v="0"/>
    <s v="9/8/2006"/>
    <s v="Yemeni"/>
    <s v="+966533372435"/>
    <d v="2023-09-16T00:00:00"/>
    <d v="2023-10-03T00:00:00"/>
    <x v="8"/>
    <x v="10"/>
    <x v="8"/>
    <s v="Amlodipine; aspirin 100; amlodipine 5mg; Warfarin"/>
    <n v="113"/>
    <n v="82"/>
    <s v="113/82"/>
    <x v="0"/>
    <n v="237"/>
    <s v="Diabetes"/>
    <n v="8.9"/>
    <n v="26.3"/>
    <s v="Over Weight"/>
    <n v="206"/>
    <s v="Border Line"/>
    <x v="2"/>
    <n v="0"/>
    <x v="5"/>
    <x v="0"/>
  </r>
  <r>
    <s v="PT-1543"/>
    <s v="Dana Mahmoud"/>
    <s v="female"/>
    <n v="58"/>
    <x v="2"/>
    <s v="9/3/1966"/>
    <s v="Pakistani"/>
    <s v="+966535736829"/>
    <d v="2024-12-11T00:00:00"/>
    <d v="2024-12-09T00:00:00"/>
    <x v="6"/>
    <x v="6"/>
    <x v="5"/>
    <s v="PCM"/>
    <n v="154"/>
    <n v="87"/>
    <s v="154/87"/>
    <x v="0"/>
    <n v="144"/>
    <s v="Prediabetes"/>
    <n v="10.7"/>
    <n v="20.399999999999999"/>
    <s v="Normal"/>
    <n v="260"/>
    <s v="High"/>
    <x v="1"/>
    <n v="0"/>
    <x v="3"/>
    <x v="2"/>
  </r>
  <r>
    <s v="PT-1544"/>
    <s v="Hassan Rizk"/>
    <s v="unknown"/>
    <n v="57"/>
    <x v="2"/>
    <s v="14/3/1967"/>
    <s v="Unknown"/>
    <s v="+966594518266"/>
    <d v="2023-06-26T00:00:00"/>
    <d v="2023-07-04T00:00:00"/>
    <x v="7"/>
    <x v="12"/>
    <x v="10"/>
    <s v="Insulin; Atorvastatin; Glibenclamide"/>
    <n v="119"/>
    <n v="65"/>
    <s v="119/65"/>
    <x v="1"/>
    <n v="171"/>
    <s v="Prediabetes"/>
    <n v="9.8000000000000007"/>
    <n v="43.9"/>
    <s v="Severe obesity"/>
    <n v="234"/>
    <s v="Border Line"/>
    <x v="1"/>
    <n v="12261"/>
    <x v="5"/>
    <x v="0"/>
  </r>
  <r>
    <s v="PT-1545"/>
    <s v="Nasser Younis"/>
    <s v="male"/>
    <n v="65"/>
    <x v="1"/>
    <s v="7/3/1959"/>
    <s v="Egyptian"/>
    <s v=" "/>
    <d v="2022-05-06T00:00:00"/>
    <d v="2022-05-11T00:00:00"/>
    <x v="8"/>
    <x v="6"/>
    <x v="5"/>
    <s v="Empagliflozin"/>
    <n v="142"/>
    <n v="65"/>
    <s v="142/65"/>
    <x v="0"/>
    <n v="101"/>
    <s v="Normal"/>
    <n v="10"/>
    <n v="26.2"/>
    <s v="Over Weight"/>
    <n v="261"/>
    <s v="High"/>
    <x v="0"/>
    <n v="35198"/>
    <x v="1"/>
    <x v="0"/>
  </r>
  <r>
    <s v="PT-1546"/>
    <s v="mohamed karimi"/>
    <s v="male"/>
    <n v="83"/>
    <x v="1"/>
    <s v="22/4/1941"/>
    <s v="Philippines"/>
    <s v="+966500103235"/>
    <d v="2020-12-20T00:00:00"/>
    <m/>
    <x v="1"/>
    <x v="6"/>
    <x v="5"/>
    <s v="Omeprazole"/>
    <n v="99"/>
    <n v="65"/>
    <s v="99/65"/>
    <x v="1"/>
    <n v="89"/>
    <s v="Normal"/>
    <n v="4.4000000000000004"/>
    <n v="28.3"/>
    <s v="Over Weight"/>
    <n v="202"/>
    <s v="Border Line"/>
    <x v="3"/>
    <n v="36533"/>
    <x v="1"/>
    <x v="1"/>
  </r>
  <r>
    <s v="PT-1547"/>
    <s v="Abdullah Al-Farsi"/>
    <s v="male"/>
    <n v="35"/>
    <x v="0"/>
    <s v="6/10/1989"/>
    <s v="Unknown"/>
    <s v="+966539412227"/>
    <d v="2022-12-26T00:00:00"/>
    <d v="2023-01-11T00:00:00"/>
    <x v="3"/>
    <x v="8"/>
    <x v="6"/>
    <s v="Metoprolol succinate/Lisinopril/Glibenclamide"/>
    <n v="97"/>
    <n v="78"/>
    <s v="97/78"/>
    <x v="1"/>
    <n v="209"/>
    <s v="Diabetes"/>
    <n v="6.6"/>
    <n v="31.1"/>
    <s v="Obese"/>
    <n v="156"/>
    <s v="Normal"/>
    <x v="2"/>
    <n v="23783"/>
    <x v="1"/>
    <x v="0"/>
  </r>
  <r>
    <s v="PT-1548"/>
    <s v="Ibrahim Al-Amin"/>
    <s v="unknown"/>
    <n v="72"/>
    <x v="1"/>
    <s v="17/10/1952"/>
    <s v="Unknown"/>
    <s v=" "/>
    <d v="2024-05-02T00:00:00"/>
    <d v="2024-05-04T00:00:00"/>
    <x v="6"/>
    <x v="4"/>
    <x v="3"/>
    <s v="Dapagliflozin/PCM"/>
    <n v="153"/>
    <n v="60"/>
    <s v="153/60"/>
    <x v="0"/>
    <n v="250"/>
    <s v="Diabetes"/>
    <n v="5.9"/>
    <n v="40.200000000000003"/>
    <s v="Severe obesity"/>
    <n v="245"/>
    <s v="High"/>
    <x v="2"/>
    <n v="11106"/>
    <x v="1"/>
    <x v="0"/>
  </r>
  <r>
    <s v="PT-1549"/>
    <s v="Rania Al-Mansouri"/>
    <s v="female"/>
    <n v="40"/>
    <x v="2"/>
    <s v="27/9/1984"/>
    <s v="Philippines"/>
    <s v="+966592570744"/>
    <d v="2023-10-06T00:00:00"/>
    <d v="2023-10-18T00:00:00"/>
    <x v="8"/>
    <x v="2"/>
    <x v="2"/>
    <s v="Aspirin, Amlodipine"/>
    <n v="144"/>
    <n v="68"/>
    <s v="144/68"/>
    <x v="0"/>
    <n v="161"/>
    <s v="Prediabetes"/>
    <n v="10.5"/>
    <n v="42.9"/>
    <s v="Severe obesity"/>
    <n v="223"/>
    <s v="Border Line"/>
    <x v="2"/>
    <n v="40866"/>
    <x v="4"/>
    <x v="0"/>
  </r>
  <r>
    <s v="PT-1550"/>
    <s v="Rania Rizk"/>
    <s v="female"/>
    <n v="80"/>
    <x v="1"/>
    <s v="11/1/1944"/>
    <s v="Unknown"/>
    <s v=" "/>
    <d v="2024-01-22T00:00:00"/>
    <d v="2024-01-27T00:00:00"/>
    <x v="4"/>
    <x v="2"/>
    <x v="2"/>
    <s v="metformin"/>
    <n v="155"/>
    <n v="94"/>
    <s v="155/94"/>
    <x v="0"/>
    <n v="289"/>
    <s v="Diabetes"/>
    <n v="12.1"/>
    <n v="25.4"/>
    <s v="Over Weight"/>
    <n v="202"/>
    <s v="Border Line"/>
    <x v="1"/>
    <n v="37498"/>
    <x v="1"/>
    <x v="0"/>
  </r>
  <r>
    <s v="PT-1551"/>
    <s v="Yousef Ibrahim"/>
    <s v="male"/>
    <n v="41"/>
    <x v="2"/>
    <s v="15/6/1983"/>
    <s v="Emirati"/>
    <s v=" "/>
    <d v="2022-12-20T00:00:00"/>
    <d v="2023-01-12T00:00:00"/>
    <x v="5"/>
    <x v="6"/>
    <x v="5"/>
    <s v="Lisinopril | ASA"/>
    <n v="141"/>
    <n v="83"/>
    <s v="141/83"/>
    <x v="0"/>
    <n v="252"/>
    <s v="Diabetes"/>
    <n v="22.8"/>
    <n v="26.7"/>
    <s v="Over Weight"/>
    <n v="202"/>
    <s v="Border Line"/>
    <x v="0"/>
    <n v="4592"/>
    <x v="4"/>
    <x v="2"/>
  </r>
  <r>
    <s v="PT-1552"/>
    <s v="KAREEM SALEH"/>
    <s v="male"/>
    <n v="75"/>
    <x v="1"/>
    <s v="20/11/1949"/>
    <s v="Syrian"/>
    <s v=" "/>
    <d v="2020-05-16T00:00:00"/>
    <d v="2020-06-02T00:00:00"/>
    <x v="5"/>
    <x v="3"/>
    <x v="1"/>
    <s v="Aspirin/Lisinopril 10 mg/amlodipine 5mg/Metoprolol"/>
    <n v="90"/>
    <n v="94"/>
    <s v="90/94"/>
    <x v="0"/>
    <n v="163"/>
    <s v="Prediabetes"/>
    <n v="4.3"/>
    <n v="22.2"/>
    <s v="Normal"/>
    <n v="242"/>
    <s v="High"/>
    <x v="1"/>
    <n v="26590"/>
    <x v="5"/>
    <x v="2"/>
  </r>
  <r>
    <s v="PT-1553"/>
    <s v="Sara Mahmoud"/>
    <s v="female"/>
    <n v="63"/>
    <x v="1"/>
    <s v="2/4/1961"/>
    <s v="Saudi Arabian"/>
    <s v=" "/>
    <m/>
    <m/>
    <x v="7"/>
    <x v="2"/>
    <x v="2"/>
    <s v="Dapagliflozin | Omeprazole | paracetamol 500mg | Empagliflozin | Metoprolol succinate"/>
    <n v="121"/>
    <n v="93"/>
    <s v="121/93"/>
    <x v="0"/>
    <n v="144"/>
    <s v="Prediabetes"/>
    <n v="4.4000000000000004"/>
    <n v="28"/>
    <s v="Over Weight"/>
    <n v="271"/>
    <s v="High"/>
    <x v="2"/>
    <n v="28824"/>
    <x v="4"/>
    <x v="0"/>
  </r>
  <r>
    <s v="PT-1554"/>
    <s v="Mohamed El-Sayed"/>
    <s v="male"/>
    <n v="80"/>
    <x v="1"/>
    <s v="13/6/1944"/>
    <s v="Philippines"/>
    <s v=" "/>
    <d v="2020-05-09T00:00:00"/>
    <d v="2020-05-14T00:00:00"/>
    <x v="4"/>
    <x v="3"/>
    <x v="1"/>
    <s v="Omeprazole; Lisinopril; INSULIN; Aspirin; amlodipine 5mg"/>
    <n v="95"/>
    <n v="70"/>
    <s v="95/70"/>
    <x v="1"/>
    <n v="132"/>
    <s v="Normal"/>
    <n v="12.8"/>
    <n v="44.3"/>
    <s v="Severe obesity"/>
    <n v="253"/>
    <s v="High"/>
    <x v="0"/>
    <n v="30475"/>
    <x v="2"/>
    <x v="0"/>
  </r>
  <r>
    <s v="PT-1555"/>
    <s v="Aya El-Sayed"/>
    <s v="female"/>
    <n v="67"/>
    <x v="1"/>
    <s v="13/2/1957"/>
    <s v="Philippines"/>
    <s v=" "/>
    <d v="2021-10-09T00:00:00"/>
    <d v="2021-10-26T00:00:00"/>
    <x v="8"/>
    <x v="0"/>
    <x v="0"/>
    <s v="Omeprazole/Lisinopril 10 mg/paracetamol 500mg"/>
    <n v="157"/>
    <n v="71"/>
    <s v="157/71"/>
    <x v="0"/>
    <n v="138"/>
    <s v="Normal"/>
    <n v="4.5999999999999996"/>
    <n v="35"/>
    <s v="Obese"/>
    <n v="202"/>
    <s v="Border Line"/>
    <x v="3"/>
    <n v="16495"/>
    <x v="2"/>
    <x v="0"/>
  </r>
  <r>
    <s v="PT-1556"/>
    <s v="Heba Al-Amin"/>
    <s v="female"/>
    <n v="82"/>
    <x v="1"/>
    <s v="10/12/1942"/>
    <s v="Egyptian"/>
    <s v=" "/>
    <d v="2022-05-01T00:00:00"/>
    <d v="2022-05-10T00:00:00"/>
    <x v="0"/>
    <x v="6"/>
    <x v="5"/>
    <s v="metformin"/>
    <n v="258"/>
    <n v="63"/>
    <s v="258/63"/>
    <x v="0"/>
    <n v="208"/>
    <s v="Diabetes"/>
    <n v="9.5"/>
    <n v="21.3"/>
    <s v="Normal"/>
    <n v="264"/>
    <s v="High"/>
    <x v="2"/>
    <n v="12120"/>
    <x v="1"/>
    <x v="0"/>
  </r>
  <r>
    <s v="PT-1557"/>
    <s v="Lina Qassem"/>
    <s v="female"/>
    <n v="70"/>
    <x v="1"/>
    <m/>
    <s v="Pakistani"/>
    <s v=" "/>
    <d v="2020-10-06T00:00:00"/>
    <d v="2020-10-26T00:00:00"/>
    <x v="5"/>
    <x v="6"/>
    <x v="5"/>
    <s v="Glibenclamide/aspirin 100/Lisinopril/Dapagliflozin"/>
    <n v="138"/>
    <n v="67"/>
    <s v="138/67"/>
    <x v="0"/>
    <n v="83"/>
    <s v="Normal"/>
    <n v="8.9"/>
    <n v="45"/>
    <s v="Severe obesity"/>
    <n v="256"/>
    <s v="High"/>
    <x v="2"/>
    <n v="14053"/>
    <x v="3"/>
    <x v="0"/>
  </r>
  <r>
    <s v="PT-1558"/>
    <s v="Maryam Qassem"/>
    <s v="female"/>
    <n v="71"/>
    <x v="1"/>
    <s v="17/6/1953"/>
    <s v="Unknown"/>
    <s v="+966568453832"/>
    <d v="2024-12-05T00:00:00"/>
    <d v="2024-12-26T00:00:00"/>
    <x v="7"/>
    <x v="5"/>
    <x v="4"/>
    <s v="metformin | Omeprazole | Glibenclamide | INSULIN"/>
    <n v="176"/>
    <n v="94"/>
    <s v="176/94"/>
    <x v="0"/>
    <n v="175"/>
    <s v="Prediabetes"/>
    <n v="9.9"/>
    <n v="37.6"/>
    <s v="Obese"/>
    <n v="259"/>
    <s v="High"/>
    <x v="0"/>
    <n v="33372"/>
    <x v="3"/>
    <x v="0"/>
  </r>
  <r>
    <s v="PT-1559"/>
    <s v="Khalid Al-Farsi"/>
    <s v="male"/>
    <n v="74"/>
    <x v="1"/>
    <s v="16/8/1950"/>
    <s v="Indian"/>
    <s v=" "/>
    <d v="2023-06-26T00:00:00"/>
    <d v="2023-07-07T00:00:00"/>
    <x v="5"/>
    <x v="8"/>
    <x v="6"/>
    <s v="Losartan"/>
    <n v="105"/>
    <n v="90"/>
    <s v="105/90"/>
    <x v="0"/>
    <n v="229"/>
    <s v="Diabetes"/>
    <n v="9.5"/>
    <n v="26.4"/>
    <s v="Over Weight"/>
    <n v="192"/>
    <s v="Normal"/>
    <x v="0"/>
    <n v="25755"/>
    <x v="4"/>
    <x v="0"/>
  </r>
  <r>
    <s v="PT-1560"/>
    <s v="Omar Ibrahim"/>
    <s v="unknown"/>
    <n v="28"/>
    <x v="0"/>
    <m/>
    <s v="Pakistani"/>
    <s v="+966560635467"/>
    <d v="2021-05-26T00:00:00"/>
    <m/>
    <x v="5"/>
    <x v="6"/>
    <x v="5"/>
    <s v="Amlodipine | aspirin 100"/>
    <n v="117"/>
    <n v="83"/>
    <s v="117/83"/>
    <x v="0"/>
    <n v="90"/>
    <s v="Normal"/>
    <n v="8.9"/>
    <n v="33.200000000000003"/>
    <s v="Obese"/>
    <n v="234"/>
    <s v="Border Line"/>
    <x v="0"/>
    <n v="1385900"/>
    <x v="2"/>
    <x v="2"/>
  </r>
  <r>
    <s v="PT-1561"/>
    <s v="Bilal Barakat"/>
    <s v="male"/>
    <n v="46"/>
    <x v="2"/>
    <s v="11/4/1978"/>
    <s v="Saudi Arabian"/>
    <s v="+966549585220"/>
    <d v="2021-08-06T00:00:00"/>
    <m/>
    <x v="8"/>
    <x v="0"/>
    <x v="0"/>
    <s v="Metoprolol, aspirin 100, Aspirin"/>
    <n v="140"/>
    <n v="79"/>
    <s v="140/79"/>
    <x v="0"/>
    <n v="105"/>
    <s v="Normal"/>
    <n v="10.8"/>
    <n v="20"/>
    <s v="Normal"/>
    <n v="194"/>
    <s v="Normal"/>
    <x v="1"/>
    <n v="32196"/>
    <x v="2"/>
    <x v="0"/>
  </r>
  <r>
    <s v="PT-1562"/>
    <s v="Yara Rizk"/>
    <s v="female"/>
    <n v="53"/>
    <x v="2"/>
    <s v="2/6/1971"/>
    <s v="Indian"/>
    <s v="+966553695915"/>
    <d v="2024-01-11T00:00:00"/>
    <d v="2024-01-22T00:00:00"/>
    <x v="1"/>
    <x v="4"/>
    <x v="3"/>
    <s v="Metformin , paracetamol 500mg , Metoprolol"/>
    <n v="172"/>
    <n v="62"/>
    <s v="172/62"/>
    <x v="0"/>
    <n v="203"/>
    <s v="Diabetes"/>
    <n v="10.199999999999999"/>
    <n v="37.9"/>
    <s v="Obese"/>
    <n v="229"/>
    <s v="Border Line"/>
    <x v="2"/>
    <n v="49454"/>
    <x v="4"/>
    <x v="0"/>
  </r>
  <r>
    <s v="PT-1563"/>
    <s v="Ibrahim Rizk"/>
    <s v="unknown"/>
    <n v="54"/>
    <x v="2"/>
    <s v="18/9/1970"/>
    <s v="Indian"/>
    <s v="+966526519478"/>
    <d v="2020-03-20T00:00:00"/>
    <d v="2020-04-15T00:00:00"/>
    <x v="6"/>
    <x v="11"/>
    <x v="9"/>
    <s v="aspirin 100"/>
    <n v="169"/>
    <n v="63"/>
    <s v="169/63"/>
    <x v="0"/>
    <n v="259"/>
    <s v="Diabetes"/>
    <n v="4.4000000000000004"/>
    <n v="35.5"/>
    <s v="Obese"/>
    <n v="216"/>
    <s v="Border Line"/>
    <x v="2"/>
    <n v="22534"/>
    <x v="5"/>
    <x v="0"/>
  </r>
  <r>
    <s v="PT-1564"/>
    <s v="Abdullah Mahmoud"/>
    <s v="unknown"/>
    <n v="76"/>
    <x v="1"/>
    <m/>
    <s v="Egyptian"/>
    <s v="+966505159379"/>
    <d v="2021-08-25T00:00:00"/>
    <d v="2021-09-01T00:00:00"/>
    <x v="4"/>
    <x v="5"/>
    <x v="4"/>
    <s v="PCM , Amlodipine"/>
    <n v="168"/>
    <n v="79"/>
    <s v="168/79"/>
    <x v="0"/>
    <n v="101"/>
    <s v="Normal"/>
    <n v="4.3"/>
    <n v="41.2"/>
    <s v="Severe obesity"/>
    <n v="406"/>
    <s v="High"/>
    <x v="1"/>
    <n v="41860"/>
    <x v="2"/>
    <x v="2"/>
  </r>
  <r>
    <s v="PT-1565"/>
    <s v="Ibrahim Ibrahim"/>
    <s v="male"/>
    <n v="81"/>
    <x v="1"/>
    <s v="25/11/1958"/>
    <s v="Unknown"/>
    <s v="+966562222360"/>
    <d v="2023-07-08T00:00:00"/>
    <m/>
    <x v="3"/>
    <x v="11"/>
    <x v="9"/>
    <s v="Amlodipine | Lisinopril 10 mg"/>
    <n v="90"/>
    <n v="117"/>
    <s v="90/117"/>
    <x v="0"/>
    <n v="278"/>
    <s v="Diabetes"/>
    <n v="8.4"/>
    <n v="21.9"/>
    <s v="Normal"/>
    <n v="202"/>
    <s v="Border Line"/>
    <x v="2"/>
    <n v="49654"/>
    <x v="4"/>
    <x v="2"/>
  </r>
  <r>
    <s v="PT-1566"/>
    <s v="Dina Saleh"/>
    <s v="female"/>
    <n v="32"/>
    <x v="0"/>
    <s v="14/11/1992"/>
    <s v="Syrian"/>
    <s v="+966570993070"/>
    <d v="2023-12-21T00:00:00"/>
    <d v="2024-01-03T00:00:00"/>
    <x v="1"/>
    <x v="0"/>
    <x v="0"/>
    <s v="Dapagliflozin , paracetamol 500mg , atorvastatin (40mg) , Insulin"/>
    <n v="91"/>
    <n v="91"/>
    <s v="91/91"/>
    <x v="0"/>
    <n v="79"/>
    <s v="Normal"/>
    <n v="4.0999999999999996"/>
    <n v="41.6"/>
    <s v="Severe obesity"/>
    <n v="276"/>
    <s v="High"/>
    <x v="1"/>
    <n v="26877"/>
    <x v="2"/>
    <x v="2"/>
  </r>
  <r>
    <s v="PT-1567"/>
    <s v=""/>
    <s v="male"/>
    <n v="52"/>
    <x v="2"/>
    <s v="18/4/1972"/>
    <s v="Saudi Arabian"/>
    <s v="+966509890525"/>
    <d v="2021-04-19T00:00:00"/>
    <d v="2021-05-09T00:00:00"/>
    <x v="2"/>
    <x v="10"/>
    <x v="8"/>
    <s v="Omeprazole , Empagliflozin , atorvastatin (40mg)"/>
    <n v="157"/>
    <n v="69"/>
    <s v="157/69"/>
    <x v="0"/>
    <n v="248"/>
    <s v="Diabetes"/>
    <n v="8.9"/>
    <n v="43.3"/>
    <s v="Severe obesity"/>
    <n v="247"/>
    <s v="High"/>
    <x v="1"/>
    <n v="30310"/>
    <x v="3"/>
    <x v="1"/>
  </r>
  <r>
    <s v="PT-1568"/>
    <s v="Aya Ibrahim"/>
    <s v="female"/>
    <n v="64"/>
    <x v="1"/>
    <s v="25/12/1960"/>
    <s v="Jordanian"/>
    <s v="+966541662785"/>
    <d v="2022-01-21T00:00:00"/>
    <d v="2022-01-25T00:00:00"/>
    <x v="3"/>
    <x v="4"/>
    <x v="3"/>
    <s v="Metformin, Aspirin, Atorvastatin, Insulin, Metoprolol"/>
    <n v="152"/>
    <n v="83"/>
    <s v="152/83"/>
    <x v="0"/>
    <n v="265"/>
    <s v="Diabetes"/>
    <n v="12.5"/>
    <n v="26.4"/>
    <s v="Over Weight"/>
    <n v="193"/>
    <s v="Normal"/>
    <x v="1"/>
    <n v="28946"/>
    <x v="2"/>
    <x v="0"/>
  </r>
  <r>
    <s v="PT-1569"/>
    <s v="Ibrahim Al-Zahra"/>
    <s v="male"/>
    <n v="23"/>
    <x v="0"/>
    <s v="24/2/2001"/>
    <s v="Unknown"/>
    <s v="+966589466466"/>
    <d v="2022-02-02T00:00:00"/>
    <m/>
    <x v="6"/>
    <x v="5"/>
    <x v="4"/>
    <s v="aspirin 100 , Metoprolol succinate"/>
    <n v="122"/>
    <n v="85"/>
    <s v="122/85"/>
    <x v="0"/>
    <n v="99"/>
    <s v="Normal"/>
    <n v="8.9"/>
    <n v="42.1"/>
    <s v="Severe obesity"/>
    <n v="134"/>
    <s v="Normal"/>
    <x v="0"/>
    <n v="0"/>
    <x v="4"/>
    <x v="0"/>
  </r>
  <r>
    <s v="PT-1570"/>
    <s v="Ahmed Al-Amin"/>
    <s v="male"/>
    <n v="74"/>
    <x v="1"/>
    <s v="15/1/1950"/>
    <s v="Saudi Arabian"/>
    <s v="+966506777688"/>
    <d v="2021-08-13T00:00:00"/>
    <d v="2021-09-08T00:00:00"/>
    <x v="1"/>
    <x v="6"/>
    <x v="5"/>
    <s v="frusemide | Paracetamol | INSULIN | Warfarin | ASA"/>
    <n v="136"/>
    <n v="71"/>
    <s v="136/71"/>
    <x v="0"/>
    <n v="201"/>
    <s v="Diabetes"/>
    <n v="8.9"/>
    <n v="30.2"/>
    <s v="Obese"/>
    <n v="130"/>
    <s v="Normal"/>
    <x v="1"/>
    <n v="5374"/>
    <x v="4"/>
    <x v="2"/>
  </r>
  <r>
    <s v="PT-1571"/>
    <s v="Mohamed Ibrahim"/>
    <s v="male"/>
    <n v="72"/>
    <x v="1"/>
    <s v="1/3/1952"/>
    <s v="Unknown"/>
    <s v="+966570388454"/>
    <d v="2023-05-16T00:00:00"/>
    <d v="2023-06-13T00:00:00"/>
    <x v="2"/>
    <x v="0"/>
    <x v="0"/>
    <s v="Metoprolol, PCM, atorvastatin (40mg), INSULIN, amlodipine 5mg"/>
    <n v="124"/>
    <n v="88"/>
    <s v="124/88"/>
    <x v="0"/>
    <n v="139"/>
    <s v="Normal"/>
    <n v="8"/>
    <n v="34.1"/>
    <s v="Obese"/>
    <n v="142"/>
    <s v="Normal"/>
    <x v="0"/>
    <n v="44004"/>
    <x v="2"/>
    <x v="2"/>
  </r>
  <r>
    <s v="PT-1572"/>
    <s v="Samir El-Sayed"/>
    <s v="unknown"/>
    <n v="49"/>
    <x v="2"/>
    <s v="18/5/1982"/>
    <s v="Saudi Arabian"/>
    <s v="+966555127108"/>
    <d v="2024-04-13T00:00:00"/>
    <d v="2024-04-23T00:00:00"/>
    <x v="4"/>
    <x v="8"/>
    <x v="6"/>
    <s v="Losartan , Dapagliflozin , ASA"/>
    <n v="146"/>
    <n v="82"/>
    <s v="146/82"/>
    <x v="0"/>
    <n v="168"/>
    <s v="Prediabetes"/>
    <n v="11"/>
    <n v="39.4"/>
    <s v="Obese"/>
    <n v="270"/>
    <s v="High"/>
    <x v="0"/>
    <n v="1077900"/>
    <x v="4"/>
    <x v="2"/>
  </r>
  <r>
    <s v="PT-1573"/>
    <s v="Ibrahim Rizk"/>
    <s v="male"/>
    <n v="22"/>
    <x v="0"/>
    <s v="14/5/2010"/>
    <s v="Saudi Arabian"/>
    <s v="+966501487083"/>
    <d v="2023-08-09T00:00:00"/>
    <d v="2023-08-23T00:00:00"/>
    <x v="2"/>
    <x v="9"/>
    <x v="7"/>
    <s v="frusemide"/>
    <n v="90"/>
    <n v="72"/>
    <s v="90/72"/>
    <x v="1"/>
    <n v="91"/>
    <s v="Normal"/>
    <n v="13"/>
    <n v="31.3"/>
    <s v="Obese"/>
    <n v="266"/>
    <s v="High"/>
    <x v="2"/>
    <n v="15285"/>
    <x v="1"/>
    <x v="2"/>
  </r>
  <r>
    <s v="PT-1574"/>
    <s v="Bilal Hassan"/>
    <s v="unknown"/>
    <n v="62"/>
    <x v="1"/>
    <s v="13/11/1962"/>
    <s v="Emirati"/>
    <s v="+966509753797"/>
    <d v="2021-09-28T00:00:00"/>
    <d v="2021-10-26T00:00:00"/>
    <x v="5"/>
    <x v="7"/>
    <x v="1"/>
    <s v="Omeprazole/amlodipine 5mg"/>
    <n v="126"/>
    <n v="83"/>
    <s v="126/83"/>
    <x v="0"/>
    <n v="192"/>
    <s v="Prediabetes"/>
    <n v="10.199999999999999"/>
    <n v="34.1"/>
    <s v="Obese"/>
    <n v="200"/>
    <s v="Border Line"/>
    <x v="0"/>
    <n v="10484"/>
    <x v="4"/>
    <x v="0"/>
  </r>
  <r>
    <s v="PT-1575"/>
    <s v="Heba Rizk"/>
    <s v="female"/>
    <n v="29"/>
    <x v="0"/>
    <s v="13/1/1995"/>
    <s v="Saudi Arabian"/>
    <s v="+966576396187"/>
    <d v="2023-01-10T00:00:00"/>
    <d v="2023-02-03T00:00:00"/>
    <x v="5"/>
    <x v="8"/>
    <x v="6"/>
    <m/>
    <n v="132"/>
    <n v="70"/>
    <s v="132/70"/>
    <x v="0"/>
    <n v="168"/>
    <s v="Prediabetes"/>
    <n v="12"/>
    <n v="42.8"/>
    <s v="Severe obesity"/>
    <n v="256"/>
    <s v="High"/>
    <x v="0"/>
    <n v="35926"/>
    <x v="1"/>
    <x v="2"/>
  </r>
  <r>
    <s v="PT-1576"/>
    <s v="Hana Bishara"/>
    <s v="female"/>
    <n v="33"/>
    <x v="0"/>
    <s v="9/1/1991"/>
    <s v="Emirati"/>
    <s v="+966525386450"/>
    <d v="2023-07-22T00:00:00"/>
    <d v="2023-08-01T00:00:00"/>
    <x v="2"/>
    <x v="13"/>
    <x v="8"/>
    <s v="Dapagliflozin , Paracetamol , Glibenclamide , paracetamol 500mg , Amlodipine"/>
    <n v="151"/>
    <n v="77"/>
    <s v="151/77"/>
    <x v="0"/>
    <n v="290"/>
    <s v="Diabetes"/>
    <n v="5.7"/>
    <n v="30.2"/>
    <s v="Obese"/>
    <n v="202"/>
    <s v="Border Line"/>
    <x v="0"/>
    <n v="48412"/>
    <x v="0"/>
    <x v="0"/>
  </r>
  <r>
    <s v="PT-1577"/>
    <s v="Aya Qassem"/>
    <s v="female"/>
    <n v="48"/>
    <x v="2"/>
    <s v="3/10/1976"/>
    <s v="Unknown"/>
    <s v="+966579189605"/>
    <d v="2022-09-22T00:00:00"/>
    <d v="2022-10-07T00:00:00"/>
    <x v="7"/>
    <x v="6"/>
    <x v="5"/>
    <s v="metformin , atorvastatin (40mg) , amlodipine 5mg , Glibenclamide"/>
    <n v="152"/>
    <n v="68"/>
    <s v="152/68"/>
    <x v="0"/>
    <n v="183"/>
    <s v="Prediabetes"/>
    <n v="6.8"/>
    <n v="17.7"/>
    <s v="Under Weight"/>
    <n v="218"/>
    <s v="Border Line"/>
    <x v="0"/>
    <n v="23393"/>
    <x v="1"/>
    <x v="2"/>
  </r>
  <r>
    <s v="PT-1578"/>
    <s v="Ibrahim Al-Mansouri"/>
    <s v="male"/>
    <n v="62"/>
    <x v="1"/>
    <s v="10/2/1962"/>
    <s v="Unknown"/>
    <s v="+966520712470"/>
    <d v="2020-02-18T00:00:00"/>
    <d v="2020-02-27T00:00:00"/>
    <x v="3"/>
    <x v="4"/>
    <x v="3"/>
    <s v="Lisinopril 10 mg | Empagliflozin | INSULIN | metformin | frusemide"/>
    <n v="141"/>
    <n v="84"/>
    <s v="141/84"/>
    <x v="0"/>
    <n v="192"/>
    <s v="Prediabetes"/>
    <n v="12.9"/>
    <n v="31.1"/>
    <s v="Obese"/>
    <n v="257"/>
    <s v="High"/>
    <x v="3"/>
    <n v="30717"/>
    <x v="5"/>
    <x v="1"/>
  </r>
  <r>
    <s v="PT-1579"/>
    <s v="Lina Ibrahim"/>
    <s v="female"/>
    <n v="72"/>
    <x v="1"/>
    <s v="2/12/1952"/>
    <s v="Jordanian"/>
    <s v=" "/>
    <d v="2022-07-20T00:00:00"/>
    <d v="2022-08-12T00:00:00"/>
    <x v="2"/>
    <x v="1"/>
    <x v="1"/>
    <s v="Metoprolol , INSULIN"/>
    <n v="103"/>
    <n v="68"/>
    <s v="103/68"/>
    <x v="1"/>
    <n v="117"/>
    <s v="Normal"/>
    <n v="4.2"/>
    <n v="41.3"/>
    <s v="Severe obesity"/>
    <n v="202"/>
    <s v="Border Line"/>
    <x v="2"/>
    <n v="48231"/>
    <x v="2"/>
    <x v="2"/>
  </r>
  <r>
    <s v="PT-1580"/>
    <s v="Tariq Al-Farsi"/>
    <s v="unknown"/>
    <n v="35"/>
    <x v="0"/>
    <s v="10/2/1989"/>
    <s v="Egyptian"/>
    <s v="+966573573004"/>
    <d v="2022-06-09T00:00:00"/>
    <d v="2022-06-07T00:00:00"/>
    <x v="4"/>
    <x v="8"/>
    <x v="6"/>
    <s v="warfarin sodium"/>
    <n v="154"/>
    <n v="83"/>
    <s v="154/83"/>
    <x v="0"/>
    <n v="206"/>
    <s v="Diabetes"/>
    <n v="8.1"/>
    <n v="41.2"/>
    <s v="Severe obesity"/>
    <n v="231"/>
    <s v="Border Line"/>
    <x v="1"/>
    <n v="35126"/>
    <x v="2"/>
    <x v="0"/>
  </r>
  <r>
    <s v="PT-1581"/>
    <s v="Khalid Al-Zahra"/>
    <s v="male"/>
    <n v="44"/>
    <x v="2"/>
    <s v="20/5/1980"/>
    <s v="Emirati"/>
    <s v=" "/>
    <d v="2022-02-09T00:00:00"/>
    <d v="2022-02-22T00:00:00"/>
    <x v="5"/>
    <x v="5"/>
    <x v="4"/>
    <s v="Metformin | Glibenclamide | ASA | Aspirin | aspirin 100"/>
    <n v="96"/>
    <n v="81"/>
    <s v="96/81"/>
    <x v="0"/>
    <n v="192"/>
    <s v="Prediabetes"/>
    <n v="11.6"/>
    <n v="31.1"/>
    <s v="Obese"/>
    <n v="254"/>
    <s v="High"/>
    <x v="0"/>
    <n v="46915"/>
    <x v="1"/>
    <x v="2"/>
  </r>
  <r>
    <s v="PT-1582"/>
    <s v="Aya El-Sayed"/>
    <s v="female"/>
    <n v="62"/>
    <x v="1"/>
    <s v="13/7/1974"/>
    <s v="Yemeni"/>
    <s v="+966553662562"/>
    <d v="2024-07-15T00:00:00"/>
    <d v="2024-08-09T00:00:00"/>
    <x v="3"/>
    <x v="6"/>
    <x v="5"/>
    <s v="Metformin/aspirin 100/Losartan"/>
    <n v="166"/>
    <n v="87"/>
    <s v="166/87"/>
    <x v="0"/>
    <n v="208"/>
    <s v="Diabetes"/>
    <n v="4.0999999999999996"/>
    <n v="37.200000000000003"/>
    <s v="Obese"/>
    <n v="250"/>
    <s v="High"/>
    <x v="1"/>
    <n v="48753"/>
    <x v="5"/>
    <x v="0"/>
  </r>
  <r>
    <s v="PT-1583"/>
    <s v="Omar Al-Amin"/>
    <s v="unknown"/>
    <n v="39"/>
    <x v="0"/>
    <s v="16/1/1985"/>
    <s v="Syrian"/>
    <s v="+966595310097"/>
    <d v="2021-12-22T00:00:00"/>
    <d v="2022-01-11T00:00:00"/>
    <x v="6"/>
    <x v="0"/>
    <x v="0"/>
    <s v="Metoprolol, aspirin 100, Dapagliflozin, Lisinopril 10 mg, Insulin"/>
    <n v="126"/>
    <n v="87"/>
    <s v="126/87"/>
    <x v="0"/>
    <n v="76"/>
    <s v="Normal"/>
    <n v="7.1"/>
    <n v="38.9"/>
    <s v="Obese"/>
    <n v="131"/>
    <s v="Normal"/>
    <x v="3"/>
    <n v="1796"/>
    <x v="4"/>
    <x v="0"/>
  </r>
  <r>
    <s v="PT-1584"/>
    <s v="heba saleh"/>
    <s v="female"/>
    <n v="55"/>
    <x v="2"/>
    <s v="4/5/1969"/>
    <s v="Egyptian"/>
    <s v="+966525137780"/>
    <d v="2024-04-17T00:00:00"/>
    <d v="2024-05-13T00:00:00"/>
    <x v="8"/>
    <x v="9"/>
    <x v="7"/>
    <s v="Paracetamol | amlodipine 5mg"/>
    <n v="109"/>
    <n v="71"/>
    <s v="109/71"/>
    <x v="1"/>
    <n v="263"/>
    <s v="Diabetes"/>
    <n v="8.9"/>
    <n v="32.200000000000003"/>
    <s v="Obese"/>
    <n v="145"/>
    <s v="Normal"/>
    <x v="1"/>
    <n v="32106"/>
    <x v="2"/>
    <x v="0"/>
  </r>
  <r>
    <s v="PT-1585"/>
    <s v="Hassan Mahmoud"/>
    <s v="male"/>
    <n v="52"/>
    <x v="2"/>
    <s v="10/9/1972"/>
    <s v="Saudi Arabian"/>
    <s v="+966558227454"/>
    <d v="2022-11-23T00:00:00"/>
    <d v="2022-12-20T00:00:00"/>
    <x v="3"/>
    <x v="0"/>
    <x v="0"/>
    <s v="Losartan , Paracetamol , Aspirin"/>
    <n v="104"/>
    <n v="75"/>
    <s v="104/75"/>
    <x v="1"/>
    <n v="282"/>
    <s v="Diabetes"/>
    <n v="12.9"/>
    <n v="31.1"/>
    <s v="Obese"/>
    <n v="167"/>
    <s v="Normal"/>
    <x v="0"/>
    <n v="6724"/>
    <x v="1"/>
    <x v="0"/>
  </r>
  <r>
    <s v="PT-1586"/>
    <s v="Ahmed Mahmoud"/>
    <s v="unknown"/>
    <n v="83"/>
    <x v="1"/>
    <s v="3/10/1941"/>
    <s v="Unknown"/>
    <s v="+966533159705"/>
    <d v="2021-06-18T00:00:00"/>
    <d v="2021-07-05T00:00:00"/>
    <x v="4"/>
    <x v="10"/>
    <x v="8"/>
    <s v="Glibenclamide , Furosemide , Atorvastatin , Losartan , Metoprolol succinate"/>
    <n v="144"/>
    <n v="66"/>
    <s v="144/66"/>
    <x v="0"/>
    <n v="277"/>
    <s v="Diabetes"/>
    <n v="5.2"/>
    <n v="37.5"/>
    <s v="Obese"/>
    <n v="201"/>
    <s v="Border Line"/>
    <x v="3"/>
    <n v="28188"/>
    <x v="2"/>
    <x v="0"/>
  </r>
  <r>
    <s v="PT-1587"/>
    <s v="Hana Al-Mansouri"/>
    <s v="female"/>
    <n v="30"/>
    <x v="0"/>
    <s v="21/12/1994"/>
    <s v="Syrian"/>
    <s v="+966506557305"/>
    <d v="2020-11-01T00:00:00"/>
    <d v="2020-11-23T00:00:00"/>
    <x v="2"/>
    <x v="9"/>
    <x v="7"/>
    <s v="ASA , Atorvastatin"/>
    <n v="154"/>
    <n v="72"/>
    <s v="154/72"/>
    <x v="0"/>
    <n v="125"/>
    <s v="Normal"/>
    <n v="6.6"/>
    <n v="28.5"/>
    <s v="Over Weight"/>
    <n v="452"/>
    <s v="High"/>
    <x v="2"/>
    <n v="47905"/>
    <x v="2"/>
    <x v="2"/>
  </r>
  <r>
    <s v="PT-1588"/>
    <s v="Tariq Karimi"/>
    <s v="unknown"/>
    <n v="70"/>
    <x v="1"/>
    <s v="18/1/1954"/>
    <s v="Emirati"/>
    <s v="+966533751555"/>
    <d v="2020-01-14T00:00:00"/>
    <d v="2020-02-04T00:00:00"/>
    <x v="3"/>
    <x v="14"/>
    <x v="11"/>
    <s v="warfarin sodium | Glibenclamide | Metoprolol succinate"/>
    <n v="165"/>
    <n v="69"/>
    <s v="165/69"/>
    <x v="0"/>
    <n v="157"/>
    <s v="Prediabetes"/>
    <n v="6.3"/>
    <n v="38.6"/>
    <s v="Obese"/>
    <n v="266"/>
    <s v="High"/>
    <x v="3"/>
    <n v="38642"/>
    <x v="4"/>
    <x v="2"/>
  </r>
  <r>
    <s v="PT-1589"/>
    <s v="Faisal Bishara"/>
    <s v="male"/>
    <n v="53"/>
    <x v="2"/>
    <s v="3/4/1971"/>
    <s v="Egyptian"/>
    <s v="+966512837341"/>
    <d v="2020-09-04T00:00:00"/>
    <d v="2020-09-17T00:00:00"/>
    <x v="1"/>
    <x v="9"/>
    <x v="7"/>
    <s v="amlodipine 5mg, Lisinopril 10 mg"/>
    <n v="106"/>
    <n v="77"/>
    <s v="106/77"/>
    <x v="1"/>
    <n v="229"/>
    <s v="Diabetes"/>
    <n v="9.6"/>
    <n v="37.200000000000003"/>
    <s v="Obese"/>
    <n v="123"/>
    <s v="Normal"/>
    <x v="1"/>
    <n v="42102"/>
    <x v="3"/>
    <x v="2"/>
  </r>
  <r>
    <s v="PT-1590"/>
    <s v="Abdullah Ibrahim"/>
    <s v="male"/>
    <n v="34"/>
    <x v="0"/>
    <m/>
    <s v="Unknown"/>
    <s v=" "/>
    <d v="2023-06-08T00:00:00"/>
    <d v="2023-06-08T00:00:00"/>
    <x v="7"/>
    <x v="4"/>
    <x v="3"/>
    <s v="Paracetamol; Amlodipine"/>
    <n v="108"/>
    <n v="99"/>
    <s v="108/99"/>
    <x v="0"/>
    <n v="179"/>
    <s v="Prediabetes"/>
    <n v="9.1999999999999993"/>
    <n v="35.4"/>
    <s v="Obese"/>
    <n v="202"/>
    <s v="Border Line"/>
    <x v="1"/>
    <n v="35773"/>
    <x v="4"/>
    <x v="1"/>
  </r>
  <r>
    <s v="PT-1591"/>
    <s v="Tariq Qassem"/>
    <s v="unknown"/>
    <n v="34"/>
    <x v="0"/>
    <s v="18/7/1990"/>
    <s v="Saudi Arabian"/>
    <s v="+966580462263"/>
    <d v="2022-05-07T00:00:00"/>
    <m/>
    <x v="4"/>
    <x v="0"/>
    <x v="0"/>
    <s v="PCM; metformin; Aspirin"/>
    <n v="96"/>
    <n v="93"/>
    <s v="96/93"/>
    <x v="0"/>
    <n v="258"/>
    <s v="Diabetes"/>
    <n v="6"/>
    <n v="20.9"/>
    <s v="Normal"/>
    <n v="149"/>
    <s v="Normal"/>
    <x v="0"/>
    <n v="43372"/>
    <x v="2"/>
    <x v="0"/>
  </r>
  <r>
    <s v="PT-1592"/>
    <s v="Layla Karimi"/>
    <s v="female"/>
    <n v="59"/>
    <x v="2"/>
    <s v="2/10/1965"/>
    <s v="Saudi Arabian"/>
    <s v="+966516918779"/>
    <d v="2020-01-20T00:00:00"/>
    <d v="2020-02-16T00:00:00"/>
    <x v="2"/>
    <x v="12"/>
    <x v="10"/>
    <s v="Aspirin | Glibenclamide | Lisinopril 10 mg | Omeprazole | frusemide"/>
    <n v="171"/>
    <n v="74"/>
    <s v="171/74"/>
    <x v="0"/>
    <n v="276"/>
    <s v="Diabetes"/>
    <n v="7"/>
    <n v="24.7"/>
    <s v="Normal"/>
    <n v="121"/>
    <s v="Normal"/>
    <x v="1"/>
    <n v="16711"/>
    <x v="2"/>
    <x v="1"/>
  </r>
  <r>
    <s v="PT-1593"/>
    <s v="Samir Ibrahim"/>
    <s v="male"/>
    <n v="68"/>
    <x v="1"/>
    <s v="24/12/1956"/>
    <s v="Yemeni"/>
    <s v=" "/>
    <d v="2020-01-20T00:00:00"/>
    <d v="2020-01-19T00:00:00"/>
    <x v="0"/>
    <x v="1"/>
    <x v="1"/>
    <s v="warfarin sodium , aspirin 100 , Losartan , Lisinopril , Omeprazole"/>
    <n v="151"/>
    <n v="123"/>
    <s v="151/123"/>
    <x v="0"/>
    <n v="169"/>
    <s v="Prediabetes"/>
    <n v="8.9"/>
    <n v="38.200000000000003"/>
    <s v="Obese"/>
    <n v="204"/>
    <s v="Border Line"/>
    <x v="0"/>
    <n v="41208"/>
    <x v="5"/>
    <x v="1"/>
  </r>
  <r>
    <s v="PT-1594"/>
    <s v="Yousef Karimi"/>
    <s v="male"/>
    <n v="52"/>
    <x v="2"/>
    <s v="21/7/1972"/>
    <s v="Indian"/>
    <s v=" "/>
    <d v="2021-10-21T00:00:00"/>
    <m/>
    <x v="4"/>
    <x v="3"/>
    <x v="1"/>
    <s v="Losartan , Metformin , ASA , metformin"/>
    <n v="128"/>
    <n v="83"/>
    <s v="128/83"/>
    <x v="0"/>
    <n v="243"/>
    <s v="Diabetes"/>
    <n v="8.9"/>
    <n v="22.1"/>
    <s v="Normal"/>
    <n v="219"/>
    <s v="Border Line"/>
    <x v="2"/>
    <n v="40260"/>
    <x v="5"/>
    <x v="2"/>
  </r>
  <r>
    <s v="PT-1595"/>
    <s v="Dana Qassem"/>
    <s v="female"/>
    <n v="66"/>
    <x v="1"/>
    <s v="3/6/1958"/>
    <s v="Saudi Arabian"/>
    <s v=" "/>
    <d v="2020-12-04T00:00:00"/>
    <d v="2020-12-25T00:00:00"/>
    <x v="0"/>
    <x v="12"/>
    <x v="10"/>
    <s v="amlodipine 5mg; Metoprolol; Metformin; atorvastatin (40mg)"/>
    <n v="134"/>
    <n v="75"/>
    <s v="134/75"/>
    <x v="0"/>
    <n v="206"/>
    <s v="Diabetes"/>
    <n v="9.1"/>
    <n v="26.8"/>
    <s v="Over Weight"/>
    <n v="215"/>
    <s v="Border Line"/>
    <x v="2"/>
    <n v="27353"/>
    <x v="2"/>
    <x v="0"/>
  </r>
  <r>
    <s v="PT-1596"/>
    <s v="Mohamed Younis"/>
    <s v="male"/>
    <n v="29"/>
    <x v="0"/>
    <s v="27/10/1995"/>
    <s v="Egyptian"/>
    <s v=" "/>
    <d v="2020-10-05T00:00:00"/>
    <d v="2020-10-27T00:00:00"/>
    <x v="6"/>
    <x v="6"/>
    <x v="5"/>
    <s v="Metoprolol succinate, Paracetamol, Omeprazole"/>
    <n v="96"/>
    <n v="60"/>
    <s v="96/60"/>
    <x v="1"/>
    <n v="216"/>
    <s v="Diabetes"/>
    <n v="12"/>
    <n v="39.4"/>
    <s v="Obese"/>
    <n v="222"/>
    <s v="Border Line"/>
    <x v="0"/>
    <n v="33475"/>
    <x v="1"/>
    <x v="2"/>
  </r>
  <r>
    <s v="PT-1597"/>
    <s v="Abdullah Al-Rashid"/>
    <s v="unknown"/>
    <n v="53"/>
    <x v="2"/>
    <s v="2/6/1971"/>
    <s v="Bangladeshi"/>
    <s v="+966553538936"/>
    <d v="2023-11-25T00:00:00"/>
    <d v="2023-11-30T00:00:00"/>
    <x v="3"/>
    <x v="7"/>
    <x v="1"/>
    <s v="Lisinopril, aspirin 100, INSULIN, Metoprolol succinate, Lisinopril 10 mg"/>
    <n v="139"/>
    <n v="73"/>
    <s v="139/73"/>
    <x v="0"/>
    <n v="266"/>
    <s v="Diabetes"/>
    <n v="4.4000000000000004"/>
    <n v="20.2"/>
    <s v="Normal"/>
    <n v="202"/>
    <s v="Border Line"/>
    <x v="3"/>
    <n v="23591"/>
    <x v="4"/>
    <x v="2"/>
  </r>
  <r>
    <s v="PT-1598"/>
    <s v="Layla Al-Farsi"/>
    <s v="female"/>
    <n v="65"/>
    <x v="1"/>
    <s v="28/10/1959"/>
    <s v="Syrian"/>
    <m/>
    <d v="2024-03-04T00:00:00"/>
    <d v="2024-03-03T00:00:00"/>
    <x v="8"/>
    <x v="1"/>
    <x v="1"/>
    <s v="metformin"/>
    <n v="125"/>
    <n v="145"/>
    <s v="125/145"/>
    <x v="0"/>
    <n v="111"/>
    <s v="Normal"/>
    <n v="9.6999999999999993"/>
    <n v="19.5"/>
    <s v="Normal"/>
    <n v="183"/>
    <s v="Normal"/>
    <x v="1"/>
    <n v="27959"/>
    <x v="2"/>
    <x v="0"/>
  </r>
  <r>
    <s v="PT-1599"/>
    <s v="Hana Barakat"/>
    <s v="female"/>
    <n v="80"/>
    <x v="1"/>
    <m/>
    <s v="Philippines"/>
    <m/>
    <d v="2021-05-10T00:00:00"/>
    <d v="2021-05-23T00:00:00"/>
    <x v="5"/>
    <x v="12"/>
    <x v="10"/>
    <s v="Furosemide"/>
    <n v="122"/>
    <n v="83"/>
    <s v="122/83"/>
    <x v="0"/>
    <n v="189"/>
    <s v="Prediabetes"/>
    <n v="9"/>
    <n v="31"/>
    <s v="Obese"/>
    <n v="186"/>
    <s v="Normal"/>
    <x v="1"/>
    <n v="3544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A5083-DE7A-4BFB-B849-DC0BC45F8145}" name="PivotTable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Outcome" colHeaderCaption="Diagnosis">
  <location ref="AB1:AO8" firstHeaderRow="1" firstDataRow="2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6">
        <item n="Acute MI" x="5"/>
        <item x="11"/>
        <item n="CKD" x="0"/>
        <item n="COPD" x="2"/>
        <item n="CHF" x="9"/>
        <item x="8"/>
        <item x="13"/>
        <item h="1" x="7"/>
        <item x="10"/>
        <item x="4"/>
        <item x="12"/>
        <item x="14"/>
        <item n="T2DM" x="6"/>
        <item h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5"/>
        <item x="0"/>
        <item x="2"/>
        <item h="1" x="3"/>
        <item t="default"/>
      </items>
    </pivotField>
    <pivotField showAll="0"/>
  </pivotFields>
  <rowFields count="1">
    <field x="2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Outcome for Disease" fld="11" subtotal="count" showDataAs="percentOfCol" baseField="27" baseItem="4" numFmtId="10"/>
  </dataFields>
  <formats count="4">
    <format dxfId="22">
      <pivotArea collapsedLevelsAreSubtotals="1" fieldPosition="0">
        <references count="2">
          <reference field="11" count="1" selected="0">
            <x v="1"/>
          </reference>
          <reference field="27" count="0"/>
        </references>
      </pivotArea>
    </format>
    <format dxfId="21">
      <pivotArea collapsedLevelsAreSubtotals="1" fieldPosition="0">
        <references count="2">
          <reference field="11" count="1" selected="0">
            <x v="1"/>
          </reference>
          <reference field="27" count="0"/>
        </references>
      </pivotArea>
    </format>
    <format dxfId="20">
      <pivotArea outline="0" collapsedLevelsAreSubtotals="1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52F08-D67B-46F1-820B-4FC21D75D67B}" name="PivotTable6" cacheId="5" applyNumberFormats="0" applyBorderFormats="0" applyFontFormats="0" applyPatternFormats="0" applyAlignmentFormats="0" applyWidthHeightFormats="1" dataCaption="Values" grandTotalCaption="Grand Total" updatedVersion="6" minRefreshableVersion="3" useAutoFormatting="1" itemPrintTitles="1" createdVersion="6" indent="0" outline="1" outlineData="1" multipleFieldFilters="0" rowHeaderCaption="" colHeaderCaption="">
  <location ref="N1:Z6" firstHeaderRow="1" firstDataRow="2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3">
        <item x="11"/>
        <item x="3"/>
        <item x="5"/>
        <item x="6"/>
        <item x="4"/>
        <item x="7"/>
        <item x="10"/>
        <item x="8"/>
        <item x="2"/>
        <item x="9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1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Readmission Rate" fld="12" subtotal="count" showDataAs="percentOfTotal" baseField="2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23494-180A-4F88-9054-08893D02F520}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:B17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1"/>
        <item x="2"/>
        <item x="4"/>
        <item x="0"/>
        <item x="5"/>
        <item x="6"/>
        <item x="8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Treatment Cost" fld="26" subtotal="average" baseField="1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75B1C-F198-4F9B-A865-7C2ABB0ACF2A}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:L6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5"/>
        <item h="1" x="11"/>
        <item h="1" x="0"/>
        <item h="1" x="2"/>
        <item h="1" x="9"/>
        <item x="8"/>
        <item h="1" x="13"/>
        <item h="1" x="7"/>
        <item h="1" x="10"/>
        <item h="1" x="4"/>
        <item x="12"/>
        <item h="1" x="14"/>
        <item x="6"/>
        <item h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5"/>
    </i>
    <i>
      <x v="10"/>
    </i>
    <i>
      <x v="12"/>
    </i>
    <i t="grand">
      <x/>
    </i>
  </rowItems>
  <colItems count="1">
    <i/>
  </colItems>
  <dataFields count="1">
    <dataField name="Average BMI" fld="21" subtotal="average" baseField="11" baseItem="12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274FF-F1B7-4B56-A39C-41F0E78D3A65}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:I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h="1" x="1"/>
        <item t="default"/>
      </items>
    </pivotField>
    <pivotField dataField="1" showAll="0"/>
    <pivotField showAll="0"/>
    <pivotField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Treatment Cost" fld="26" subtotal="average" baseField="25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7AAA4-2BB8-4459-87EB-03A385BDEAB1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E5" firstHeaderRow="0" firstDataRow="1" firstDataCol="1"/>
  <pivotFields count="29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6">
        <item x="5"/>
        <item x="11"/>
        <item x="0"/>
        <item x="2"/>
        <item x="9"/>
        <item x="8"/>
        <item x="13"/>
        <item x="7"/>
        <item x="10"/>
        <item x="4"/>
        <item x="12"/>
        <item x="14"/>
        <item x="6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  Average Glucose Level" fld="18" subtotal="average" baseField="4" baseItem="0" numFmtId="1"/>
    <dataField name="Average BMI" fld="21" subtotal="average" baseField="4" baseItem="0" numFmtId="1"/>
    <dataField name="Average Cholesterol" fld="23" subtotal="average" baseField="4" baseItem="0" numFmtId="1"/>
    <dataField name="Average Systolic BP" fld="14" subtotal="average" baseField="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676DD19C-F993-4FFF-B8CE-0ADF9AB5D956}" autoFormatId="16" applyNumberFormats="0" applyBorderFormats="0" applyFontFormats="0" applyPatternFormats="0" applyAlignmentFormats="0" applyWidthHeightFormats="0">
  <queryTableRefresh nextId="40">
    <queryTableFields count="23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996ED6A2-0512-4A2B-A0A8-0A91EDBE0124}" autoFormatId="16" applyNumberFormats="0" applyBorderFormats="0" applyFontFormats="0" applyPatternFormats="0" applyAlignmentFormats="0" applyWidthHeightFormats="0">
  <queryTableRefresh nextId="27">
    <queryTableFields count="23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5" name="Custom" tableColumnId="25"/>
    </queryTableFields>
    <queryTableDeletedFields count="2">
      <deletedField name="Helper"/>
      <deletedField name="Readmission_30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D01873D-8CF8-4BF7-950B-C56310307323}" autoFormatId="16" applyNumberFormats="0" applyBorderFormats="0" applyFontFormats="0" applyPatternFormats="0" applyAlignmentFormats="0" applyWidthHeightFormats="0">
  <queryTableRefresh nextId="28" unboundColumnsRight="1">
    <queryTableFields count="24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  <queryTableField id="27" dataBound="0" tableColumnId="27"/>
    </queryTableFields>
    <queryTableDeletedFields count="1">
      <deletedField name="Treatment_Cost_SAR2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7851D42-F792-47C9-9F1F-6D6DCBDA6650}" autoFormatId="16" applyNumberFormats="0" applyBorderFormats="0" applyFontFormats="0" applyPatternFormats="0" applyAlignmentFormats="0" applyWidthHeightFormats="0">
  <queryTableRefresh nextId="27">
    <queryTableFields count="24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  <queryTableField id="24" name="Treatment_Cost_SAR2" tableColumnId="24"/>
    </queryTableFields>
    <queryTableDeletedFields count="1">
      <deletedField name="Custom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9137197-1FBB-4AEF-95C2-485556D81B15}" autoFormatId="16" applyNumberFormats="0" applyBorderFormats="0" applyFontFormats="0" applyPatternFormats="0" applyAlignmentFormats="0" applyWidthHeightFormats="0">
  <queryTableRefresh nextId="27">
    <queryTableFields count="24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26" dataBound="0" tableColumnId="26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</queryTableFields>
    <queryTableDeletedFields count="1">
      <deletedField name="helper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0B6E87D3-0C99-45DA-A95E-5700D9698CF0}" autoFormatId="16" applyNumberFormats="0" applyBorderFormats="0" applyFontFormats="0" applyPatternFormats="0" applyAlignmentFormats="0" applyWidthHeightFormats="0">
  <queryTableRefresh nextId="46">
    <queryTableFields count="29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42" dataBound="0" tableColumnId="42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40" dataBound="0" tableColumnId="40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41" dataBound="0" tableColumnId="41"/>
      <queryTableField id="16" name="Glucose_mgdL" tableColumnId="16"/>
      <queryTableField id="45" dataBound="0" tableColumnId="45"/>
      <queryTableField id="17" name="HbA1c_percent" tableColumnId="17"/>
      <queryTableField id="18" name="BMI" tableColumnId="18"/>
      <queryTableField id="43" dataBound="0" tableColumnId="43"/>
      <queryTableField id="19" name="Cholesterol_mgdL" tableColumnId="19"/>
      <queryTableField id="44" dataBound="0" tableColumnId="44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F9AA30-173E-488E-AABA-D2A59DBA4ADA}" name="Table9_5" displayName="Table9_5" ref="A1:W601" tableType="queryTable" totalsRowShown="0">
  <autoFilter ref="A1:W601" xr:uid="{E4E2B614-5657-44CC-8F00-1A1CC8EC41F9}"/>
  <tableColumns count="23">
    <tableColumn id="1" xr3:uid="{8FDADFA2-FB0C-4F14-BBF3-A2AD8DAB49B5}" uniqueName="1" name="Patient_ID" queryTableFieldId="1"/>
    <tableColumn id="2" xr3:uid="{C37E58E8-51B8-47DC-970C-F36266A6AD75}" uniqueName="2" name="Patient_Name" queryTableFieldId="2"/>
    <tableColumn id="3" xr3:uid="{1AA498F4-BE12-439F-B3AC-24B9450C0360}" uniqueName="3" name="Gender" queryTableFieldId="3"/>
    <tableColumn id="4" xr3:uid="{21665DA2-9192-47CC-878A-7BEDA7E6C0D7}" uniqueName="4" name="Age" queryTableFieldId="4"/>
    <tableColumn id="5" xr3:uid="{2420A1BF-642E-4E3F-9B77-9CE74304F4A5}" uniqueName="5" name="Date_of_Birth" queryTableFieldId="5"/>
    <tableColumn id="6" xr3:uid="{0E59FFEE-80C1-44C7-B0FC-A138B1E7475D}" uniqueName="6" name="Nationality" queryTableFieldId="6"/>
    <tableColumn id="7" xr3:uid="{D166DC6A-2AEB-40C6-B138-8937CE405A1D}" uniqueName="7" name="Phone_Number" queryTableFieldId="7"/>
    <tableColumn id="8" xr3:uid="{54A77884-141E-4DEE-BD03-CCC4E71031F5}" uniqueName="8" name="Admission_Date" queryTableFieldId="8" dataDxfId="84"/>
    <tableColumn id="9" xr3:uid="{B803772F-B811-4C2C-91E4-6ABD30982F0B}" uniqueName="9" name="Discharge_Date" queryTableFieldId="9" dataDxfId="83"/>
    <tableColumn id="10" xr3:uid="{029FF6C6-A9AF-4957-B8A8-EC77500ED52F}" uniqueName="10" name="Ward_Department" queryTableFieldId="10"/>
    <tableColumn id="11" xr3:uid="{75319F0C-61FE-4D3B-871D-EB992D5B6942}" uniqueName="11" name="Diagnosis" queryTableFieldId="11"/>
    <tableColumn id="12" xr3:uid="{829E234A-A2AB-47FF-B3B4-E998F69813CC}" uniqueName="12" name="Medications" queryTableFieldId="12"/>
    <tableColumn id="13" xr3:uid="{984D23F2-CD3C-48BA-A6BE-9834AD0178D4}" uniqueName="13" name="BP_Systolic_mmHg" queryTableFieldId="13"/>
    <tableColumn id="14" xr3:uid="{3CF24F17-16AE-4F27-A692-4F0B957536A7}" uniqueName="14" name="BP_Diastolic_mmHg" queryTableFieldId="14"/>
    <tableColumn id="15" xr3:uid="{9D8F2768-03A7-43EA-9F9A-F1C2DCDCFCE7}" uniqueName="15" name="BP_Combined" queryTableFieldId="15"/>
    <tableColumn id="16" xr3:uid="{1890497A-D24C-49AF-BFCC-E8A3F1E37D60}" uniqueName="16" name="Glucose_mgdL" queryTableFieldId="16"/>
    <tableColumn id="17" xr3:uid="{5D0C8FAF-D2B5-4F27-AAD1-9C704AC5B17E}" uniqueName="17" name="HbA1c_percent" queryTableFieldId="17"/>
    <tableColumn id="18" xr3:uid="{8093E2F7-BBE9-4769-B36C-FDF8F1A2862A}" uniqueName="18" name="BMI" queryTableFieldId="18"/>
    <tableColumn id="19" xr3:uid="{50C37010-D405-4455-83C4-1B1B4B528930}" uniqueName="19" name="Cholesterol_mgdL" queryTableFieldId="19"/>
    <tableColumn id="20" xr3:uid="{80121B6F-0A17-4167-A1EF-622EEDECB873}" uniqueName="20" name="Smoking_Status" queryTableFieldId="20"/>
    <tableColumn id="21" xr3:uid="{90A14C1D-9C50-4CB3-A107-6A66E70DB3FC}" uniqueName="21" name="Treatment_Cost_SAR" queryTableFieldId="21"/>
    <tableColumn id="22" xr3:uid="{09062A78-DD24-4587-9073-983C8B1368DC}" uniqueName="22" name="Outcome" queryTableFieldId="22"/>
    <tableColumn id="23" xr3:uid="{C51251E1-8ACA-41E8-A579-166E9D9B36A2}" uniqueName="23" name="Readmission_30d" queryTableField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C4BA0C-1EB1-47C9-86B1-7F4F06AD5097}" name="Table9_4" displayName="Table9_4" ref="A1:W601" tableType="queryTable" totalsRowShown="0">
  <autoFilter ref="A1:W601" xr:uid="{87E78D42-4FAF-4F59-A0FB-DBE4A85233C1}"/>
  <tableColumns count="23">
    <tableColumn id="1" xr3:uid="{01978471-ADC5-457A-8BF7-DADE7C010199}" uniqueName="1" name="Patient_ID" queryTableFieldId="1"/>
    <tableColumn id="2" xr3:uid="{5A2087BC-C4FD-4334-B191-D583DFE2DCC9}" uniqueName="2" name="Patient_Name" queryTableFieldId="2"/>
    <tableColumn id="3" xr3:uid="{EA6BD126-208D-426E-8E8F-B8568A6367FC}" uniqueName="3" name="Gender" queryTableFieldId="3"/>
    <tableColumn id="4" xr3:uid="{BC92B9A4-3D29-47EC-8697-6FC78F8A6F35}" uniqueName="4" name="Age" queryTableFieldId="4"/>
    <tableColumn id="5" xr3:uid="{93A46D40-C078-402A-960C-16A4446ECF1A}" uniqueName="5" name="Date_of_Birth" queryTableFieldId="5" dataDxfId="82"/>
    <tableColumn id="6" xr3:uid="{01EB0A45-26B9-44AA-B4E3-BF802187D325}" uniqueName="6" name="Nationality" queryTableFieldId="6"/>
    <tableColumn id="7" xr3:uid="{4B83F3F6-1B31-4678-A15C-9A78A6B03362}" uniqueName="7" name="Phone_Number" queryTableFieldId="7"/>
    <tableColumn id="8" xr3:uid="{8AC6EBC4-F33C-4393-875C-042DC66B5ABA}" uniqueName="8" name="Admission_Date" queryTableFieldId="8" dataDxfId="81"/>
    <tableColumn id="9" xr3:uid="{68E06B54-6528-434F-ABA9-80226EE9E635}" uniqueName="9" name="Discharge_Date" queryTableFieldId="9"/>
    <tableColumn id="10" xr3:uid="{6243D355-A544-44C1-98CA-15C5563B06FC}" uniqueName="10" name="Ward_Department" queryTableFieldId="10"/>
    <tableColumn id="11" xr3:uid="{834CB304-EE61-4195-8D33-69A2ADDBF31A}" uniqueName="11" name="Diagnosis" queryTableFieldId="11"/>
    <tableColumn id="12" xr3:uid="{512B76DA-8C40-4EEC-A8C7-B0FF3239B4BF}" uniqueName="12" name="Medications" queryTableFieldId="12"/>
    <tableColumn id="13" xr3:uid="{9C499CE4-5B71-4EF5-81D8-4D0F75396643}" uniqueName="13" name="BP_Systolic_mmHg" queryTableFieldId="13"/>
    <tableColumn id="14" xr3:uid="{E6F3BC90-850C-40F5-B247-252DD78DFA44}" uniqueName="14" name="BP_Diastolic_mmHg" queryTableFieldId="14"/>
    <tableColumn id="15" xr3:uid="{9305C3E1-D3AB-4444-BBA0-5ADDDD16EAA7}" uniqueName="15" name="BP_Combined" queryTableFieldId="15"/>
    <tableColumn id="16" xr3:uid="{6B450C7E-516C-4333-93F3-733D3B6787EB}" uniqueName="16" name="Glucose_mgdL" queryTableFieldId="16"/>
    <tableColumn id="17" xr3:uid="{80FAD857-AAA6-4F58-8DF6-EEB9815FBAC8}" uniqueName="17" name="HbA1c_percent" queryTableFieldId="17"/>
    <tableColumn id="18" xr3:uid="{6EE41646-2525-4454-B4FB-DFA6A41D5F62}" uniqueName="18" name="BMI" queryTableFieldId="18"/>
    <tableColumn id="19" xr3:uid="{EF87FF0E-78D9-48E6-89BA-5A8DF6572531}" uniqueName="19" name="Cholesterol_mgdL" queryTableFieldId="19"/>
    <tableColumn id="20" xr3:uid="{B3AF735C-E8B2-4696-9E14-C97E27E1A484}" uniqueName="20" name="Smoking_Status" queryTableFieldId="20"/>
    <tableColumn id="21" xr3:uid="{AFD73ADE-EDA6-40FD-BB8E-CABB8137BF89}" uniqueName="21" name="Treatment_Cost_SAR" queryTableFieldId="21"/>
    <tableColumn id="22" xr3:uid="{3C10D4F9-3622-41AF-811E-7C4581BEDCA0}" uniqueName="22" name="Outcome" queryTableFieldId="22"/>
    <tableColumn id="25" xr3:uid="{1440B25D-6135-4A3D-AFD5-125E3FC12BF3}" uniqueName="25" name="Readmission_30d" queryTableField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F8C485-F8F7-4DA9-BBCA-9EBE01D30959}" name="Table9_3" displayName="Table9_3" ref="A1:X601" tableType="queryTable" totalsRowShown="0">
  <autoFilter ref="A1:X601" xr:uid="{3CD657F8-61B6-4F66-A454-B95A2AFB621A}"/>
  <tableColumns count="24">
    <tableColumn id="1" xr3:uid="{9038D50D-967D-4658-851C-2F9433F56251}" uniqueName="1" name="Patient_ID" queryTableFieldId="1"/>
    <tableColumn id="2" xr3:uid="{1BC6A16E-B868-457A-BD64-D3E18455B617}" uniqueName="2" name="Patient_Name" queryTableFieldId="2"/>
    <tableColumn id="3" xr3:uid="{ED5B1691-808A-43E8-80FC-E3107734829E}" uniqueName="3" name="Gender" queryTableFieldId="3"/>
    <tableColumn id="4" xr3:uid="{76EF56D8-2D96-4EC3-A179-ADC488964159}" uniqueName="4" name="Age" queryTableFieldId="4"/>
    <tableColumn id="5" xr3:uid="{C4AF7924-C3E8-43EA-BEDD-01B84986E51F}" uniqueName="5" name="Date_of_Birth" queryTableFieldId="5"/>
    <tableColumn id="6" xr3:uid="{F7F94A9F-2C9F-4408-A84E-21C2A13A5F86}" uniqueName="6" name="Nationality" queryTableFieldId="6"/>
    <tableColumn id="7" xr3:uid="{F0E5AE27-4FE4-4B13-803B-D5A733800CF6}" uniqueName="7" name="Phone_Number" queryTableFieldId="7"/>
    <tableColumn id="8" xr3:uid="{18D92A23-11ED-4C1E-94C9-27B3476F6445}" uniqueName="8" name="Admission_Date" queryTableFieldId="8"/>
    <tableColumn id="9" xr3:uid="{79939DE0-F1B3-435A-B70A-19460F7B41A6}" uniqueName="9" name="Discharge_Date" queryTableFieldId="9"/>
    <tableColumn id="10" xr3:uid="{ED9D300C-9516-4175-AF1D-2570B2B51DC0}" uniqueName="10" name="Ward_Department" queryTableFieldId="10"/>
    <tableColumn id="11" xr3:uid="{CB4DDBB1-560F-43EB-8984-24381CDC04C2}" uniqueName="11" name="Diagnosis" queryTableFieldId="11"/>
    <tableColumn id="12" xr3:uid="{96D02F70-AB8C-4944-B01F-B92F81A7C731}" uniqueName="12" name="Medications" queryTableFieldId="12"/>
    <tableColumn id="13" xr3:uid="{FDE28EC3-796C-44F1-A14C-87A2F4BC649A}" uniqueName="13" name="BP_Systolic_mmHg" queryTableFieldId="13" dataDxfId="80"/>
    <tableColumn id="14" xr3:uid="{B55E291B-177C-416E-8C33-E7ACE5E45629}" uniqueName="14" name="BP_Diastolic_mmHg" queryTableFieldId="14" dataDxfId="79"/>
    <tableColumn id="15" xr3:uid="{42F1A42C-2C6C-48C2-A453-F637FB823C95}" uniqueName="15" name="BP_Combined" queryTableFieldId="15"/>
    <tableColumn id="16" xr3:uid="{7A64FF21-B914-424F-B3B0-93D59149AD3E}" uniqueName="16" name="Glucose_mgdL" queryTableFieldId="16"/>
    <tableColumn id="17" xr3:uid="{4BB496B0-B84C-4CE5-9C76-B4BCA6A9DA13}" uniqueName="17" name="HbA1c_percent" queryTableFieldId="17"/>
    <tableColumn id="18" xr3:uid="{1C4D5188-B4B0-491F-8467-217FA6836718}" uniqueName="18" name="BMI" queryTableFieldId="18"/>
    <tableColumn id="19" xr3:uid="{5DE92088-DF70-41C7-86BF-96595E0DC7B3}" uniqueName="19" name="Cholesterol_mgdL" queryTableFieldId="19"/>
    <tableColumn id="20" xr3:uid="{2269A44C-D2CB-4883-9743-B10AEFDAE8AD}" uniqueName="20" name="Smoking_Status" queryTableFieldId="20"/>
    <tableColumn id="21" xr3:uid="{CA53AF5C-2E79-401B-AA00-A25627AEB0D3}" uniqueName="21" name="Treatment_Cost_SAR" queryTableFieldId="21" dataDxfId="78"/>
    <tableColumn id="22" xr3:uid="{0505AF1B-EA37-4E33-89BB-819030E4C7B1}" uniqueName="22" name="Outcome" queryTableFieldId="22"/>
    <tableColumn id="23" xr3:uid="{360C9D74-16D5-47F5-9FB5-16E498D5F787}" uniqueName="23" name="Readmission_30d" queryTableFieldId="23"/>
    <tableColumn id="27" xr3:uid="{DBC96738-4765-4E66-9F55-0237D0A69028}" uniqueName="27" name="Helper" queryTableFieldId="27" dataDxfId="77">
      <calculatedColumnFormula>TRIM(LOWER(W2))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3339A43-327B-48D2-9DDE-E6C7B745F5C4}" name="Table9_2" displayName="Table9_2" ref="A1:X601" tableType="queryTable" totalsRowShown="0">
  <autoFilter ref="A1:X601" xr:uid="{F3401921-6C41-48F9-98AE-05397935C21E}"/>
  <tableColumns count="24">
    <tableColumn id="1" xr3:uid="{86961397-FFFB-4F09-BFEC-B0FF327BC42B}" uniqueName="1" name="Patient_ID" queryTableFieldId="1"/>
    <tableColumn id="2" xr3:uid="{D96C990E-A420-4C66-88A1-650048FD5085}" uniqueName="2" name="Patient_Name" queryTableFieldId="2"/>
    <tableColumn id="3" xr3:uid="{0FDD1B12-717D-4453-8F9D-637968156D0B}" uniqueName="3" name="Gender" queryTableFieldId="3"/>
    <tableColumn id="4" xr3:uid="{A45D4A7E-1BDB-4F3F-B04B-546A23FA4237}" uniqueName="4" name="Age" queryTableFieldId="4"/>
    <tableColumn id="5" xr3:uid="{C8AE534E-A520-472C-9FA5-7466D40863C2}" uniqueName="5" name="Date_of_Birth" queryTableFieldId="5"/>
    <tableColumn id="6" xr3:uid="{BD748811-0CE4-4D14-BD14-51545BD89051}" uniqueName="6" name="Nationality" queryTableFieldId="6"/>
    <tableColumn id="7" xr3:uid="{C3E7933E-2E85-4D17-9D60-3B383DDE7DE0}" uniqueName="7" name="Phone_Number" queryTableFieldId="7"/>
    <tableColumn id="8" xr3:uid="{DD34321A-46C2-4A95-B795-D9772A2DAF34}" uniqueName="8" name="Admission_Date" queryTableFieldId="8" dataDxfId="76"/>
    <tableColumn id="9" xr3:uid="{4B8472D7-9FE8-4B81-A366-58D5455CCBB8}" uniqueName="9" name="Discharge_Date" queryTableFieldId="9" dataDxfId="75"/>
    <tableColumn id="10" xr3:uid="{B15F7D46-4BD3-4EE5-AD48-954A90A8921F}" uniqueName="10" name="Ward_Department" queryTableFieldId="10"/>
    <tableColumn id="11" xr3:uid="{C543F744-6F2E-40AE-9296-565752F50CCD}" uniqueName="11" name="Diagnosis" queryTableFieldId="11"/>
    <tableColumn id="12" xr3:uid="{346269E2-AA71-4D77-A432-0E696F54CC7C}" uniqueName="12" name="Medications" queryTableFieldId="12"/>
    <tableColumn id="13" xr3:uid="{33E73996-48B7-42A6-94A8-B4C11B890BAD}" uniqueName="13" name="BP_Systolic_mmHg" queryTableFieldId="13"/>
    <tableColumn id="14" xr3:uid="{518D327D-106A-4FA2-B132-12D6765EC18D}" uniqueName="14" name="BP_Diastolic_mmHg" queryTableFieldId="14"/>
    <tableColumn id="15" xr3:uid="{DD0A01D6-1E04-44BD-87B3-F13AED12FBCE}" uniqueName="15" name="BP_Combined" queryTableFieldId="15"/>
    <tableColumn id="16" xr3:uid="{6A4F9D43-D99D-40CB-B1A6-51B367232EFF}" uniqueName="16" name="Glucose_mgdL" queryTableFieldId="16"/>
    <tableColumn id="17" xr3:uid="{AEDA73D7-2B10-47F6-A109-723FBF689D4D}" uniqueName="17" name="HbA1c_percent" queryTableFieldId="17"/>
    <tableColumn id="18" xr3:uid="{FC11C7D3-9266-4200-B097-11955651FB4D}" uniqueName="18" name="BMI" queryTableFieldId="18"/>
    <tableColumn id="19" xr3:uid="{0D487432-0825-4511-8199-7EA7F9F185D7}" uniqueName="19" name="Cholesterol_mgdL" queryTableFieldId="19"/>
    <tableColumn id="20" xr3:uid="{AA23BE9F-5D99-4805-AA71-8DF0A3B32834}" uniqueName="20" name="Smoking_Status" queryTableFieldId="20"/>
    <tableColumn id="21" xr3:uid="{45DF9375-82CC-4F26-B19A-85CF389ECD42}" uniqueName="21" name="Treatment_Cost_SAR" queryTableFieldId="21"/>
    <tableColumn id="22" xr3:uid="{0D59DB86-5C16-46CC-A97D-6F66927C5581}" uniqueName="22" name="Outcome" queryTableFieldId="22"/>
    <tableColumn id="23" xr3:uid="{3E2560C1-C307-41F4-A358-076A764BB06C}" uniqueName="23" name="Readmission_30d" queryTableFieldId="23"/>
    <tableColumn id="24" xr3:uid="{1171C49D-8C26-4447-A716-B114A0B70C70}" uniqueName="24" name="Treatment_Cost_SAR2" queryTableFieldId="24" dataDxfId="7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A5D1AF-B00A-450A-BE51-8C36107F18CB}" name="Table9" displayName="Table9" ref="A1:X601" totalsRowShown="0" headerRowDxfId="73" dataDxfId="72">
  <autoFilter ref="A1:X601" xr:uid="{8A6E38B9-0445-4F1C-9FBE-6AF26F885A73}"/>
  <tableColumns count="24">
    <tableColumn id="1" xr3:uid="{90F9E492-76BE-4573-80C3-8351EBDB407A}" name="Patient_ID" dataDxfId="71"/>
    <tableColumn id="2" xr3:uid="{CC3F1482-921F-4903-B713-E5F7A8C8E332}" name="Patient_Name" dataDxfId="70"/>
    <tableColumn id="3" xr3:uid="{1EC934E0-98B6-40FF-B717-1B81D1B263E5}" name="Gender" dataDxfId="69"/>
    <tableColumn id="4" xr3:uid="{3F941AAB-4D44-4D00-955A-5FDB1164A8F4}" name="Age" dataDxfId="68"/>
    <tableColumn id="5" xr3:uid="{5661053B-C36A-4643-A8B4-AED6DC10D418}" name="Date_of_Birth" dataDxfId="67"/>
    <tableColumn id="6" xr3:uid="{9C25A886-8BD0-4004-A7AB-9305D11A9747}" name="Nationality" dataDxfId="66"/>
    <tableColumn id="7" xr3:uid="{72B03D54-9EC6-4BA7-A38F-07742DE0F46D}" name="Phone_Number" dataDxfId="65"/>
    <tableColumn id="8" xr3:uid="{32F81279-6472-46ED-A81C-6249C599688B}" name="Admission_Date" dataDxfId="64"/>
    <tableColumn id="9" xr3:uid="{FB3FEE02-C694-4BD3-A7AA-312CB93AF002}" name="Discharge_Date" dataDxfId="63"/>
    <tableColumn id="10" xr3:uid="{465B72C9-AD42-465A-8CF6-7FB86BCE1CEF}" name="Ward_Department" dataDxfId="62"/>
    <tableColumn id="11" xr3:uid="{AD435BCE-1E22-4193-B18B-10AD816722D7}" name="Diagnosis" dataDxfId="61"/>
    <tableColumn id="12" xr3:uid="{9FC9F454-03F5-44A8-983B-6E9DD0722249}" name="Medications" dataDxfId="60"/>
    <tableColumn id="13" xr3:uid="{FADEAF70-839E-4669-976A-EA7DB2A038A1}" name="BP_Systolic_mmHg" dataDxfId="59"/>
    <tableColumn id="14" xr3:uid="{637932DB-B6DA-4000-8CA3-C3EAC87A406D}" name="BP_Diastolic_mmHg" dataDxfId="58"/>
    <tableColumn id="15" xr3:uid="{C4BD633F-1EC7-4D23-B8D9-704D22272F14}" name="BP_Combined" dataDxfId="57">
      <calculatedColumnFormula>M2 &amp; "/" &amp; N2</calculatedColumnFormula>
    </tableColumn>
    <tableColumn id="16" xr3:uid="{5CD5B138-7D1C-4718-A9FA-25575BE5E366}" name="Glucose_mgdL" dataDxfId="56"/>
    <tableColumn id="17" xr3:uid="{A617F407-5994-4B84-B938-F42AA622B607}" name="HbA1c_percent" dataDxfId="55"/>
    <tableColumn id="18" xr3:uid="{9E7D5193-1762-4BB0-8014-D86FA4CA0E34}" name="BMI"/>
    <tableColumn id="19" xr3:uid="{B290F674-D87C-4D96-9222-CB3714FBCD06}" name="Cholesterol_mgdL" dataDxfId="54"/>
    <tableColumn id="20" xr3:uid="{B440A441-B43A-4446-AAC8-4D471222BD52}" name="Smoking_Status" dataDxfId="53"/>
    <tableColumn id="21" xr3:uid="{AED959CB-79DF-423E-9894-694BAAB17099}" name="Treatment_Cost_SAR" dataDxfId="52"/>
    <tableColumn id="22" xr3:uid="{546B8F14-8622-44B6-A743-CA3E5677E1E6}" name="Outcome" dataDxfId="51"/>
    <tableColumn id="23" xr3:uid="{3787457B-8A2F-40AF-AD34-45993550646F}" name="Readmission_30d" dataDxfId="50"/>
    <tableColumn id="24" xr3:uid="{5139E5E8-923A-4BA8-95A9-D2BE44990FD7}" name="Treatment_Cost_SAR2" dataDxfId="4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CB096E-EAEA-4CEB-AECD-6AC7F4AD642C}" name="Table4_4" displayName="Table4_4" ref="A1:X601" tableType="queryTable" totalsRowShown="0">
  <autoFilter ref="A1:X601" xr:uid="{6EEC4137-B52B-4B31-AF67-8B3C95547674}"/>
  <tableColumns count="24">
    <tableColumn id="1" xr3:uid="{8784986D-7B24-46B1-882A-8EB8687E8917}" uniqueName="1" name="Patient_ID" queryTableFieldId="1"/>
    <tableColumn id="2" xr3:uid="{9D65B810-E462-496C-ABE7-EA49CD74B39B}" uniqueName="2" name="Patient_Name" queryTableFieldId="2"/>
    <tableColumn id="3" xr3:uid="{CC0D9D45-864B-4485-B765-DEB1B71209F6}" uniqueName="3" name="Gender" queryTableFieldId="3"/>
    <tableColumn id="4" xr3:uid="{72BAD4F3-A302-4D93-92CE-EB5E7DFC60ED}" uniqueName="4" name="Age" queryTableFieldId="4"/>
    <tableColumn id="26" xr3:uid="{499C12AB-AE7A-436E-9641-8E827248EDE8}" uniqueName="26" name="helper" queryTableFieldId="26"/>
    <tableColumn id="5" xr3:uid="{952559B9-C486-4538-A336-E13FF0064FF6}" uniqueName="5" name="Date_of_Birth" queryTableFieldId="5"/>
    <tableColumn id="6" xr3:uid="{33FB8446-A27A-4C9B-9A5A-1029C93A3415}" uniqueName="6" name="Nationality" queryTableFieldId="6"/>
    <tableColumn id="7" xr3:uid="{47321E4B-A748-4AD6-8A40-213A3DE8942E}" uniqueName="7" name="Phone_Number" queryTableFieldId="7"/>
    <tableColumn id="8" xr3:uid="{80A714CD-AEFB-422F-B39A-25CB512B409D}" uniqueName="8" name="Admission_Date" queryTableFieldId="8" dataDxfId="48"/>
    <tableColumn id="9" xr3:uid="{A618B636-BCBC-4DC6-9237-307145842AF5}" uniqueName="9" name="Discharge_Date" queryTableFieldId="9" dataDxfId="47"/>
    <tableColumn id="10" xr3:uid="{782820DA-D887-4228-8842-6407E6844437}" uniqueName="10" name="Ward_Department" queryTableFieldId="10"/>
    <tableColumn id="11" xr3:uid="{A847C265-B803-41D9-96DE-260FAFC6D224}" uniqueName="11" name="Diagnosis" queryTableFieldId="11"/>
    <tableColumn id="12" xr3:uid="{70731E82-10CD-470A-A5DB-B2CD67CBE532}" uniqueName="12" name="Medications" queryTableFieldId="12"/>
    <tableColumn id="13" xr3:uid="{19DF2B2F-DA6F-4BA6-8849-0EF66B128BA2}" uniqueName="13" name="BP_Systolic_mmHg" queryTableFieldId="13"/>
    <tableColumn id="14" xr3:uid="{5D791A20-EDDB-4FAF-B83E-D52153F7A9E1}" uniqueName="14" name="BP_Diastolic_mmHg" queryTableFieldId="14"/>
    <tableColumn id="15" xr3:uid="{F4C6BBBC-34D9-41A8-A787-A909AD12A7FA}" uniqueName="15" name="BP_Combined" queryTableFieldId="15"/>
    <tableColumn id="16" xr3:uid="{F3749906-2F2C-4F30-A41F-539352147CE5}" uniqueName="16" name="Glucose_mgdL" queryTableFieldId="16"/>
    <tableColumn id="17" xr3:uid="{9F94B7C5-6BE6-43DC-94D0-CB669BEE73B7}" uniqueName="17" name="HbA1c_percent" queryTableFieldId="17"/>
    <tableColumn id="18" xr3:uid="{CF90EE56-9CBB-4675-A17F-0CF19EF49131}" uniqueName="18" name="BMI" queryTableFieldId="18"/>
    <tableColumn id="19" xr3:uid="{60BBD835-64AE-45BA-8785-87402770E7A9}" uniqueName="19" name="Cholesterol_mgdL" queryTableFieldId="19"/>
    <tableColumn id="20" xr3:uid="{64CB222B-6F81-409C-BB0F-95DDFA315B6E}" uniqueName="20" name="Smoking_Status" queryTableFieldId="20"/>
    <tableColumn id="21" xr3:uid="{1C63D157-0B93-4445-BADD-C2DE74750EDB}" uniqueName="21" name="Treatment_Cost_SAR" queryTableFieldId="21"/>
    <tableColumn id="22" xr3:uid="{DC9D4C6A-B38A-4A44-9018-25812EAF79D1}" uniqueName="22" name="Outcome" queryTableFieldId="22"/>
    <tableColumn id="23" xr3:uid="{3663199A-69E0-40F0-83F6-E77A3A1968BF}" uniqueName="23" name="Readmission_30d" queryTableFieldId="2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6D4390-631A-410A-A72B-2C1DE8A4B106}" name="Table4_3" displayName="Table4_3" ref="A1:X601" totalsRowShown="0">
  <autoFilter ref="A1:X601" xr:uid="{26DE6AA9-DB33-4E96-B409-33F5902A3D4B}"/>
  <tableColumns count="24">
    <tableColumn id="1" xr3:uid="{DC3C6427-EF9E-4DEE-B871-EA4C2818F9AB}" name="Patient_ID"/>
    <tableColumn id="2" xr3:uid="{C43085BF-DDA8-43B1-84A7-4D8798484293}" name="Patient_Name"/>
    <tableColumn id="3" xr3:uid="{3105BE6B-16E4-4C41-A98E-2B5D6E7FE07E}" name="Gender"/>
    <tableColumn id="4" xr3:uid="{6C5909E8-7760-46DB-9808-0B1445E7B4D0}" name="Age"/>
    <tableColumn id="5" xr3:uid="{035A9579-7668-46D5-AF4C-CF0269933C27}" name="Date_of_Birth"/>
    <tableColumn id="6" xr3:uid="{8709B4B2-6411-43FA-BF1F-D76017C49869}" name="Nationality"/>
    <tableColumn id="7" xr3:uid="{3F28BE04-F7DA-4E6D-A0F4-BE5AFE57D8A0}" name="Phone_Number"/>
    <tableColumn id="8" xr3:uid="{97AF40B2-DED7-4CFD-9BA9-77C14079BC76}" name="Admission_Date" dataDxfId="46"/>
    <tableColumn id="9" xr3:uid="{382ACDA4-4CC3-42AD-8F50-7614AC30342F}" name="Discharge_Date" dataDxfId="45"/>
    <tableColumn id="10" xr3:uid="{15C5FF76-A9A6-4100-B0EE-F74FF2BB6AB2}" name="Ward_Department"/>
    <tableColumn id="11" xr3:uid="{A922AA7D-450E-4B64-A49E-61873B1A737F}" name="Diagnosis"/>
    <tableColumn id="12" xr3:uid="{2252BE56-475C-4BA3-B79B-D598D34BF22D}" name="Medications"/>
    <tableColumn id="13" xr3:uid="{32DF90FB-A50A-48B1-B852-E00EC65D593E}" name="BP_Systolic_mmHg"/>
    <tableColumn id="14" xr3:uid="{2A5226B8-018A-495F-8BAC-841A5CC13D7B}" name="BP_Diastolic_mmHg"/>
    <tableColumn id="15" xr3:uid="{CE93CFDC-F515-4D66-BF10-C85A5C4026B3}" name="BP_Combined"/>
    <tableColumn id="16" xr3:uid="{F596824A-A6A0-4631-B134-9662F7984EAA}" name="Glucose_mgdL"/>
    <tableColumn id="17" xr3:uid="{C394C3D8-7942-4B04-ACB3-9E996DA4E6FA}" name="HbA1c_percent"/>
    <tableColumn id="18" xr3:uid="{6EAA69B1-80D4-4674-8099-D1D1A9D80BDC}" name="BMI"/>
    <tableColumn id="19" xr3:uid="{34C4CAB4-165C-42E8-87D7-918F335D39B0}" name="Cholesterol_mgdL"/>
    <tableColumn id="20" xr3:uid="{9FA1BB30-4B8D-406F-98BD-3D07664A00C1}" name="Smoking_Status"/>
    <tableColumn id="21" xr3:uid="{740A0BB1-B79E-4394-90BA-C7A500E4B27A}" name="Treatment_Cost_SAR"/>
    <tableColumn id="22" xr3:uid="{446A83BE-AC3E-4D69-A09E-D734B33398D1}" name="Outcome"/>
    <tableColumn id="23" xr3:uid="{81E274F3-58EC-405D-8C87-9085A7617A80}" name="Readmission_30d"/>
    <tableColumn id="24" xr3:uid="{40AB73AB-D847-46B5-A189-8880410AABEC}" name="helper" dataDxfId="44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2CA62D-9866-42FF-BA2F-FA1245174B1E}" name="Table4_2" displayName="Table4_2" ref="A1:X601" totalsRowShown="0">
  <autoFilter ref="A1:X601" xr:uid="{1B1F6407-A3E8-4E2D-9B5E-636FC2834B15}"/>
  <tableColumns count="24">
    <tableColumn id="1" xr3:uid="{D6D50371-9B15-4372-8E00-806836C9009D}" name="Patient_ID"/>
    <tableColumn id="2" xr3:uid="{77EF2D4C-470F-4DC2-9394-20F64E0A0E80}" name="Patient_Name"/>
    <tableColumn id="3" xr3:uid="{A5E50862-53C5-4355-B579-AF74AF2EAC23}" name="Gender"/>
    <tableColumn id="4" xr3:uid="{77909BE8-BBA8-457F-8215-B94D7DCDC18C}" name="Age"/>
    <tableColumn id="5" xr3:uid="{EF7F3D2B-8A02-4E2D-909B-11E61BEDCA87}" name="Date_of_Birth"/>
    <tableColumn id="6" xr3:uid="{2052BF5A-7259-452D-8556-2A66956A6C52}" name="Nationality"/>
    <tableColumn id="7" xr3:uid="{22408218-18A2-46F2-A108-2B8E94D7598C}" name="Phone_Number"/>
    <tableColumn id="8" xr3:uid="{10860FA4-6EC2-41F0-AE0E-1EF63BE090D2}" name="Admission_Date"/>
    <tableColumn id="9" xr3:uid="{E9C9FD00-8010-4019-9A1D-D8A3FC0DE492}" name="Discharge_Date"/>
    <tableColumn id="10" xr3:uid="{9FE6EB23-CB29-44EE-8A0D-DD1571B0BFD7}" name="Ward_Department"/>
    <tableColumn id="11" xr3:uid="{96E0788D-A47B-4143-9DE0-6E10EC589AC5}" name="Diagnosis"/>
    <tableColumn id="12" xr3:uid="{B774CCB8-4C66-41BE-BE6E-FD8E75ED0023}" name="Medications"/>
    <tableColumn id="13" xr3:uid="{9DD301C7-F070-408D-B94A-FF4E073CDDEA}" name="BP_Systolic_mmHg"/>
    <tableColumn id="14" xr3:uid="{914B8F2A-16D6-40AF-98F2-290C81C49820}" name="BP_Diastolic_mmHg"/>
    <tableColumn id="15" xr3:uid="{A201F1E6-D75D-4492-A9EE-7E1E62834A20}" name="BP_Combined"/>
    <tableColumn id="16" xr3:uid="{68A43CA6-025B-4C81-A565-3D54D7275606}" name="Glucose_mgdL"/>
    <tableColumn id="17" xr3:uid="{6630AF53-677F-40E0-8AE2-4141A1B5D707}" name="HbA1c_percent"/>
    <tableColumn id="18" xr3:uid="{4D8D766D-E210-4953-8FE9-3133F76A550D}" name="BMI"/>
    <tableColumn id="19" xr3:uid="{984C8061-DCE1-45DA-AB2A-C05012327EC5}" name="Cholesterol_mgdL"/>
    <tableColumn id="20" xr3:uid="{3D583919-CD9A-4B4F-ADF3-1CBF4249529E}" name="Smoking_Status"/>
    <tableColumn id="21" xr3:uid="{03D560BE-9F61-4831-9BF4-B91E48C547D7}" name="Treatment_Cost_SAR"/>
    <tableColumn id="22" xr3:uid="{0EBBCA08-2FF0-40D0-BAFA-39C4E7A0186D}" name="Outcome"/>
    <tableColumn id="23" xr3:uid="{D1B11964-4144-4580-9258-87B631C372A0}" name="Readmission_30d"/>
    <tableColumn id="24" xr3:uid="{305A2827-7886-47D9-87CB-137C5F436DBA}" name="helper" dataDxfId="4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58B907-B843-40AA-944D-465B63798371}" name="Table4" displayName="Table4" ref="A1:AD601" totalsRowShown="0" headerRowDxfId="42" headerRowBorderDxfId="41" tableBorderDxfId="40">
  <autoFilter ref="A1:AD601" xr:uid="{798371FD-18DB-46EA-8086-D0E5512D3DC6}"/>
  <tableColumns count="30">
    <tableColumn id="1" xr3:uid="{ADF98EF8-5CBC-498B-8649-A52C8127B483}" name="Patient_ID"/>
    <tableColumn id="2" xr3:uid="{35651B7B-EB31-46CF-8070-3B06808569EE}" name="Patient_Name"/>
    <tableColumn id="3" xr3:uid="{3C59245C-8852-4BE8-957D-C76FB7CC6D96}" name="Gender"/>
    <tableColumn id="4" xr3:uid="{6679C938-11EE-43BA-8457-E9974A12FFC1}" name="Age" dataDxfId="39"/>
    <tableColumn id="5" xr3:uid="{5251F1F8-8854-42E4-8EE5-434E7883B470}" name="Date_of_Birth"/>
    <tableColumn id="6" xr3:uid="{F8A96549-7A53-47D0-91FF-BBB9A29D2F21}" name="Nationality"/>
    <tableColumn id="7" xr3:uid="{A89005B8-B869-42A1-A167-AD0929A6B878}" name="Phone_Number"/>
    <tableColumn id="8" xr3:uid="{45D14ACF-C657-450F-A57E-B8B7DD2FC89C}" name="Admission_Date"/>
    <tableColumn id="9" xr3:uid="{7F8207FE-3820-412A-A28F-EFE7D72DA02A}" name="Discharge_Date"/>
    <tableColumn id="10" xr3:uid="{4777638D-C972-4EBE-B52C-E0A75D0CEA8D}" name="Ward_Department"/>
    <tableColumn id="11" xr3:uid="{8E882001-2D92-4342-8ED7-4D3F0CC3B8DA}" name="Diagnosis"/>
    <tableColumn id="12" xr3:uid="{030093D3-3771-425E-9BBF-EB86B83A296C}" name="Medications"/>
    <tableColumn id="13" xr3:uid="{F1674F0B-F0F1-40B3-92BC-CD7AB3CC8F77}" name="BP_Systolic_mmHg"/>
    <tableColumn id="14" xr3:uid="{BC9FCC71-073F-407B-8D8B-02E950862CB3}" name="BP_Diastolic_mmHg"/>
    <tableColumn id="15" xr3:uid="{AEEF4BF7-1C0A-469D-9A8D-FA1DC8EA30F0}" name="BP_Combined"/>
    <tableColumn id="16" xr3:uid="{66EEDDC4-B05F-4496-8C68-5CC956B1FDFF}" name="Glucose_mgdL"/>
    <tableColumn id="17" xr3:uid="{1F1F21A7-943F-4C81-AD03-8D82773E666A}" name="HbA1c_percent"/>
    <tableColumn id="18" xr3:uid="{F7C5E936-5651-47B0-B523-21E199BBC45E}" name="BMI"/>
    <tableColumn id="19" xr3:uid="{CF95F876-04E9-4208-AF41-4C13A86F40B9}" name="Cholesterol_mgdL"/>
    <tableColumn id="20" xr3:uid="{CB7A9A86-4006-4F90-A152-EEFE57637AA8}" name="Smoking_Status"/>
    <tableColumn id="21" xr3:uid="{582F4024-C244-4354-A9D0-AA8662C8B98F}" name="Treatment_Cost_SAR"/>
    <tableColumn id="22" xr3:uid="{53FE79C1-9B39-43BA-A29F-8F2A8F6B4132}" name="Outcome"/>
    <tableColumn id="23" xr3:uid="{33B4526B-FF38-43B7-BA72-A98008F75E0D}" name="Readmission_30d"/>
    <tableColumn id="27" xr3:uid="{50ECCBE2-1F93-4AEB-BC27-5A76DFE18680}" name="Column1" dataDxfId="38"/>
    <tableColumn id="28" xr3:uid="{69833572-BE4F-4519-8858-84602A4AAE12}" name="Column2" dataDxfId="37"/>
    <tableColumn id="29" xr3:uid="{0ADE838E-FC33-46F2-9A95-65E60FFCD195}" name="Column3" dataDxfId="36"/>
    <tableColumn id="30" xr3:uid="{098B7911-0465-42E6-BF30-DF18C4B7DC77}" name="day" dataDxfId="35">
      <calculatedColumnFormula>IF(AND(X2&gt;12, Y2&lt;=12),X2,Y2)</calculatedColumnFormula>
    </tableColumn>
    <tableColumn id="31" xr3:uid="{E18F7162-938C-43F3-94B2-7374C000C27A}" name="month" dataDxfId="34">
      <calculatedColumnFormula>IF(X2=AA2,Y2,X2)</calculatedColumnFormula>
    </tableColumn>
    <tableColumn id="32" xr3:uid="{6E0988C8-B6FD-4873-AFDE-D792BD349768}" name="year" dataDxfId="33">
      <calculatedColumnFormula>IF(LEN(Z2)=4, Z2, "19" &amp; Z2)</calculatedColumnFormula>
    </tableColumn>
    <tableColumn id="33" xr3:uid="{A79BC74D-286B-4ED9-96D9-E5E41BE8375E}" name="Date_OF" dataDxfId="32">
      <calculatedColumnFormula>(AA2 &amp; "/" &amp; AB2 &amp; "/" &amp; AC2)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CC4AC62-BE17-47A1-88CA-3E28AF6201B6}" name="Table9_517" displayName="Table9_517" ref="A1:AC601" tableType="queryTable" totalsRowShown="0">
  <autoFilter ref="A1:AC601" xr:uid="{FD2164B2-8F67-42D3-8F2C-A043E055C778}"/>
  <tableColumns count="29">
    <tableColumn id="1" xr3:uid="{79DAEE69-EDF0-4947-85E0-6EA8CBD0D200}" uniqueName="1" name="Patient_ID" queryTableFieldId="1"/>
    <tableColumn id="2" xr3:uid="{CBEA2A03-958D-4D5B-9A65-1815593407AE}" uniqueName="2" name="Patient_Name" queryTableFieldId="2"/>
    <tableColumn id="3" xr3:uid="{F6C15BBC-25D4-41E5-AB7C-4E60C3178567}" uniqueName="3" name="Gender" queryTableFieldId="3"/>
    <tableColumn id="4" xr3:uid="{F3D5A9A0-BED5-4143-BB73-C5431BF06A8A}" uniqueName="4" name="Age" queryTableFieldId="4"/>
    <tableColumn id="42" xr3:uid="{970C85DE-4BF0-4512-B15D-FE8214C91260}" uniqueName="42" name="Age_Group" queryTableFieldId="42" dataDxfId="31">
      <calculatedColumnFormula>IF(D2&gt;59, "Old Age", IF(D2&lt;40, "Young Adult",  "Middle Age"))</calculatedColumnFormula>
    </tableColumn>
    <tableColumn id="5" xr3:uid="{59F5E5BB-7C09-4AB0-A186-34D52696804E}" uniqueName="5" name="Date_of_Birth" queryTableFieldId="5"/>
    <tableColumn id="6" xr3:uid="{5D787B9D-27F9-40CB-933B-4D29AFDDA4E6}" uniqueName="6" name="Nationality" queryTableFieldId="6"/>
    <tableColumn id="7" xr3:uid="{EB7D6FA9-0A75-47F8-859F-C9B9CCB1A56C}" uniqueName="7" name="Phone_Number" queryTableFieldId="7"/>
    <tableColumn id="8" xr3:uid="{45242396-8DE0-485D-AC31-B9D074DE3B24}" uniqueName="8" name="Admission_Date" queryTableFieldId="8" dataDxfId="30"/>
    <tableColumn id="9" xr3:uid="{FA50501E-32CF-4F79-A0D1-CB98769E6535}" uniqueName="9" name="Discharge_Date" queryTableFieldId="9" dataDxfId="29"/>
    <tableColumn id="10" xr3:uid="{7213778B-FDA8-4EE1-B68F-DD1BDE0EE30E}" uniqueName="10" name="Ward_Department" queryTableFieldId="10"/>
    <tableColumn id="11" xr3:uid="{F4D560E6-C562-4591-96F1-C4F487CA8D65}" uniqueName="11" name="Diagnosis" queryTableFieldId="11"/>
    <tableColumn id="40" xr3:uid="{E3FAA9F4-AF85-43BB-8004-51019955FD7A}" uniqueName="40" name="ICD-10" queryTableFieldId="40"/>
    <tableColumn id="12" xr3:uid="{6344D701-1B98-4A3C-AAB0-94B65CAA6105}" uniqueName="12" name="Medications" queryTableFieldId="12"/>
    <tableColumn id="13" xr3:uid="{8CECED9D-A505-4BAF-9F51-D0E0D34FDFC2}" uniqueName="13" name="BP_Systolic_mmHg" queryTableFieldId="13"/>
    <tableColumn id="14" xr3:uid="{3809738F-AE69-4482-A468-7B6092FC02ED}" uniqueName="14" name="BP_Diastolic_mmHg" queryTableFieldId="14"/>
    <tableColumn id="15" xr3:uid="{0F93AA57-D485-44B2-9ECE-09F9495B85CF}" uniqueName="15" name="BP_Combined" queryTableFieldId="15"/>
    <tableColumn id="41" xr3:uid="{10F0CA21-12DF-4933-BD22-F2251F28371B}" uniqueName="41" name="BP_Category" queryTableFieldId="41" dataDxfId="28">
      <calculatedColumnFormula>IF(OR(O2 &gt; 129, P2&gt; 79), "Hypertension", IF(AND(O2&gt;119, P2&lt;80), "Elevated", IF(OR(O2&lt;90, P2&lt;60), "Hypotension", "Normal")))</calculatedColumnFormula>
    </tableColumn>
    <tableColumn id="16" xr3:uid="{7A48DBF9-6E25-46EC-BBAE-5351857ECFEF}" uniqueName="16" name="Glucose_mgdL" queryTableFieldId="16"/>
    <tableColumn id="45" xr3:uid="{981E93C3-6D3A-4B08-A5C1-038A9B9BF49C}" uniqueName="45" name="Glucose_Category" queryTableFieldId="45" dataDxfId="27">
      <calculatedColumnFormula>IF(S2&lt;70, "Hypoglycemia", IF(S2&gt;399,"Hyperglycemia", IF(S2&gt;199, "Diabetes", IF(S2&gt;139,"Prediabetes", "Normal"))))</calculatedColumnFormula>
    </tableColumn>
    <tableColumn id="17" xr3:uid="{26FF629F-4FDC-40E9-87D8-239C95FE932E}" uniqueName="17" name="HbA1c_percent" queryTableFieldId="17"/>
    <tableColumn id="18" xr3:uid="{E198D6DC-92B0-4976-828B-6DC152779B0F}" uniqueName="18" name="BMI" queryTableFieldId="18"/>
    <tableColumn id="43" xr3:uid="{CF9558FE-81B2-407E-9D02-788E9904C14E}" uniqueName="43" name="BMI_Category" queryTableFieldId="43" dataDxfId="26">
      <calculatedColumnFormula>IF(V2&gt;39.9, "Severe obesity", IF(V2&lt;18.5, "Under Weight", IF(V2&lt;25, "Normal", IF(V2&lt;30, "Over Weight", "Obese"))))</calculatedColumnFormula>
    </tableColumn>
    <tableColumn id="19" xr3:uid="{8A34725F-1A5E-453A-8858-CA2FD59887AB}" uniqueName="19" name="Cholesterol_mgdL" queryTableFieldId="19"/>
    <tableColumn id="44" xr3:uid="{7767A7DE-7BD3-48A4-82C8-C4936999FFD7}" uniqueName="44" name="Cholesterol_Category" queryTableFieldId="44" dataDxfId="25">
      <calculatedColumnFormula>IF(X2 &lt;200, "Normal", IF(X2 &gt;239, "High", "Border Line"))</calculatedColumnFormula>
    </tableColumn>
    <tableColumn id="20" xr3:uid="{E84A3A06-891A-4D90-B770-13982E870832}" uniqueName="20" name="Smoking_Status" queryTableFieldId="20"/>
    <tableColumn id="21" xr3:uid="{4E26A7CD-78A4-4C26-B024-3FFB36DAC61F}" uniqueName="21" name="Treatment_Cost_SAR" queryTableFieldId="21"/>
    <tableColumn id="22" xr3:uid="{CCE1DA5F-773D-4ABF-8CC9-B2708FD88117}" uniqueName="22" name="Outcome" queryTableFieldId="22"/>
    <tableColumn id="23" xr3:uid="{36111B65-15CE-479F-A96D-76A7E34CFC2A}" uniqueName="23" name="Readmission_30d" queryTableFieldId="2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6C99-34AF-4DF8-AB3E-164A3C26B478}">
  <dimension ref="A1:W601"/>
  <sheetViews>
    <sheetView workbookViewId="0">
      <selection activeCell="K19" sqref="K19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88671875" style="3" customWidth="1"/>
    <col min="8" max="8" width="16.88671875" style="11" bestFit="1" customWidth="1"/>
    <col min="9" max="9" width="16.33203125" style="11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5546875" bestFit="1" customWidth="1"/>
    <col min="23" max="23" width="18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11" t="s">
        <v>7</v>
      </c>
      <c r="I1" s="1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3446</v>
      </c>
      <c r="B2" t="s">
        <v>23</v>
      </c>
      <c r="C2" t="s">
        <v>3442</v>
      </c>
      <c r="D2">
        <v>38</v>
      </c>
      <c r="E2" t="s">
        <v>3661</v>
      </c>
      <c r="F2" t="s">
        <v>25</v>
      </c>
      <c r="G2" s="3" t="s">
        <v>4872</v>
      </c>
      <c r="H2" s="11">
        <v>44517</v>
      </c>
      <c r="I2" s="11">
        <v>44527</v>
      </c>
      <c r="J2" t="s">
        <v>156</v>
      </c>
      <c r="K2" t="s">
        <v>320</v>
      </c>
      <c r="L2" t="s">
        <v>31</v>
      </c>
      <c r="M2">
        <v>153</v>
      </c>
      <c r="N2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s">
        <v>132</v>
      </c>
    </row>
    <row r="3" spans="1:23" x14ac:dyDescent="0.3">
      <c r="A3" t="s">
        <v>34</v>
      </c>
      <c r="B3" t="s">
        <v>35</v>
      </c>
      <c r="C3" t="s">
        <v>36</v>
      </c>
      <c r="D3">
        <v>83</v>
      </c>
      <c r="E3" t="s">
        <v>4867</v>
      </c>
      <c r="F3" t="s">
        <v>247</v>
      </c>
      <c r="G3" t="s">
        <v>5244</v>
      </c>
      <c r="H3" s="11">
        <v>45637</v>
      </c>
      <c r="I3" s="11">
        <v>45640</v>
      </c>
      <c r="J3" t="s">
        <v>288</v>
      </c>
      <c r="L3" t="s">
        <v>43</v>
      </c>
      <c r="M3">
        <v>130</v>
      </c>
      <c r="N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4346</v>
      </c>
      <c r="W3" t="s">
        <v>132</v>
      </c>
    </row>
    <row r="4" spans="1:23" x14ac:dyDescent="0.3">
      <c r="A4" t="s">
        <v>47</v>
      </c>
      <c r="B4" t="s">
        <v>48</v>
      </c>
      <c r="C4" t="s">
        <v>60</v>
      </c>
      <c r="D4">
        <v>73</v>
      </c>
      <c r="E4" t="s">
        <v>3662</v>
      </c>
      <c r="F4" t="s">
        <v>25</v>
      </c>
      <c r="G4" s="3" t="s">
        <v>4873</v>
      </c>
      <c r="H4" s="11">
        <v>45055</v>
      </c>
      <c r="I4" s="11">
        <v>45068</v>
      </c>
      <c r="J4" t="s">
        <v>53</v>
      </c>
      <c r="K4" t="s">
        <v>54</v>
      </c>
      <c r="L4" t="s">
        <v>55</v>
      </c>
      <c r="M4">
        <v>104</v>
      </c>
      <c r="N4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379</v>
      </c>
      <c r="W4" t="s">
        <v>25</v>
      </c>
    </row>
    <row r="5" spans="1:23" x14ac:dyDescent="0.3">
      <c r="A5" t="s">
        <v>58</v>
      </c>
      <c r="B5" t="s">
        <v>59</v>
      </c>
      <c r="C5" t="s">
        <v>60</v>
      </c>
      <c r="D5">
        <v>46</v>
      </c>
      <c r="E5" t="s">
        <v>4868</v>
      </c>
      <c r="F5" t="s">
        <v>62</v>
      </c>
      <c r="G5" s="3" t="s">
        <v>5244</v>
      </c>
      <c r="H5" s="11">
        <v>45567</v>
      </c>
      <c r="I5" s="11">
        <v>45568</v>
      </c>
      <c r="J5" t="s">
        <v>53</v>
      </c>
      <c r="K5" t="s">
        <v>25</v>
      </c>
      <c r="L5" t="s">
        <v>67</v>
      </c>
      <c r="M5">
        <v>125</v>
      </c>
      <c r="N5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27543</v>
      </c>
      <c r="V5" t="s">
        <v>25</v>
      </c>
      <c r="W5" t="s">
        <v>132</v>
      </c>
    </row>
    <row r="6" spans="1:23" x14ac:dyDescent="0.3">
      <c r="A6" t="s">
        <v>70</v>
      </c>
      <c r="B6" t="s">
        <v>71</v>
      </c>
      <c r="C6" t="s">
        <v>60</v>
      </c>
      <c r="D6">
        <v>62</v>
      </c>
      <c r="E6" t="s">
        <v>4768</v>
      </c>
      <c r="F6" t="s">
        <v>73</v>
      </c>
      <c r="G6" t="s">
        <v>5244</v>
      </c>
      <c r="H6" s="11">
        <v>44980</v>
      </c>
      <c r="I6" s="11">
        <v>44993</v>
      </c>
      <c r="J6" t="s">
        <v>668</v>
      </c>
      <c r="K6" t="s">
        <v>650</v>
      </c>
      <c r="M6">
        <v>123</v>
      </c>
      <c r="N6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30508</v>
      </c>
      <c r="V6" t="s">
        <v>79</v>
      </c>
      <c r="W6" t="s">
        <v>68</v>
      </c>
    </row>
    <row r="7" spans="1:23" x14ac:dyDescent="0.3">
      <c r="A7" t="s">
        <v>81</v>
      </c>
      <c r="B7" t="s">
        <v>82</v>
      </c>
      <c r="C7" t="s">
        <v>60</v>
      </c>
      <c r="D7">
        <v>71</v>
      </c>
      <c r="E7" t="s">
        <v>4349</v>
      </c>
      <c r="F7" t="s">
        <v>73</v>
      </c>
      <c r="G7" s="3" t="s">
        <v>4874</v>
      </c>
      <c r="H7" s="11">
        <v>44203</v>
      </c>
      <c r="I7" s="11">
        <v>44201</v>
      </c>
      <c r="J7" t="s">
        <v>196</v>
      </c>
      <c r="K7" t="s">
        <v>89</v>
      </c>
      <c r="L7" t="s">
        <v>90</v>
      </c>
      <c r="M7">
        <v>145</v>
      </c>
      <c r="N7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68</v>
      </c>
    </row>
    <row r="8" spans="1:23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s="3" t="s">
        <v>4875</v>
      </c>
      <c r="H8" s="11">
        <v>44800</v>
      </c>
      <c r="I8" s="11">
        <v>44806</v>
      </c>
      <c r="J8" t="s">
        <v>668</v>
      </c>
      <c r="K8" t="s">
        <v>157</v>
      </c>
      <c r="L8" t="s">
        <v>101</v>
      </c>
      <c r="M8">
        <v>152</v>
      </c>
      <c r="N8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68</v>
      </c>
    </row>
    <row r="9" spans="1:23" x14ac:dyDescent="0.3">
      <c r="A9" t="s">
        <v>103</v>
      </c>
      <c r="B9" t="s">
        <v>104</v>
      </c>
      <c r="C9" t="s">
        <v>60</v>
      </c>
      <c r="D9">
        <v>67</v>
      </c>
      <c r="E9" t="s">
        <v>3663</v>
      </c>
      <c r="F9" t="s">
        <v>73</v>
      </c>
      <c r="G9" s="3" t="s">
        <v>4876</v>
      </c>
      <c r="H9" s="11">
        <v>44067</v>
      </c>
      <c r="I9" s="11">
        <v>44064</v>
      </c>
      <c r="J9" t="s">
        <v>668</v>
      </c>
      <c r="K9" t="s">
        <v>650</v>
      </c>
      <c r="L9" t="s">
        <v>111</v>
      </c>
      <c r="M9">
        <v>174</v>
      </c>
      <c r="N9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379</v>
      </c>
      <c r="W9" t="s">
        <v>132</v>
      </c>
    </row>
    <row r="10" spans="1:23" x14ac:dyDescent="0.3">
      <c r="A10" t="s">
        <v>114</v>
      </c>
      <c r="B10" t="s">
        <v>115</v>
      </c>
      <c r="C10" t="s">
        <v>36</v>
      </c>
      <c r="D10">
        <v>65</v>
      </c>
      <c r="E10" t="s">
        <v>4380</v>
      </c>
      <c r="F10" t="s">
        <v>329</v>
      </c>
      <c r="G10" s="3" t="s">
        <v>4877</v>
      </c>
      <c r="H10" s="11">
        <v>44693</v>
      </c>
      <c r="I10" s="11">
        <v>44714</v>
      </c>
      <c r="J10" t="s">
        <v>230</v>
      </c>
      <c r="K10" t="s">
        <v>33</v>
      </c>
      <c r="L10" t="s">
        <v>122</v>
      </c>
      <c r="M10">
        <v>139</v>
      </c>
      <c r="N10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379</v>
      </c>
      <c r="W10" t="s">
        <v>68</v>
      </c>
    </row>
    <row r="11" spans="1:23" x14ac:dyDescent="0.3">
      <c r="A11" t="s">
        <v>123</v>
      </c>
      <c r="B11" t="s">
        <v>124</v>
      </c>
      <c r="C11" t="s">
        <v>36</v>
      </c>
      <c r="D11">
        <v>58</v>
      </c>
      <c r="E11" t="s">
        <v>4381</v>
      </c>
      <c r="F11" t="s">
        <v>468</v>
      </c>
      <c r="G11" s="3" t="s">
        <v>4878</v>
      </c>
      <c r="H11" s="11">
        <v>44822</v>
      </c>
      <c r="I11" s="11">
        <v>44840</v>
      </c>
      <c r="J11" t="s">
        <v>230</v>
      </c>
      <c r="K11" t="s">
        <v>130</v>
      </c>
      <c r="L11" t="s">
        <v>131</v>
      </c>
      <c r="M11">
        <v>150</v>
      </c>
      <c r="N11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379</v>
      </c>
      <c r="W11" t="s">
        <v>132</v>
      </c>
    </row>
    <row r="12" spans="1:23" x14ac:dyDescent="0.3">
      <c r="A12" t="s">
        <v>133</v>
      </c>
      <c r="B12" t="s">
        <v>134</v>
      </c>
      <c r="C12" t="s">
        <v>60</v>
      </c>
      <c r="D12">
        <v>60</v>
      </c>
      <c r="E12" t="s">
        <v>4382</v>
      </c>
      <c r="F12" t="s">
        <v>73</v>
      </c>
      <c r="G12" s="3" t="s">
        <v>4879</v>
      </c>
      <c r="H12" s="11">
        <v>44713</v>
      </c>
      <c r="I12" s="11">
        <v>44710</v>
      </c>
      <c r="J12" t="s">
        <v>409</v>
      </c>
      <c r="K12" t="s">
        <v>320</v>
      </c>
      <c r="L12" t="s">
        <v>141</v>
      </c>
      <c r="M12">
        <v>153</v>
      </c>
      <c r="N12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379</v>
      </c>
      <c r="W12" t="s">
        <v>25</v>
      </c>
    </row>
    <row r="13" spans="1:23" x14ac:dyDescent="0.3">
      <c r="A13" t="s">
        <v>142</v>
      </c>
      <c r="B13" t="s">
        <v>143</v>
      </c>
      <c r="C13" t="s">
        <v>60</v>
      </c>
      <c r="D13">
        <v>35</v>
      </c>
      <c r="E13" t="s">
        <v>4383</v>
      </c>
      <c r="F13" t="s">
        <v>145</v>
      </c>
      <c r="G13" s="3" t="s">
        <v>5244</v>
      </c>
      <c r="H13" s="11">
        <v>44969</v>
      </c>
      <c r="I13" s="11">
        <v>44997</v>
      </c>
      <c r="J13" t="s">
        <v>53</v>
      </c>
      <c r="K13" t="s">
        <v>25</v>
      </c>
      <c r="L13" t="s">
        <v>149</v>
      </c>
      <c r="M13">
        <v>180</v>
      </c>
      <c r="N1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132</v>
      </c>
    </row>
    <row r="14" spans="1:23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G14" s="3" t="s">
        <v>5244</v>
      </c>
      <c r="H14" s="11">
        <v>45401</v>
      </c>
      <c r="I14" s="11">
        <v>45423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379</v>
      </c>
      <c r="W14" t="s">
        <v>132</v>
      </c>
    </row>
    <row r="15" spans="1:23" x14ac:dyDescent="0.3">
      <c r="A15" t="s">
        <v>3463</v>
      </c>
      <c r="B15" t="s">
        <v>159</v>
      </c>
      <c r="C15" t="s">
        <v>60</v>
      </c>
      <c r="D15">
        <v>78</v>
      </c>
      <c r="E15" t="s">
        <v>3664</v>
      </c>
      <c r="F15" t="s">
        <v>329</v>
      </c>
      <c r="G15" s="3" t="s">
        <v>4880</v>
      </c>
      <c r="H15" s="11">
        <v>45617</v>
      </c>
      <c r="I15" s="11">
        <v>45618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s="53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68</v>
      </c>
    </row>
    <row r="16" spans="1:23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5187</v>
      </c>
      <c r="H16" s="11">
        <v>45376</v>
      </c>
      <c r="I16" s="11">
        <v>45373</v>
      </c>
      <c r="K16" t="s">
        <v>320</v>
      </c>
      <c r="L16" t="s">
        <v>173</v>
      </c>
      <c r="M16">
        <v>124</v>
      </c>
      <c r="N16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>
        <v>1075100</v>
      </c>
      <c r="V16" t="s">
        <v>379</v>
      </c>
      <c r="W16" t="s">
        <v>132</v>
      </c>
    </row>
    <row r="17" spans="1:23" x14ac:dyDescent="0.3">
      <c r="A17" t="s">
        <v>175</v>
      </c>
      <c r="B17" t="s">
        <v>176</v>
      </c>
      <c r="C17" t="s">
        <v>36</v>
      </c>
      <c r="D17">
        <v>78</v>
      </c>
      <c r="E17" t="s">
        <v>3665</v>
      </c>
      <c r="F17" t="s">
        <v>153</v>
      </c>
      <c r="G17" s="3" t="s">
        <v>5244</v>
      </c>
      <c r="H17" s="11">
        <v>44723</v>
      </c>
      <c r="I17" s="11">
        <v>44750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s="53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4347</v>
      </c>
      <c r="W17" t="s">
        <v>25</v>
      </c>
    </row>
    <row r="18" spans="1:23" x14ac:dyDescent="0.3">
      <c r="A18" t="s">
        <v>184</v>
      </c>
      <c r="B18" t="s">
        <v>185</v>
      </c>
      <c r="C18" t="s">
        <v>60</v>
      </c>
      <c r="D18">
        <v>18</v>
      </c>
      <c r="E18" t="s">
        <v>4384</v>
      </c>
      <c r="F18" t="s">
        <v>73</v>
      </c>
      <c r="G18" s="3" t="s">
        <v>5244</v>
      </c>
      <c r="H18" s="11">
        <v>45529</v>
      </c>
      <c r="I18" s="11">
        <v>45548</v>
      </c>
      <c r="J18" t="s">
        <v>342</v>
      </c>
      <c r="K18" t="s">
        <v>130</v>
      </c>
      <c r="L18" t="s">
        <v>190</v>
      </c>
      <c r="M18">
        <v>99</v>
      </c>
      <c r="N18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s">
        <v>132</v>
      </c>
    </row>
    <row r="19" spans="1:23" x14ac:dyDescent="0.3">
      <c r="A19" t="s">
        <v>3464</v>
      </c>
      <c r="B19" t="s">
        <v>191</v>
      </c>
      <c r="C19" t="s">
        <v>60</v>
      </c>
      <c r="D19">
        <v>20</v>
      </c>
      <c r="E19" t="s">
        <v>4385</v>
      </c>
      <c r="F19" t="s">
        <v>95</v>
      </c>
      <c r="G19" s="3" t="s">
        <v>5244</v>
      </c>
      <c r="H19" s="11">
        <v>44970</v>
      </c>
      <c r="I19" s="11">
        <v>44986</v>
      </c>
      <c r="J19" t="s">
        <v>196</v>
      </c>
      <c r="K19" t="s">
        <v>157</v>
      </c>
      <c r="L19" t="s">
        <v>198</v>
      </c>
      <c r="M19">
        <v>132</v>
      </c>
      <c r="N19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4346</v>
      </c>
      <c r="W19" t="s">
        <v>132</v>
      </c>
    </row>
    <row r="20" spans="1:23" x14ac:dyDescent="0.3">
      <c r="A20" t="s">
        <v>200</v>
      </c>
      <c r="B20" t="s">
        <v>201</v>
      </c>
      <c r="C20" t="s">
        <v>3442</v>
      </c>
      <c r="D20">
        <v>37</v>
      </c>
      <c r="E20" t="s">
        <v>4386</v>
      </c>
      <c r="F20" t="s">
        <v>329</v>
      </c>
      <c r="G20" s="3" t="s">
        <v>5244</v>
      </c>
      <c r="H20" s="11">
        <v>45427</v>
      </c>
      <c r="I20" s="11">
        <v>45429</v>
      </c>
      <c r="J20" t="s">
        <v>342</v>
      </c>
      <c r="K20" t="s">
        <v>481</v>
      </c>
      <c r="L20" t="s">
        <v>207</v>
      </c>
      <c r="M20">
        <v>177</v>
      </c>
      <c r="N20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4347</v>
      </c>
      <c r="W20" t="s">
        <v>132</v>
      </c>
    </row>
    <row r="21" spans="1:23" x14ac:dyDescent="0.3">
      <c r="A21" t="s">
        <v>209</v>
      </c>
      <c r="B21" t="s">
        <v>210</v>
      </c>
      <c r="C21" t="s">
        <v>36</v>
      </c>
      <c r="D21">
        <v>85</v>
      </c>
      <c r="E21" t="s">
        <v>4387</v>
      </c>
      <c r="F21" t="s">
        <v>468</v>
      </c>
      <c r="G21" s="3" t="s">
        <v>4881</v>
      </c>
      <c r="H21" s="11">
        <v>44276</v>
      </c>
      <c r="I21" s="11">
        <v>44294</v>
      </c>
      <c r="J21" t="s">
        <v>409</v>
      </c>
      <c r="K21" t="s">
        <v>873</v>
      </c>
      <c r="L21" t="s">
        <v>216</v>
      </c>
      <c r="M21">
        <v>103</v>
      </c>
      <c r="N21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79</v>
      </c>
      <c r="W21" t="s">
        <v>132</v>
      </c>
    </row>
    <row r="22" spans="1:23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s="3" t="s">
        <v>4882</v>
      </c>
      <c r="H22" s="11">
        <v>44763</v>
      </c>
      <c r="I22" s="11">
        <v>44789</v>
      </c>
      <c r="J22" t="s">
        <v>342</v>
      </c>
      <c r="K22" t="s">
        <v>289</v>
      </c>
      <c r="L22" t="s">
        <v>224</v>
      </c>
      <c r="M22">
        <v>139</v>
      </c>
      <c r="N22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4346</v>
      </c>
      <c r="W22" t="s">
        <v>68</v>
      </c>
    </row>
    <row r="23" spans="1:23" x14ac:dyDescent="0.3">
      <c r="A23" t="s">
        <v>225</v>
      </c>
      <c r="B23" t="s">
        <v>226</v>
      </c>
      <c r="C23" t="s">
        <v>60</v>
      </c>
      <c r="D23">
        <v>33</v>
      </c>
      <c r="E23" t="s">
        <v>3666</v>
      </c>
      <c r="F23" t="s">
        <v>73</v>
      </c>
      <c r="G23" s="3" t="s">
        <v>5244</v>
      </c>
      <c r="H23" s="11">
        <v>45578</v>
      </c>
      <c r="I23" s="11">
        <v>45593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68</v>
      </c>
    </row>
    <row r="24" spans="1:23" x14ac:dyDescent="0.3">
      <c r="A24" t="s">
        <v>232</v>
      </c>
      <c r="B24" t="s">
        <v>233</v>
      </c>
      <c r="C24" t="s">
        <v>36</v>
      </c>
      <c r="D24">
        <v>55</v>
      </c>
      <c r="F24" t="s">
        <v>468</v>
      </c>
      <c r="G24" t="s">
        <v>5244</v>
      </c>
      <c r="H24" s="11">
        <v>43867</v>
      </c>
      <c r="I24" s="11">
        <v>43875</v>
      </c>
      <c r="K24" t="s">
        <v>650</v>
      </c>
      <c r="L24" t="s">
        <v>236</v>
      </c>
      <c r="M24">
        <v>95</v>
      </c>
      <c r="N24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132</v>
      </c>
    </row>
    <row r="25" spans="1:23" x14ac:dyDescent="0.3">
      <c r="A25" t="s">
        <v>3535</v>
      </c>
      <c r="B25" t="s">
        <v>159</v>
      </c>
      <c r="C25" t="s">
        <v>60</v>
      </c>
      <c r="D25">
        <v>76</v>
      </c>
      <c r="E25" t="s">
        <v>4388</v>
      </c>
      <c r="F25" t="s">
        <v>247</v>
      </c>
      <c r="G25" s="3" t="s">
        <v>4883</v>
      </c>
      <c r="H25" s="11">
        <v>44662</v>
      </c>
      <c r="I25" s="11">
        <v>44683</v>
      </c>
      <c r="J25" t="s">
        <v>288</v>
      </c>
      <c r="K25" t="s">
        <v>25</v>
      </c>
      <c r="L25" t="s">
        <v>243</v>
      </c>
      <c r="M25">
        <v>162</v>
      </c>
      <c r="N25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4346</v>
      </c>
      <c r="W25" t="s">
        <v>132</v>
      </c>
    </row>
    <row r="26" spans="1:23" x14ac:dyDescent="0.3">
      <c r="A26" t="s">
        <v>244</v>
      </c>
      <c r="B26" t="s">
        <v>245</v>
      </c>
      <c r="C26" t="s">
        <v>60</v>
      </c>
      <c r="D26">
        <v>81</v>
      </c>
      <c r="E26" t="s">
        <v>4389</v>
      </c>
      <c r="F26" t="s">
        <v>247</v>
      </c>
      <c r="G26" s="3" t="s">
        <v>4884</v>
      </c>
      <c r="H26" s="11">
        <v>44875</v>
      </c>
      <c r="I26" s="11">
        <v>44891</v>
      </c>
      <c r="J26" t="s">
        <v>156</v>
      </c>
      <c r="K26" t="s">
        <v>320</v>
      </c>
      <c r="L26" t="s">
        <v>252</v>
      </c>
      <c r="M26">
        <v>126</v>
      </c>
      <c r="N26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U26">
        <v>0</v>
      </c>
      <c r="V26" t="s">
        <v>4346</v>
      </c>
      <c r="W26" t="s">
        <v>132</v>
      </c>
    </row>
    <row r="27" spans="1:23" x14ac:dyDescent="0.3">
      <c r="A27" t="s">
        <v>254</v>
      </c>
      <c r="B27" t="s">
        <v>255</v>
      </c>
      <c r="C27" t="s">
        <v>60</v>
      </c>
      <c r="D27">
        <v>20</v>
      </c>
      <c r="E27" t="s">
        <v>4390</v>
      </c>
      <c r="F27" t="s">
        <v>338</v>
      </c>
      <c r="G27" s="3" t="s">
        <v>4885</v>
      </c>
      <c r="H27" s="11">
        <v>44855</v>
      </c>
      <c r="I27" s="11">
        <v>44858</v>
      </c>
      <c r="J27" t="s">
        <v>288</v>
      </c>
      <c r="K27" t="s">
        <v>261</v>
      </c>
      <c r="L27" t="s">
        <v>262</v>
      </c>
      <c r="M27">
        <v>160</v>
      </c>
      <c r="N27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79</v>
      </c>
      <c r="W27" t="s">
        <v>68</v>
      </c>
    </row>
    <row r="28" spans="1:23" x14ac:dyDescent="0.3">
      <c r="A28" t="s">
        <v>3465</v>
      </c>
      <c r="B28" t="s">
        <v>264</v>
      </c>
      <c r="C28" t="s">
        <v>36</v>
      </c>
      <c r="D28">
        <v>48</v>
      </c>
      <c r="E28" t="s">
        <v>4391</v>
      </c>
      <c r="F28" t="s">
        <v>25</v>
      </c>
      <c r="G28" s="3" t="s">
        <v>4886</v>
      </c>
      <c r="H28" s="11">
        <v>45061</v>
      </c>
      <c r="I28" s="11">
        <v>45080</v>
      </c>
      <c r="J28" t="s">
        <v>409</v>
      </c>
      <c r="K28" t="s">
        <v>25</v>
      </c>
      <c r="L28" t="s">
        <v>270</v>
      </c>
      <c r="M28">
        <v>122</v>
      </c>
      <c r="N28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4346</v>
      </c>
      <c r="W28" t="s">
        <v>132</v>
      </c>
    </row>
    <row r="29" spans="1:23" x14ac:dyDescent="0.3">
      <c r="A29" t="s">
        <v>272</v>
      </c>
      <c r="B29" t="s">
        <v>273</v>
      </c>
      <c r="C29" t="s">
        <v>36</v>
      </c>
      <c r="D29">
        <v>55</v>
      </c>
      <c r="E29" t="s">
        <v>4392</v>
      </c>
      <c r="F29" t="s">
        <v>153</v>
      </c>
      <c r="G29" s="3" t="s">
        <v>4887</v>
      </c>
      <c r="H29" s="11">
        <v>44914</v>
      </c>
      <c r="I29" s="11">
        <v>44939</v>
      </c>
      <c r="J29" t="s">
        <v>342</v>
      </c>
      <c r="K29" t="s">
        <v>508</v>
      </c>
      <c r="L29" t="s">
        <v>280</v>
      </c>
      <c r="M29">
        <v>263</v>
      </c>
      <c r="N29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10172</v>
      </c>
      <c r="V29" t="s">
        <v>4347</v>
      </c>
      <c r="W29" t="s">
        <v>25</v>
      </c>
    </row>
    <row r="30" spans="1:23" x14ac:dyDescent="0.3">
      <c r="A30" t="s">
        <v>282</v>
      </c>
      <c r="B30" t="s">
        <v>283</v>
      </c>
      <c r="C30" t="s">
        <v>60</v>
      </c>
      <c r="D30">
        <v>63</v>
      </c>
      <c r="E30" t="s">
        <v>4393</v>
      </c>
      <c r="F30" t="s">
        <v>247</v>
      </c>
      <c r="G30" s="3" t="s">
        <v>4888</v>
      </c>
      <c r="H30" s="11">
        <v>45518</v>
      </c>
      <c r="I30" s="11">
        <v>45523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132</v>
      </c>
    </row>
    <row r="31" spans="1:23" x14ac:dyDescent="0.3">
      <c r="A31" t="s">
        <v>291</v>
      </c>
      <c r="B31" t="s">
        <v>292</v>
      </c>
      <c r="C31" t="s">
        <v>3442</v>
      </c>
      <c r="D31">
        <v>71</v>
      </c>
      <c r="E31" t="s">
        <v>4394</v>
      </c>
      <c r="F31" t="s">
        <v>153</v>
      </c>
      <c r="G31" t="s">
        <v>5244</v>
      </c>
      <c r="H31" s="11">
        <v>44283</v>
      </c>
      <c r="L31" t="s">
        <v>296</v>
      </c>
      <c r="M31">
        <v>145</v>
      </c>
      <c r="N31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4347</v>
      </c>
      <c r="W31" t="s">
        <v>132</v>
      </c>
    </row>
    <row r="32" spans="1:23" x14ac:dyDescent="0.3">
      <c r="A32" t="s">
        <v>298</v>
      </c>
      <c r="B32" t="s">
        <v>299</v>
      </c>
      <c r="C32" t="s">
        <v>36</v>
      </c>
      <c r="D32">
        <v>28</v>
      </c>
      <c r="E32" t="s">
        <v>4395</v>
      </c>
      <c r="F32" t="s">
        <v>247</v>
      </c>
      <c r="G32" s="3" t="s">
        <v>5244</v>
      </c>
      <c r="H32" s="11">
        <v>43914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4346</v>
      </c>
      <c r="W32" t="s">
        <v>68</v>
      </c>
    </row>
    <row r="33" spans="1:23" x14ac:dyDescent="0.3">
      <c r="A33" t="s">
        <v>303</v>
      </c>
      <c r="B33" t="s">
        <v>304</v>
      </c>
      <c r="C33" t="s">
        <v>36</v>
      </c>
      <c r="D33">
        <v>64</v>
      </c>
      <c r="E33" t="s">
        <v>4396</v>
      </c>
      <c r="F33" t="s">
        <v>247</v>
      </c>
      <c r="G33" s="3" t="s">
        <v>4889</v>
      </c>
      <c r="H33" s="11">
        <v>44509</v>
      </c>
      <c r="I33" s="11">
        <v>44521</v>
      </c>
      <c r="J33" t="s">
        <v>196</v>
      </c>
      <c r="K33" t="s">
        <v>873</v>
      </c>
      <c r="L33" t="s">
        <v>311</v>
      </c>
      <c r="M33">
        <v>155</v>
      </c>
      <c r="N3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>
        <v>27155</v>
      </c>
      <c r="V33" t="s">
        <v>79</v>
      </c>
      <c r="W33" t="s">
        <v>25</v>
      </c>
    </row>
    <row r="34" spans="1:23" x14ac:dyDescent="0.3">
      <c r="A34" t="s">
        <v>313</v>
      </c>
      <c r="B34" t="s">
        <v>314</v>
      </c>
      <c r="C34" t="s">
        <v>36</v>
      </c>
      <c r="D34">
        <v>85</v>
      </c>
      <c r="E34" t="s">
        <v>4397</v>
      </c>
      <c r="F34" t="s">
        <v>316</v>
      </c>
      <c r="G34" s="3" t="s">
        <v>4890</v>
      </c>
      <c r="H34" s="11">
        <v>43927</v>
      </c>
      <c r="I34" s="11">
        <v>43928</v>
      </c>
      <c r="J34" t="s">
        <v>668</v>
      </c>
      <c r="K34" t="s">
        <v>320</v>
      </c>
      <c r="L34" t="s">
        <v>321</v>
      </c>
      <c r="M34">
        <v>150</v>
      </c>
      <c r="N34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U34">
        <v>0</v>
      </c>
      <c r="V34" t="s">
        <v>79</v>
      </c>
      <c r="W34" t="s">
        <v>68</v>
      </c>
    </row>
    <row r="35" spans="1:23" x14ac:dyDescent="0.3">
      <c r="A35" t="s">
        <v>322</v>
      </c>
      <c r="B35" t="s">
        <v>323</v>
      </c>
      <c r="C35" t="s">
        <v>60</v>
      </c>
      <c r="D35">
        <v>82</v>
      </c>
      <c r="E35" t="s">
        <v>4398</v>
      </c>
      <c r="F35" t="s">
        <v>316</v>
      </c>
      <c r="G35" t="s">
        <v>5244</v>
      </c>
      <c r="H35" s="11">
        <v>44961</v>
      </c>
      <c r="I35" s="11">
        <v>44977</v>
      </c>
      <c r="J35" t="s">
        <v>196</v>
      </c>
      <c r="K35" t="s">
        <v>650</v>
      </c>
      <c r="M35">
        <v>144</v>
      </c>
      <c r="N35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4347</v>
      </c>
      <c r="W35" t="s">
        <v>132</v>
      </c>
    </row>
    <row r="36" spans="1:23" x14ac:dyDescent="0.3">
      <c r="A36" t="s">
        <v>3466</v>
      </c>
      <c r="B36" t="s">
        <v>327</v>
      </c>
      <c r="C36" t="s">
        <v>60</v>
      </c>
      <c r="D36">
        <v>67</v>
      </c>
      <c r="E36" t="s">
        <v>4399</v>
      </c>
      <c r="F36" t="s">
        <v>329</v>
      </c>
      <c r="G36" t="s">
        <v>5188</v>
      </c>
      <c r="H36" s="11">
        <v>44061</v>
      </c>
      <c r="I36" s="11">
        <v>44086</v>
      </c>
      <c r="K36" t="s">
        <v>54</v>
      </c>
      <c r="L36" t="s">
        <v>334</v>
      </c>
      <c r="M36">
        <v>170</v>
      </c>
      <c r="N36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4346</v>
      </c>
      <c r="W36" t="s">
        <v>132</v>
      </c>
    </row>
    <row r="37" spans="1:23" x14ac:dyDescent="0.3">
      <c r="A37" t="s">
        <v>335</v>
      </c>
      <c r="B37" t="s">
        <v>336</v>
      </c>
      <c r="C37" t="s">
        <v>36</v>
      </c>
      <c r="D37">
        <v>23</v>
      </c>
      <c r="E37" t="s">
        <v>4400</v>
      </c>
      <c r="F37" t="s">
        <v>338</v>
      </c>
      <c r="G37" s="3" t="s">
        <v>4891</v>
      </c>
      <c r="H37" s="11">
        <v>43855</v>
      </c>
      <c r="I37" s="11">
        <v>43853</v>
      </c>
      <c r="J37" t="s">
        <v>342</v>
      </c>
      <c r="K37" t="s">
        <v>54</v>
      </c>
      <c r="L37" t="s">
        <v>343</v>
      </c>
      <c r="M37">
        <v>149</v>
      </c>
      <c r="N37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V37" t="s">
        <v>25</v>
      </c>
      <c r="W37" t="s">
        <v>68</v>
      </c>
    </row>
    <row r="38" spans="1:23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G38" t="s">
        <v>5244</v>
      </c>
      <c r="H38" s="11">
        <v>45194</v>
      </c>
      <c r="K38" t="s">
        <v>157</v>
      </c>
      <c r="L38" t="s">
        <v>349</v>
      </c>
      <c r="M38">
        <v>157</v>
      </c>
      <c r="N38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</row>
    <row r="39" spans="1:23" x14ac:dyDescent="0.3">
      <c r="A39" t="s">
        <v>3447</v>
      </c>
      <c r="B39" t="s">
        <v>351</v>
      </c>
      <c r="C39" t="s">
        <v>60</v>
      </c>
      <c r="D39">
        <v>20</v>
      </c>
      <c r="E39" t="s">
        <v>4401</v>
      </c>
      <c r="F39" t="s">
        <v>247</v>
      </c>
      <c r="G39" s="3" t="s">
        <v>4892</v>
      </c>
      <c r="H39" s="11">
        <v>43870</v>
      </c>
      <c r="J39" t="s">
        <v>230</v>
      </c>
      <c r="K39" t="s">
        <v>481</v>
      </c>
      <c r="L39" t="s">
        <v>355</v>
      </c>
      <c r="M39">
        <v>279</v>
      </c>
      <c r="N39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>
        <v>35693</v>
      </c>
      <c r="V39" t="s">
        <v>4347</v>
      </c>
      <c r="W39" t="s">
        <v>68</v>
      </c>
    </row>
    <row r="40" spans="1:23" x14ac:dyDescent="0.3">
      <c r="A40" t="s">
        <v>357</v>
      </c>
      <c r="B40" t="s">
        <v>358</v>
      </c>
      <c r="C40" t="s">
        <v>3442</v>
      </c>
      <c r="D40">
        <v>26</v>
      </c>
      <c r="E40" t="s">
        <v>4402</v>
      </c>
      <c r="F40" t="s">
        <v>25</v>
      </c>
      <c r="G40" s="3" t="s">
        <v>4893</v>
      </c>
      <c r="H40" s="11">
        <v>45354</v>
      </c>
      <c r="I40" s="11">
        <v>45353</v>
      </c>
      <c r="J40" t="s">
        <v>156</v>
      </c>
      <c r="K40" t="s">
        <v>320</v>
      </c>
      <c r="L40" t="s">
        <v>363</v>
      </c>
      <c r="M40">
        <v>106</v>
      </c>
      <c r="N40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4347</v>
      </c>
      <c r="W40" t="s">
        <v>68</v>
      </c>
    </row>
    <row r="41" spans="1:23" x14ac:dyDescent="0.3">
      <c r="A41" t="s">
        <v>3467</v>
      </c>
      <c r="B41" t="s">
        <v>364</v>
      </c>
      <c r="C41" t="s">
        <v>60</v>
      </c>
      <c r="D41">
        <v>31</v>
      </c>
      <c r="E41" t="s">
        <v>4403</v>
      </c>
      <c r="F41" t="s">
        <v>153</v>
      </c>
      <c r="G41" s="3" t="s">
        <v>5244</v>
      </c>
      <c r="H41" s="11">
        <v>45054</v>
      </c>
      <c r="I41" s="11">
        <v>45064</v>
      </c>
      <c r="J41" t="s">
        <v>342</v>
      </c>
      <c r="K41" t="s">
        <v>157</v>
      </c>
      <c r="L41" t="s">
        <v>369</v>
      </c>
      <c r="M41">
        <v>156</v>
      </c>
      <c r="N41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4346</v>
      </c>
      <c r="W41" t="s">
        <v>68</v>
      </c>
    </row>
    <row r="42" spans="1:23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62</v>
      </c>
      <c r="G42" s="3" t="s">
        <v>4894</v>
      </c>
      <c r="H42" s="11">
        <v>44540</v>
      </c>
      <c r="I42" s="11">
        <v>44570</v>
      </c>
      <c r="J42" t="s">
        <v>196</v>
      </c>
      <c r="K42" t="s">
        <v>54</v>
      </c>
      <c r="L42" t="s">
        <v>378</v>
      </c>
      <c r="M42">
        <v>139</v>
      </c>
      <c r="N42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U42">
        <v>0</v>
      </c>
      <c r="V42" t="s">
        <v>379</v>
      </c>
      <c r="W42" t="s">
        <v>68</v>
      </c>
    </row>
    <row r="43" spans="1:23" x14ac:dyDescent="0.3">
      <c r="A43" t="s">
        <v>380</v>
      </c>
      <c r="B43" t="s">
        <v>381</v>
      </c>
      <c r="C43" t="s">
        <v>60</v>
      </c>
      <c r="D43">
        <v>63</v>
      </c>
      <c r="E43" t="s">
        <v>4404</v>
      </c>
      <c r="F43" t="s">
        <v>25</v>
      </c>
      <c r="G43" s="3" t="s">
        <v>4895</v>
      </c>
      <c r="H43" s="11">
        <v>45235</v>
      </c>
      <c r="I43" s="11">
        <v>45241</v>
      </c>
      <c r="J43" t="s">
        <v>230</v>
      </c>
      <c r="K43" t="s">
        <v>386</v>
      </c>
      <c r="L43" t="s">
        <v>387</v>
      </c>
      <c r="M43">
        <v>155</v>
      </c>
      <c r="N4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4347</v>
      </c>
      <c r="W43" t="s">
        <v>68</v>
      </c>
    </row>
    <row r="44" spans="1:23" x14ac:dyDescent="0.3">
      <c r="A44" t="s">
        <v>388</v>
      </c>
      <c r="B44" t="s">
        <v>389</v>
      </c>
      <c r="C44" t="s">
        <v>36</v>
      </c>
      <c r="D44">
        <v>40</v>
      </c>
      <c r="E44" t="s">
        <v>4405</v>
      </c>
      <c r="F44" t="s">
        <v>62</v>
      </c>
      <c r="G44" s="3" t="s">
        <v>4896</v>
      </c>
      <c r="H44" s="11">
        <v>44466</v>
      </c>
      <c r="I44" s="11">
        <v>44477</v>
      </c>
      <c r="J44" t="s">
        <v>668</v>
      </c>
      <c r="K44" t="s">
        <v>157</v>
      </c>
      <c r="L44" t="s">
        <v>395</v>
      </c>
      <c r="M44">
        <v>162</v>
      </c>
      <c r="N44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>
        <v>45222</v>
      </c>
      <c r="V44" t="s">
        <v>379</v>
      </c>
      <c r="W44" t="s">
        <v>132</v>
      </c>
    </row>
    <row r="45" spans="1:23" x14ac:dyDescent="0.3">
      <c r="A45" t="s">
        <v>397</v>
      </c>
      <c r="B45" t="s">
        <v>398</v>
      </c>
      <c r="C45" t="s">
        <v>36</v>
      </c>
      <c r="D45">
        <v>77</v>
      </c>
      <c r="E45" t="s">
        <v>4406</v>
      </c>
      <c r="F45" t="s">
        <v>153</v>
      </c>
      <c r="G45" s="3" t="s">
        <v>5244</v>
      </c>
      <c r="H45" s="11">
        <v>44198</v>
      </c>
      <c r="I45" s="11">
        <v>44197</v>
      </c>
      <c r="J45" t="s">
        <v>53</v>
      </c>
      <c r="K45" t="s">
        <v>33</v>
      </c>
      <c r="L45" t="s">
        <v>111</v>
      </c>
      <c r="M45">
        <v>100</v>
      </c>
      <c r="N45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>
        <v>8890</v>
      </c>
      <c r="V45" t="s">
        <v>25</v>
      </c>
      <c r="W45" t="s">
        <v>68</v>
      </c>
    </row>
    <row r="46" spans="1:23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25</v>
      </c>
      <c r="G46" s="3" t="s">
        <v>4897</v>
      </c>
      <c r="H46" s="11">
        <v>44740</v>
      </c>
      <c r="I46" s="11">
        <v>44768</v>
      </c>
      <c r="J46" t="s">
        <v>409</v>
      </c>
      <c r="K46" t="s">
        <v>873</v>
      </c>
      <c r="L46" t="s">
        <v>410</v>
      </c>
      <c r="M46">
        <v>174</v>
      </c>
      <c r="N46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68</v>
      </c>
    </row>
    <row r="47" spans="1:23" x14ac:dyDescent="0.3">
      <c r="A47" t="s">
        <v>411</v>
      </c>
      <c r="B47" t="s">
        <v>412</v>
      </c>
      <c r="C47" t="s">
        <v>36</v>
      </c>
      <c r="D47">
        <v>35</v>
      </c>
      <c r="E47" t="s">
        <v>4407</v>
      </c>
      <c r="F47" t="s">
        <v>247</v>
      </c>
      <c r="G47" t="s">
        <v>5244</v>
      </c>
      <c r="H47" s="11">
        <v>45166</v>
      </c>
      <c r="I47" s="11">
        <v>45193</v>
      </c>
      <c r="J47" t="s">
        <v>53</v>
      </c>
      <c r="L47" t="s">
        <v>416</v>
      </c>
      <c r="M47">
        <v>95</v>
      </c>
      <c r="N47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132</v>
      </c>
    </row>
    <row r="48" spans="1:23" x14ac:dyDescent="0.3">
      <c r="A48" t="s">
        <v>3536</v>
      </c>
      <c r="B48" t="s">
        <v>417</v>
      </c>
      <c r="C48" t="s">
        <v>3442</v>
      </c>
      <c r="D48">
        <v>76</v>
      </c>
      <c r="E48" t="s">
        <v>4408</v>
      </c>
      <c r="F48" t="s">
        <v>316</v>
      </c>
      <c r="G48" s="3" t="s">
        <v>4898</v>
      </c>
      <c r="H48" s="11">
        <v>45430</v>
      </c>
      <c r="I48" s="11">
        <v>45429</v>
      </c>
      <c r="J48" t="s">
        <v>156</v>
      </c>
      <c r="K48" t="s">
        <v>25</v>
      </c>
      <c r="L48" t="s">
        <v>422</v>
      </c>
      <c r="M48">
        <v>148</v>
      </c>
      <c r="N48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>
        <v>13270</v>
      </c>
      <c r="V48" t="s">
        <v>79</v>
      </c>
      <c r="W48" t="s">
        <v>25</v>
      </c>
    </row>
    <row r="49" spans="1:23" x14ac:dyDescent="0.3">
      <c r="A49" t="s">
        <v>424</v>
      </c>
      <c r="B49" t="s">
        <v>425</v>
      </c>
      <c r="C49" t="s">
        <v>60</v>
      </c>
      <c r="D49">
        <v>52</v>
      </c>
      <c r="F49" t="s">
        <v>247</v>
      </c>
      <c r="G49" s="3" t="s">
        <v>5244</v>
      </c>
      <c r="H49" s="11">
        <v>45008</v>
      </c>
      <c r="I49" s="11">
        <v>45013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</row>
    <row r="50" spans="1:23" x14ac:dyDescent="0.3">
      <c r="A50" t="s">
        <v>429</v>
      </c>
      <c r="B50" t="s">
        <v>430</v>
      </c>
      <c r="C50" t="s">
        <v>3442</v>
      </c>
      <c r="D50">
        <v>43</v>
      </c>
      <c r="E50" t="s">
        <v>4409</v>
      </c>
      <c r="F50" t="s">
        <v>153</v>
      </c>
      <c r="G50" s="3" t="s">
        <v>5244</v>
      </c>
      <c r="H50" s="11">
        <v>45370</v>
      </c>
      <c r="J50" t="s">
        <v>156</v>
      </c>
      <c r="K50" t="s">
        <v>320</v>
      </c>
      <c r="L50" t="s">
        <v>433</v>
      </c>
      <c r="M50">
        <v>100</v>
      </c>
      <c r="N50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4347</v>
      </c>
      <c r="W50" t="s">
        <v>132</v>
      </c>
    </row>
    <row r="51" spans="1:23" x14ac:dyDescent="0.3">
      <c r="A51" t="s">
        <v>435</v>
      </c>
      <c r="B51" t="s">
        <v>436</v>
      </c>
      <c r="C51" t="s">
        <v>36</v>
      </c>
      <c r="D51">
        <v>58</v>
      </c>
      <c r="E51" t="s">
        <v>4410</v>
      </c>
      <c r="F51" t="s">
        <v>153</v>
      </c>
      <c r="G51" s="3" t="s">
        <v>4899</v>
      </c>
      <c r="H51" s="11">
        <v>45525</v>
      </c>
      <c r="I51" s="11">
        <v>45541</v>
      </c>
      <c r="J51" t="s">
        <v>196</v>
      </c>
      <c r="K51" t="s">
        <v>261</v>
      </c>
      <c r="L51" t="s">
        <v>442</v>
      </c>
      <c r="M51">
        <v>176</v>
      </c>
      <c r="N51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4346</v>
      </c>
      <c r="W51" t="s">
        <v>132</v>
      </c>
    </row>
    <row r="52" spans="1:23" x14ac:dyDescent="0.3">
      <c r="A52" t="s">
        <v>3537</v>
      </c>
      <c r="B52" t="s">
        <v>443</v>
      </c>
      <c r="C52" t="s">
        <v>60</v>
      </c>
      <c r="D52">
        <v>83</v>
      </c>
      <c r="E52" t="s">
        <v>4411</v>
      </c>
      <c r="F52" t="s">
        <v>153</v>
      </c>
      <c r="G52" s="3" t="s">
        <v>5244</v>
      </c>
      <c r="H52" s="11">
        <v>45490</v>
      </c>
      <c r="I52" s="11">
        <v>45493</v>
      </c>
      <c r="J52" t="s">
        <v>156</v>
      </c>
      <c r="K52" t="s">
        <v>54</v>
      </c>
      <c r="L52" t="s">
        <v>447</v>
      </c>
      <c r="M52">
        <v>139</v>
      </c>
      <c r="N52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V52" t="s">
        <v>25</v>
      </c>
      <c r="W52" t="s">
        <v>132</v>
      </c>
    </row>
    <row r="53" spans="1:23" x14ac:dyDescent="0.3">
      <c r="A53" t="s">
        <v>3468</v>
      </c>
      <c r="B53" t="s">
        <v>448</v>
      </c>
      <c r="C53" t="s">
        <v>60</v>
      </c>
      <c r="D53">
        <v>78</v>
      </c>
      <c r="E53" t="s">
        <v>4412</v>
      </c>
      <c r="F53" t="s">
        <v>153</v>
      </c>
      <c r="G53" s="3" t="s">
        <v>4900</v>
      </c>
      <c r="H53" s="11">
        <v>45424</v>
      </c>
      <c r="I53" s="11">
        <v>45431</v>
      </c>
      <c r="J53" t="s">
        <v>668</v>
      </c>
      <c r="K53" t="s">
        <v>261</v>
      </c>
      <c r="L53" t="s">
        <v>453</v>
      </c>
      <c r="M53">
        <v>151</v>
      </c>
      <c r="N5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4346</v>
      </c>
      <c r="W53" t="s">
        <v>25</v>
      </c>
    </row>
    <row r="54" spans="1:23" x14ac:dyDescent="0.3">
      <c r="A54" t="s">
        <v>3469</v>
      </c>
      <c r="B54" t="s">
        <v>143</v>
      </c>
      <c r="C54" t="s">
        <v>60</v>
      </c>
      <c r="D54">
        <v>42</v>
      </c>
      <c r="E54" t="s">
        <v>4413</v>
      </c>
      <c r="F54" t="s">
        <v>95</v>
      </c>
      <c r="G54" t="s">
        <v>5189</v>
      </c>
      <c r="H54" s="11">
        <v>45177</v>
      </c>
      <c r="I54" s="11">
        <v>45178</v>
      </c>
      <c r="J54" t="s">
        <v>53</v>
      </c>
      <c r="K54" t="s">
        <v>261</v>
      </c>
      <c r="M54">
        <v>167</v>
      </c>
      <c r="N54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>
        <v>45990</v>
      </c>
      <c r="V54" t="s">
        <v>33</v>
      </c>
      <c r="W54" t="s">
        <v>132</v>
      </c>
    </row>
    <row r="55" spans="1:23" x14ac:dyDescent="0.3">
      <c r="A55" t="s">
        <v>460</v>
      </c>
      <c r="B55" t="s">
        <v>3587</v>
      </c>
      <c r="C55" t="s">
        <v>3442</v>
      </c>
      <c r="D55">
        <v>24</v>
      </c>
      <c r="E55" t="s">
        <v>4414</v>
      </c>
      <c r="F55" t="s">
        <v>329</v>
      </c>
      <c r="G55" t="s">
        <v>5190</v>
      </c>
      <c r="H55" s="11">
        <v>44053</v>
      </c>
      <c r="I55" s="11">
        <v>44056</v>
      </c>
      <c r="J55" t="s">
        <v>196</v>
      </c>
      <c r="K55" t="s">
        <v>54</v>
      </c>
      <c r="M55">
        <v>168</v>
      </c>
      <c r="N55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379</v>
      </c>
      <c r="W55" t="s">
        <v>132</v>
      </c>
    </row>
    <row r="56" spans="1:23" x14ac:dyDescent="0.3">
      <c r="A56" t="s">
        <v>465</v>
      </c>
      <c r="B56" t="s">
        <v>466</v>
      </c>
      <c r="C56" t="s">
        <v>60</v>
      </c>
      <c r="D56">
        <v>60</v>
      </c>
      <c r="E56" t="s">
        <v>4415</v>
      </c>
      <c r="F56" t="s">
        <v>468</v>
      </c>
      <c r="G56" s="3" t="s">
        <v>4901</v>
      </c>
      <c r="H56" s="11">
        <v>44751</v>
      </c>
      <c r="I56" s="11">
        <v>44762</v>
      </c>
      <c r="J56" t="s">
        <v>409</v>
      </c>
      <c r="K56" t="s">
        <v>873</v>
      </c>
      <c r="L56" t="s">
        <v>472</v>
      </c>
      <c r="M56">
        <v>101</v>
      </c>
      <c r="N56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>
        <v>13506</v>
      </c>
      <c r="V56" t="s">
        <v>4346</v>
      </c>
      <c r="W56" t="s">
        <v>68</v>
      </c>
    </row>
    <row r="57" spans="1:23" x14ac:dyDescent="0.3">
      <c r="A57" t="s">
        <v>474</v>
      </c>
      <c r="B57" t="s">
        <v>475</v>
      </c>
      <c r="C57" t="s">
        <v>3442</v>
      </c>
      <c r="D57">
        <v>65</v>
      </c>
      <c r="E57" t="s">
        <v>3683</v>
      </c>
      <c r="F57" t="s">
        <v>73</v>
      </c>
      <c r="G57" s="3" t="s">
        <v>4902</v>
      </c>
      <c r="H57" s="11">
        <v>44317</v>
      </c>
      <c r="I57" s="11">
        <v>44326</v>
      </c>
      <c r="J57" t="s">
        <v>230</v>
      </c>
      <c r="K57" t="s">
        <v>481</v>
      </c>
      <c r="L57" t="s">
        <v>43</v>
      </c>
      <c r="M57">
        <v>92</v>
      </c>
      <c r="N57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379</v>
      </c>
      <c r="W57" t="s">
        <v>68</v>
      </c>
    </row>
    <row r="58" spans="1:23" x14ac:dyDescent="0.3">
      <c r="A58" t="s">
        <v>482</v>
      </c>
      <c r="B58" t="s">
        <v>483</v>
      </c>
      <c r="C58" t="s">
        <v>36</v>
      </c>
      <c r="D58">
        <v>69</v>
      </c>
      <c r="E58" t="s">
        <v>4416</v>
      </c>
      <c r="F58" t="s">
        <v>25</v>
      </c>
      <c r="G58" s="3" t="s">
        <v>5244</v>
      </c>
      <c r="H58" s="11">
        <v>44101</v>
      </c>
      <c r="I58" s="11">
        <v>44123</v>
      </c>
      <c r="J58" t="s">
        <v>230</v>
      </c>
      <c r="K58" t="s">
        <v>54</v>
      </c>
      <c r="L58" t="s">
        <v>487</v>
      </c>
      <c r="M58">
        <v>116</v>
      </c>
      <c r="N58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4346</v>
      </c>
      <c r="W58" t="s">
        <v>132</v>
      </c>
    </row>
    <row r="59" spans="1:23" x14ac:dyDescent="0.3">
      <c r="A59" t="s">
        <v>488</v>
      </c>
      <c r="B59" t="s">
        <v>489</v>
      </c>
      <c r="C59" t="s">
        <v>3442</v>
      </c>
      <c r="D59">
        <v>67</v>
      </c>
      <c r="E59" t="s">
        <v>4417</v>
      </c>
      <c r="F59" t="s">
        <v>73</v>
      </c>
      <c r="G59" s="3" t="s">
        <v>4903</v>
      </c>
      <c r="H59" s="11">
        <v>44357</v>
      </c>
      <c r="I59" s="11">
        <v>44362</v>
      </c>
      <c r="J59" t="s">
        <v>288</v>
      </c>
      <c r="K59" t="s">
        <v>320</v>
      </c>
      <c r="L59" t="s">
        <v>495</v>
      </c>
      <c r="M59">
        <v>145</v>
      </c>
      <c r="N59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68</v>
      </c>
    </row>
    <row r="60" spans="1:23" x14ac:dyDescent="0.3">
      <c r="A60" t="s">
        <v>497</v>
      </c>
      <c r="B60" t="s">
        <v>124</v>
      </c>
      <c r="C60" t="s">
        <v>3442</v>
      </c>
      <c r="D60">
        <v>41</v>
      </c>
      <c r="E60" t="s">
        <v>4418</v>
      </c>
      <c r="F60" t="s">
        <v>316</v>
      </c>
      <c r="G60" s="3" t="s">
        <v>4904</v>
      </c>
      <c r="H60" s="11">
        <v>45170</v>
      </c>
      <c r="I60" s="11">
        <v>45180</v>
      </c>
      <c r="J60" t="s">
        <v>196</v>
      </c>
      <c r="K60" t="s">
        <v>157</v>
      </c>
      <c r="L60" t="s">
        <v>502</v>
      </c>
      <c r="M60">
        <v>128</v>
      </c>
      <c r="N60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s">
        <v>132</v>
      </c>
    </row>
    <row r="61" spans="1:23" x14ac:dyDescent="0.3">
      <c r="A61" t="s">
        <v>503</v>
      </c>
      <c r="B61" t="s">
        <v>504</v>
      </c>
      <c r="C61" t="s">
        <v>36</v>
      </c>
      <c r="D61">
        <v>81</v>
      </c>
      <c r="E61" t="s">
        <v>4419</v>
      </c>
      <c r="F61" t="s">
        <v>338</v>
      </c>
      <c r="G61" s="3" t="s">
        <v>5244</v>
      </c>
      <c r="H61" s="11">
        <v>45148</v>
      </c>
      <c r="I61" s="11">
        <v>45156</v>
      </c>
      <c r="J61" t="s">
        <v>668</v>
      </c>
      <c r="K61" t="s">
        <v>508</v>
      </c>
      <c r="L61" t="s">
        <v>509</v>
      </c>
      <c r="M61">
        <v>92</v>
      </c>
      <c r="N61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79</v>
      </c>
      <c r="W61" t="s">
        <v>132</v>
      </c>
    </row>
    <row r="62" spans="1:23" x14ac:dyDescent="0.3">
      <c r="A62" t="s">
        <v>510</v>
      </c>
      <c r="B62" t="s">
        <v>511</v>
      </c>
      <c r="C62" t="s">
        <v>60</v>
      </c>
      <c r="D62">
        <v>84</v>
      </c>
      <c r="E62" t="s">
        <v>4420</v>
      </c>
      <c r="F62" t="s">
        <v>468</v>
      </c>
      <c r="G62" s="3" t="s">
        <v>4905</v>
      </c>
      <c r="H62" s="11">
        <v>44038</v>
      </c>
      <c r="I62" s="11">
        <v>44042</v>
      </c>
      <c r="J62" t="s">
        <v>53</v>
      </c>
      <c r="K62" t="s">
        <v>54</v>
      </c>
      <c r="L62" t="s">
        <v>517</v>
      </c>
      <c r="M62">
        <v>146</v>
      </c>
      <c r="N62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132</v>
      </c>
    </row>
    <row r="63" spans="1:23" x14ac:dyDescent="0.3">
      <c r="A63" t="s">
        <v>518</v>
      </c>
      <c r="B63" t="s">
        <v>519</v>
      </c>
      <c r="C63" t="s">
        <v>36</v>
      </c>
      <c r="D63">
        <v>28</v>
      </c>
      <c r="E63" t="s">
        <v>4421</v>
      </c>
      <c r="F63" t="s">
        <v>145</v>
      </c>
      <c r="G63" s="3" t="s">
        <v>4906</v>
      </c>
      <c r="J63" t="s">
        <v>409</v>
      </c>
      <c r="K63" t="s">
        <v>481</v>
      </c>
      <c r="L63" t="s">
        <v>363</v>
      </c>
      <c r="M63">
        <v>139</v>
      </c>
      <c r="N6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4346</v>
      </c>
      <c r="W63" t="s">
        <v>132</v>
      </c>
    </row>
    <row r="64" spans="1:23" x14ac:dyDescent="0.3">
      <c r="A64" t="s">
        <v>3582</v>
      </c>
      <c r="B64" t="s">
        <v>522</v>
      </c>
      <c r="C64" t="s">
        <v>60</v>
      </c>
      <c r="D64">
        <v>28</v>
      </c>
      <c r="E64" t="s">
        <v>4422</v>
      </c>
      <c r="F64" t="s">
        <v>73</v>
      </c>
      <c r="G64" s="3" t="s">
        <v>5244</v>
      </c>
      <c r="H64" s="11">
        <v>44086</v>
      </c>
      <c r="I64" s="11">
        <v>44109</v>
      </c>
      <c r="J64" t="s">
        <v>409</v>
      </c>
      <c r="K64" t="s">
        <v>157</v>
      </c>
      <c r="L64" t="s">
        <v>525</v>
      </c>
      <c r="M64">
        <v>162</v>
      </c>
      <c r="N64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4347</v>
      </c>
      <c r="W64" t="s">
        <v>132</v>
      </c>
    </row>
    <row r="65" spans="1:23" x14ac:dyDescent="0.3">
      <c r="A65" t="s">
        <v>526</v>
      </c>
      <c r="B65" t="s">
        <v>527</v>
      </c>
      <c r="C65" t="s">
        <v>60</v>
      </c>
      <c r="D65">
        <v>41</v>
      </c>
      <c r="E65" t="s">
        <v>4423</v>
      </c>
      <c r="F65" t="s">
        <v>95</v>
      </c>
      <c r="G65" s="3" t="s">
        <v>4907</v>
      </c>
      <c r="J65" t="s">
        <v>668</v>
      </c>
      <c r="K65" t="s">
        <v>289</v>
      </c>
      <c r="L65" t="s">
        <v>530</v>
      </c>
      <c r="M65">
        <v>139</v>
      </c>
      <c r="N65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4347</v>
      </c>
      <c r="W65" t="s">
        <v>68</v>
      </c>
    </row>
    <row r="66" spans="1:23" x14ac:dyDescent="0.3">
      <c r="A66" t="s">
        <v>531</v>
      </c>
      <c r="B66" t="s">
        <v>532</v>
      </c>
      <c r="C66" t="s">
        <v>60</v>
      </c>
      <c r="D66">
        <v>59</v>
      </c>
      <c r="E66" t="s">
        <v>4424</v>
      </c>
      <c r="F66" t="s">
        <v>153</v>
      </c>
      <c r="G66" s="3" t="s">
        <v>4908</v>
      </c>
      <c r="H66" s="11">
        <v>45115</v>
      </c>
      <c r="I66" s="11">
        <v>45135</v>
      </c>
      <c r="J66" t="s">
        <v>53</v>
      </c>
      <c r="K66" t="s">
        <v>537</v>
      </c>
      <c r="L66" t="s">
        <v>538</v>
      </c>
      <c r="M66">
        <v>145</v>
      </c>
      <c r="N66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4347</v>
      </c>
      <c r="W66" t="s">
        <v>68</v>
      </c>
    </row>
    <row r="67" spans="1:23" x14ac:dyDescent="0.3">
      <c r="A67" t="s">
        <v>3470</v>
      </c>
      <c r="B67" t="s">
        <v>539</v>
      </c>
      <c r="C67" t="s">
        <v>36</v>
      </c>
      <c r="D67">
        <v>59</v>
      </c>
      <c r="E67" t="s">
        <v>4425</v>
      </c>
      <c r="F67" t="s">
        <v>541</v>
      </c>
      <c r="G67" t="s">
        <v>5244</v>
      </c>
      <c r="H67" s="11">
        <v>44554</v>
      </c>
      <c r="I67" s="11">
        <v>44579</v>
      </c>
      <c r="K67" t="s">
        <v>261</v>
      </c>
      <c r="M67">
        <v>166</v>
      </c>
      <c r="N67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79</v>
      </c>
      <c r="W67" t="s">
        <v>132</v>
      </c>
    </row>
    <row r="68" spans="1:23" x14ac:dyDescent="0.3">
      <c r="A68" t="s">
        <v>544</v>
      </c>
      <c r="B68" t="s">
        <v>545</v>
      </c>
      <c r="C68" t="s">
        <v>60</v>
      </c>
      <c r="D68">
        <v>57</v>
      </c>
      <c r="E68" t="s">
        <v>4426</v>
      </c>
      <c r="F68" t="s">
        <v>153</v>
      </c>
      <c r="G68" s="3" t="s">
        <v>5244</v>
      </c>
      <c r="H68" s="11">
        <v>45115</v>
      </c>
      <c r="I68" s="11">
        <v>45114</v>
      </c>
      <c r="J68" t="s">
        <v>196</v>
      </c>
      <c r="K68" t="s">
        <v>548</v>
      </c>
      <c r="L68" t="s">
        <v>549</v>
      </c>
      <c r="M68">
        <v>139</v>
      </c>
      <c r="N68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>
        <v>15876</v>
      </c>
      <c r="V68" t="s">
        <v>4346</v>
      </c>
      <c r="W68" t="s">
        <v>132</v>
      </c>
    </row>
    <row r="69" spans="1:23" x14ac:dyDescent="0.3">
      <c r="A69" t="s">
        <v>551</v>
      </c>
      <c r="B69" t="s">
        <v>552</v>
      </c>
      <c r="C69" t="s">
        <v>36</v>
      </c>
      <c r="D69">
        <v>72</v>
      </c>
      <c r="E69" t="s">
        <v>4427</v>
      </c>
      <c r="F69" t="s">
        <v>153</v>
      </c>
      <c r="G69" s="3" t="s">
        <v>5244</v>
      </c>
      <c r="H69" s="11">
        <v>44606</v>
      </c>
      <c r="I69" s="11">
        <v>44627</v>
      </c>
      <c r="J69" t="s">
        <v>668</v>
      </c>
      <c r="K69" t="s">
        <v>548</v>
      </c>
      <c r="L69" t="s">
        <v>556</v>
      </c>
      <c r="M69">
        <v>168</v>
      </c>
      <c r="N69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4347</v>
      </c>
      <c r="W69" t="s">
        <v>132</v>
      </c>
    </row>
    <row r="70" spans="1:23" x14ac:dyDescent="0.3">
      <c r="A70" t="s">
        <v>3471</v>
      </c>
      <c r="B70" t="s">
        <v>557</v>
      </c>
      <c r="C70" t="s">
        <v>60</v>
      </c>
      <c r="D70">
        <v>74</v>
      </c>
      <c r="E70" t="s">
        <v>4428</v>
      </c>
      <c r="F70" t="s">
        <v>329</v>
      </c>
      <c r="G70" s="3" t="s">
        <v>4909</v>
      </c>
      <c r="H70" s="11">
        <v>44464</v>
      </c>
      <c r="I70" s="11">
        <v>44462</v>
      </c>
      <c r="J70" t="s">
        <v>409</v>
      </c>
      <c r="K70" t="s">
        <v>481</v>
      </c>
      <c r="L70" t="s">
        <v>562</v>
      </c>
      <c r="M70">
        <v>97</v>
      </c>
      <c r="N70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29512</v>
      </c>
      <c r="V70" t="s">
        <v>25</v>
      </c>
      <c r="W70" t="s">
        <v>68</v>
      </c>
    </row>
    <row r="71" spans="1:23" x14ac:dyDescent="0.3">
      <c r="A71" t="s">
        <v>3538</v>
      </c>
      <c r="B71" t="s">
        <v>563</v>
      </c>
      <c r="C71" t="s">
        <v>60</v>
      </c>
      <c r="D71">
        <v>23</v>
      </c>
      <c r="E71" t="s">
        <v>4429</v>
      </c>
      <c r="F71" t="s">
        <v>329</v>
      </c>
      <c r="G71" s="3" t="s">
        <v>4910</v>
      </c>
      <c r="H71" s="11">
        <v>45648</v>
      </c>
      <c r="I71" s="11">
        <v>45650</v>
      </c>
      <c r="J71" t="s">
        <v>668</v>
      </c>
      <c r="K71" t="s">
        <v>54</v>
      </c>
      <c r="L71" t="s">
        <v>568</v>
      </c>
      <c r="M71">
        <v>160</v>
      </c>
      <c r="N71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>
        <v>40866</v>
      </c>
      <c r="V71" t="s">
        <v>4346</v>
      </c>
      <c r="W71" t="s">
        <v>132</v>
      </c>
    </row>
    <row r="72" spans="1:23" x14ac:dyDescent="0.3">
      <c r="A72" t="s">
        <v>570</v>
      </c>
      <c r="B72" t="s">
        <v>571</v>
      </c>
      <c r="C72" t="s">
        <v>60</v>
      </c>
      <c r="D72">
        <v>63</v>
      </c>
      <c r="E72" t="s">
        <v>4430</v>
      </c>
      <c r="F72" t="s">
        <v>95</v>
      </c>
      <c r="G72" s="3" t="s">
        <v>5244</v>
      </c>
      <c r="H72" s="11">
        <v>44702</v>
      </c>
      <c r="J72" t="s">
        <v>668</v>
      </c>
      <c r="K72" t="s">
        <v>873</v>
      </c>
      <c r="L72" t="s">
        <v>574</v>
      </c>
      <c r="M72">
        <v>150</v>
      </c>
      <c r="N72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79</v>
      </c>
      <c r="W72" t="s">
        <v>68</v>
      </c>
    </row>
    <row r="73" spans="1:23" x14ac:dyDescent="0.3">
      <c r="A73" t="s">
        <v>575</v>
      </c>
      <c r="B73" t="s">
        <v>576</v>
      </c>
      <c r="C73" t="s">
        <v>60</v>
      </c>
      <c r="D73">
        <v>73</v>
      </c>
      <c r="E73" t="s">
        <v>4431</v>
      </c>
      <c r="F73" t="s">
        <v>316</v>
      </c>
      <c r="G73" s="3" t="s">
        <v>4911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U73">
        <v>0</v>
      </c>
      <c r="V73" t="s">
        <v>379</v>
      </c>
      <c r="W73" t="s">
        <v>132</v>
      </c>
    </row>
    <row r="74" spans="1:23" x14ac:dyDescent="0.3">
      <c r="A74" t="s">
        <v>580</v>
      </c>
      <c r="B74" t="s">
        <v>581</v>
      </c>
      <c r="C74" t="s">
        <v>3442</v>
      </c>
      <c r="D74">
        <v>25</v>
      </c>
      <c r="E74" t="s">
        <v>4432</v>
      </c>
      <c r="F74" t="s">
        <v>316</v>
      </c>
      <c r="G74" s="3" t="s">
        <v>5244</v>
      </c>
      <c r="H74" s="11">
        <v>44233</v>
      </c>
      <c r="I74" s="11">
        <v>44235</v>
      </c>
      <c r="J74" t="s">
        <v>230</v>
      </c>
      <c r="K74" t="s">
        <v>631</v>
      </c>
      <c r="L74" t="s">
        <v>585</v>
      </c>
      <c r="M74">
        <v>139</v>
      </c>
      <c r="N74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132</v>
      </c>
    </row>
    <row r="75" spans="1:23" x14ac:dyDescent="0.3">
      <c r="A75" t="s">
        <v>586</v>
      </c>
      <c r="B75" t="s">
        <v>587</v>
      </c>
      <c r="C75" t="s">
        <v>60</v>
      </c>
      <c r="D75">
        <v>69</v>
      </c>
      <c r="E75" t="s">
        <v>4433</v>
      </c>
      <c r="F75" t="s">
        <v>95</v>
      </c>
      <c r="G75" s="3" t="s">
        <v>5244</v>
      </c>
      <c r="H75" s="11">
        <v>44320</v>
      </c>
      <c r="I75" s="11">
        <v>44335</v>
      </c>
      <c r="J75" t="s">
        <v>409</v>
      </c>
      <c r="K75" t="s">
        <v>157</v>
      </c>
      <c r="L75" t="s">
        <v>591</v>
      </c>
      <c r="M75">
        <v>146</v>
      </c>
      <c r="N75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</row>
    <row r="76" spans="1:23" x14ac:dyDescent="0.3">
      <c r="A76" t="s">
        <v>3448</v>
      </c>
      <c r="B76" t="s">
        <v>592</v>
      </c>
      <c r="C76" t="s">
        <v>36</v>
      </c>
      <c r="D76">
        <v>38</v>
      </c>
      <c r="E76" t="s">
        <v>4434</v>
      </c>
      <c r="F76" t="s">
        <v>153</v>
      </c>
      <c r="G76" s="3" t="s">
        <v>5244</v>
      </c>
      <c r="H76" s="11">
        <v>45214</v>
      </c>
      <c r="I76" s="11">
        <v>45241</v>
      </c>
      <c r="J76" t="s">
        <v>196</v>
      </c>
      <c r="K76" t="s">
        <v>508</v>
      </c>
      <c r="L76" t="s">
        <v>595</v>
      </c>
      <c r="M76">
        <v>177</v>
      </c>
      <c r="N76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4347</v>
      </c>
      <c r="W76" t="s">
        <v>132</v>
      </c>
    </row>
    <row r="77" spans="1:23" x14ac:dyDescent="0.3">
      <c r="A77" t="s">
        <v>597</v>
      </c>
      <c r="B77" t="s">
        <v>598</v>
      </c>
      <c r="C77" t="s">
        <v>60</v>
      </c>
      <c r="D77">
        <v>36</v>
      </c>
      <c r="E77" t="s">
        <v>4435</v>
      </c>
      <c r="F77" t="s">
        <v>153</v>
      </c>
      <c r="G77" t="s">
        <v>5244</v>
      </c>
      <c r="J77" t="s">
        <v>53</v>
      </c>
      <c r="K77" t="s">
        <v>25</v>
      </c>
      <c r="M77">
        <v>174</v>
      </c>
      <c r="N77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>
        <v>15278</v>
      </c>
      <c r="V77" t="s">
        <v>379</v>
      </c>
      <c r="W77" t="s">
        <v>25</v>
      </c>
    </row>
    <row r="78" spans="1:23" x14ac:dyDescent="0.3">
      <c r="A78" t="s">
        <v>601</v>
      </c>
      <c r="B78" t="s">
        <v>602</v>
      </c>
      <c r="C78" t="s">
        <v>60</v>
      </c>
      <c r="D78">
        <v>74</v>
      </c>
      <c r="E78" t="s">
        <v>4436</v>
      </c>
      <c r="F78" t="s">
        <v>73</v>
      </c>
      <c r="G78" s="3" t="s">
        <v>4912</v>
      </c>
      <c r="H78" s="11">
        <v>45027</v>
      </c>
      <c r="I78" s="11">
        <v>45037</v>
      </c>
      <c r="J78" t="s">
        <v>53</v>
      </c>
      <c r="K78" t="s">
        <v>320</v>
      </c>
      <c r="L78" t="s">
        <v>607</v>
      </c>
      <c r="M78">
        <v>139</v>
      </c>
      <c r="N78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4346</v>
      </c>
      <c r="W78" t="s">
        <v>68</v>
      </c>
    </row>
    <row r="79" spans="1:23" x14ac:dyDescent="0.3">
      <c r="A79" t="s">
        <v>608</v>
      </c>
      <c r="B79" t="s">
        <v>609</v>
      </c>
      <c r="C79" t="s">
        <v>60</v>
      </c>
      <c r="D79">
        <v>52</v>
      </c>
      <c r="F79" t="s">
        <v>153</v>
      </c>
      <c r="G79" s="3" t="s">
        <v>4913</v>
      </c>
      <c r="J79" t="s">
        <v>230</v>
      </c>
      <c r="K79" t="s">
        <v>873</v>
      </c>
      <c r="L79" t="s">
        <v>612</v>
      </c>
      <c r="M79">
        <v>110</v>
      </c>
      <c r="N79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132</v>
      </c>
    </row>
    <row r="80" spans="1:23" x14ac:dyDescent="0.3">
      <c r="A80" t="s">
        <v>3472</v>
      </c>
      <c r="B80" t="s">
        <v>613</v>
      </c>
      <c r="C80" t="s">
        <v>60</v>
      </c>
      <c r="D80">
        <v>64</v>
      </c>
      <c r="E80" t="s">
        <v>4437</v>
      </c>
      <c r="F80" t="s">
        <v>468</v>
      </c>
      <c r="G80" s="3" t="s">
        <v>5244</v>
      </c>
      <c r="H80" s="11">
        <v>45297</v>
      </c>
      <c r="I80" s="11">
        <v>45311</v>
      </c>
      <c r="J80" t="s">
        <v>288</v>
      </c>
      <c r="K80" t="s">
        <v>320</v>
      </c>
      <c r="L80" t="s">
        <v>617</v>
      </c>
      <c r="M80">
        <v>101</v>
      </c>
      <c r="N80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s">
        <v>132</v>
      </c>
    </row>
    <row r="81" spans="1:23" x14ac:dyDescent="0.3">
      <c r="A81" t="s">
        <v>618</v>
      </c>
      <c r="B81" t="s">
        <v>619</v>
      </c>
      <c r="C81" t="s">
        <v>60</v>
      </c>
      <c r="D81">
        <v>22</v>
      </c>
      <c r="E81" t="s">
        <v>4438</v>
      </c>
      <c r="F81" t="s">
        <v>25</v>
      </c>
      <c r="G81" s="3" t="s">
        <v>4914</v>
      </c>
      <c r="H81" s="11">
        <v>43960</v>
      </c>
      <c r="I81" s="11">
        <v>43983</v>
      </c>
      <c r="J81" t="s">
        <v>668</v>
      </c>
      <c r="K81" t="s">
        <v>650</v>
      </c>
      <c r="L81" t="s">
        <v>363</v>
      </c>
      <c r="M81">
        <v>110</v>
      </c>
      <c r="N81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4346</v>
      </c>
      <c r="W81" t="s">
        <v>132</v>
      </c>
    </row>
    <row r="82" spans="1:23" x14ac:dyDescent="0.3">
      <c r="A82" t="s">
        <v>626</v>
      </c>
      <c r="B82" t="s">
        <v>627</v>
      </c>
      <c r="C82" t="s">
        <v>60</v>
      </c>
      <c r="D82">
        <v>75</v>
      </c>
      <c r="E82" t="s">
        <v>4439</v>
      </c>
      <c r="F82" t="s">
        <v>153</v>
      </c>
      <c r="G82" s="3" t="s">
        <v>5244</v>
      </c>
      <c r="H82" s="11">
        <v>44545</v>
      </c>
      <c r="I82" s="11">
        <v>44553</v>
      </c>
      <c r="J82" t="s">
        <v>196</v>
      </c>
      <c r="K82" t="s">
        <v>631</v>
      </c>
      <c r="L82" t="s">
        <v>632</v>
      </c>
      <c r="M82">
        <v>153</v>
      </c>
      <c r="N82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4346</v>
      </c>
      <c r="W82" t="s">
        <v>132</v>
      </c>
    </row>
    <row r="83" spans="1:23" x14ac:dyDescent="0.3">
      <c r="A83" t="s">
        <v>633</v>
      </c>
      <c r="B83" t="s">
        <v>634</v>
      </c>
      <c r="C83" t="s">
        <v>3442</v>
      </c>
      <c r="D83">
        <v>65</v>
      </c>
      <c r="E83" t="s">
        <v>4440</v>
      </c>
      <c r="F83" t="s">
        <v>153</v>
      </c>
      <c r="G83" s="3" t="s">
        <v>5244</v>
      </c>
      <c r="H83" s="11">
        <v>43924</v>
      </c>
      <c r="I83" s="11">
        <v>43923</v>
      </c>
      <c r="J83" t="s">
        <v>196</v>
      </c>
      <c r="K83" t="s">
        <v>508</v>
      </c>
      <c r="L83" t="s">
        <v>639</v>
      </c>
      <c r="M83">
        <v>92</v>
      </c>
      <c r="N8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4346</v>
      </c>
      <c r="W83" t="s">
        <v>132</v>
      </c>
    </row>
    <row r="84" spans="1:23" x14ac:dyDescent="0.3">
      <c r="A84" t="s">
        <v>640</v>
      </c>
      <c r="B84" t="s">
        <v>489</v>
      </c>
      <c r="C84" t="s">
        <v>36</v>
      </c>
      <c r="D84">
        <v>27</v>
      </c>
      <c r="E84" t="s">
        <v>4441</v>
      </c>
      <c r="F84" t="s">
        <v>95</v>
      </c>
      <c r="G84" s="3" t="s">
        <v>5244</v>
      </c>
      <c r="H84" s="11">
        <v>44212</v>
      </c>
      <c r="I84" s="11">
        <v>44240</v>
      </c>
      <c r="J84" t="s">
        <v>156</v>
      </c>
      <c r="K84" t="s">
        <v>33</v>
      </c>
      <c r="L84" t="s">
        <v>644</v>
      </c>
      <c r="M84">
        <v>110</v>
      </c>
      <c r="N84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68</v>
      </c>
    </row>
    <row r="85" spans="1:23" x14ac:dyDescent="0.3">
      <c r="A85" t="s">
        <v>645</v>
      </c>
      <c r="B85" t="s">
        <v>646</v>
      </c>
      <c r="C85" t="s">
        <v>60</v>
      </c>
      <c r="D85">
        <v>85</v>
      </c>
      <c r="F85" t="s">
        <v>25</v>
      </c>
      <c r="G85" s="3" t="s">
        <v>4915</v>
      </c>
      <c r="H85" s="11">
        <v>44361</v>
      </c>
      <c r="I85" s="11">
        <v>44363</v>
      </c>
      <c r="J85" t="s">
        <v>53</v>
      </c>
      <c r="K85" t="s">
        <v>650</v>
      </c>
      <c r="L85" t="s">
        <v>651</v>
      </c>
      <c r="M85">
        <v>139</v>
      </c>
      <c r="N85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</row>
    <row r="86" spans="1:23" x14ac:dyDescent="0.3">
      <c r="A86" t="s">
        <v>652</v>
      </c>
      <c r="B86" t="s">
        <v>653</v>
      </c>
      <c r="C86" t="s">
        <v>60</v>
      </c>
      <c r="D86">
        <v>58</v>
      </c>
      <c r="E86" t="s">
        <v>4442</v>
      </c>
      <c r="F86" t="s">
        <v>25</v>
      </c>
      <c r="G86" s="3" t="s">
        <v>4916</v>
      </c>
      <c r="H86" s="11">
        <v>44785</v>
      </c>
      <c r="I86" s="11">
        <v>44801</v>
      </c>
      <c r="J86" t="s">
        <v>196</v>
      </c>
      <c r="K86" t="s">
        <v>508</v>
      </c>
      <c r="L86" t="s">
        <v>658</v>
      </c>
      <c r="M86">
        <v>119</v>
      </c>
      <c r="N86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132</v>
      </c>
    </row>
    <row r="87" spans="1:23" x14ac:dyDescent="0.3">
      <c r="A87" t="s">
        <v>3473</v>
      </c>
      <c r="B87" t="s">
        <v>659</v>
      </c>
      <c r="C87" t="s">
        <v>60</v>
      </c>
      <c r="D87">
        <v>49</v>
      </c>
      <c r="E87" t="s">
        <v>4443</v>
      </c>
      <c r="F87" t="s">
        <v>153</v>
      </c>
      <c r="G87" s="3" t="s">
        <v>5244</v>
      </c>
      <c r="H87" s="11">
        <v>45286</v>
      </c>
      <c r="I87" s="11">
        <v>45283</v>
      </c>
      <c r="J87" t="s">
        <v>668</v>
      </c>
      <c r="K87" t="s">
        <v>289</v>
      </c>
      <c r="L87" t="s">
        <v>190</v>
      </c>
      <c r="M87">
        <v>133</v>
      </c>
      <c r="N87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379</v>
      </c>
      <c r="W87" t="s">
        <v>25</v>
      </c>
    </row>
    <row r="88" spans="1:23" x14ac:dyDescent="0.3">
      <c r="A88" t="s">
        <v>663</v>
      </c>
      <c r="B88" t="s">
        <v>152</v>
      </c>
      <c r="C88" t="s">
        <v>36</v>
      </c>
      <c r="D88">
        <v>21</v>
      </c>
      <c r="E88" t="s">
        <v>4444</v>
      </c>
      <c r="F88" t="s">
        <v>468</v>
      </c>
      <c r="G88" s="3" t="s">
        <v>4917</v>
      </c>
      <c r="H88" s="11">
        <v>43985</v>
      </c>
      <c r="I88" s="11">
        <v>43994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U88">
        <v>0</v>
      </c>
      <c r="V88" t="s">
        <v>79</v>
      </c>
      <c r="W88" t="s">
        <v>68</v>
      </c>
    </row>
    <row r="89" spans="1:23" x14ac:dyDescent="0.3">
      <c r="A89" t="s">
        <v>670</v>
      </c>
      <c r="B89" t="s">
        <v>671</v>
      </c>
      <c r="C89" t="s">
        <v>36</v>
      </c>
      <c r="D89">
        <v>81</v>
      </c>
      <c r="E89" t="s">
        <v>4445</v>
      </c>
      <c r="F89" t="s">
        <v>95</v>
      </c>
      <c r="G89" t="s">
        <v>5191</v>
      </c>
      <c r="H89" s="11">
        <v>44205</v>
      </c>
      <c r="I89" s="11">
        <v>44235</v>
      </c>
      <c r="J89" t="s">
        <v>156</v>
      </c>
      <c r="L89" t="s">
        <v>675</v>
      </c>
      <c r="M89">
        <v>155</v>
      </c>
      <c r="N89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>
        <v>8671</v>
      </c>
      <c r="V89" t="s">
        <v>4346</v>
      </c>
      <c r="W89" t="s">
        <v>68</v>
      </c>
    </row>
    <row r="90" spans="1:23" x14ac:dyDescent="0.3">
      <c r="A90" t="s">
        <v>677</v>
      </c>
      <c r="B90" t="s">
        <v>678</v>
      </c>
      <c r="C90" t="s">
        <v>60</v>
      </c>
      <c r="D90">
        <v>33</v>
      </c>
      <c r="E90" t="s">
        <v>4446</v>
      </c>
      <c r="F90" t="s">
        <v>316</v>
      </c>
      <c r="G90" t="s">
        <v>5244</v>
      </c>
      <c r="H90" s="11">
        <v>44975</v>
      </c>
      <c r="I90" s="11">
        <v>44995</v>
      </c>
      <c r="K90" t="s">
        <v>481</v>
      </c>
      <c r="L90" t="s">
        <v>683</v>
      </c>
      <c r="M90">
        <v>146</v>
      </c>
      <c r="N90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68</v>
      </c>
    </row>
    <row r="91" spans="1:23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s="3" t="s">
        <v>4918</v>
      </c>
      <c r="H91" s="11">
        <v>44992</v>
      </c>
      <c r="I91" s="11">
        <v>45021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s="53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36782</v>
      </c>
      <c r="V91" t="s">
        <v>4347</v>
      </c>
      <c r="W91" t="s">
        <v>68</v>
      </c>
    </row>
    <row r="92" spans="1:23" x14ac:dyDescent="0.3">
      <c r="A92" t="s">
        <v>690</v>
      </c>
      <c r="B92" t="s">
        <v>691</v>
      </c>
      <c r="C92" t="s">
        <v>36</v>
      </c>
      <c r="D92">
        <v>45</v>
      </c>
      <c r="E92" t="s">
        <v>4447</v>
      </c>
      <c r="F92" t="s">
        <v>541</v>
      </c>
      <c r="G92" s="3" t="s">
        <v>4919</v>
      </c>
      <c r="H92" s="11">
        <v>44769</v>
      </c>
      <c r="I92" s="11">
        <v>44779</v>
      </c>
      <c r="J92" t="s">
        <v>196</v>
      </c>
      <c r="K92" t="s">
        <v>157</v>
      </c>
      <c r="L92" t="s">
        <v>697</v>
      </c>
      <c r="M92">
        <v>95</v>
      </c>
      <c r="N92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4346</v>
      </c>
      <c r="W92" t="s">
        <v>25</v>
      </c>
    </row>
    <row r="93" spans="1:23" x14ac:dyDescent="0.3">
      <c r="A93" t="s">
        <v>3474</v>
      </c>
      <c r="B93" t="s">
        <v>381</v>
      </c>
      <c r="C93" t="s">
        <v>60</v>
      </c>
      <c r="D93">
        <v>54</v>
      </c>
      <c r="E93" t="s">
        <v>4448</v>
      </c>
      <c r="F93" t="s">
        <v>247</v>
      </c>
      <c r="G93" s="3" t="s">
        <v>4920</v>
      </c>
      <c r="H93" s="11">
        <v>43886</v>
      </c>
      <c r="I93" s="11">
        <v>43895</v>
      </c>
      <c r="J93" t="s">
        <v>196</v>
      </c>
      <c r="K93" t="s">
        <v>3748</v>
      </c>
      <c r="L93" t="s">
        <v>704</v>
      </c>
      <c r="M93">
        <v>116</v>
      </c>
      <c r="N9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68</v>
      </c>
    </row>
    <row r="94" spans="1:23" x14ac:dyDescent="0.3">
      <c r="A94" t="s">
        <v>3539</v>
      </c>
      <c r="B94" t="s">
        <v>483</v>
      </c>
      <c r="C94" t="s">
        <v>3442</v>
      </c>
      <c r="D94">
        <v>80</v>
      </c>
      <c r="E94" t="s">
        <v>3685</v>
      </c>
      <c r="F94" t="s">
        <v>25</v>
      </c>
      <c r="G94" s="3" t="s">
        <v>4921</v>
      </c>
      <c r="H94" s="11">
        <v>44402</v>
      </c>
      <c r="I94" s="11">
        <v>44408</v>
      </c>
      <c r="J94" t="s">
        <v>668</v>
      </c>
      <c r="K94" t="s">
        <v>386</v>
      </c>
      <c r="L94" t="s">
        <v>709</v>
      </c>
      <c r="M94">
        <v>180</v>
      </c>
      <c r="N94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>
        <v>46774</v>
      </c>
      <c r="V94" t="s">
        <v>379</v>
      </c>
      <c r="W94" t="s">
        <v>132</v>
      </c>
    </row>
    <row r="95" spans="1:23" x14ac:dyDescent="0.3">
      <c r="A95" t="s">
        <v>711</v>
      </c>
      <c r="B95" t="s">
        <v>712</v>
      </c>
      <c r="C95" t="s">
        <v>36</v>
      </c>
      <c r="D95">
        <v>35</v>
      </c>
      <c r="E95" t="s">
        <v>4449</v>
      </c>
      <c r="F95" t="s">
        <v>73</v>
      </c>
      <c r="G95" s="3" t="s">
        <v>5244</v>
      </c>
      <c r="H95" s="11">
        <v>45040</v>
      </c>
      <c r="I95" s="11">
        <v>45067</v>
      </c>
      <c r="J95" t="s">
        <v>230</v>
      </c>
      <c r="K95" t="s">
        <v>261</v>
      </c>
      <c r="L95" t="s">
        <v>716</v>
      </c>
      <c r="M95">
        <v>102</v>
      </c>
      <c r="N95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68</v>
      </c>
    </row>
    <row r="96" spans="1:23" x14ac:dyDescent="0.3">
      <c r="A96" t="s">
        <v>3583</v>
      </c>
      <c r="B96" t="s">
        <v>717</v>
      </c>
      <c r="C96" t="s">
        <v>60</v>
      </c>
      <c r="D96">
        <v>75</v>
      </c>
      <c r="E96" t="s">
        <v>4450</v>
      </c>
      <c r="F96" t="s">
        <v>247</v>
      </c>
      <c r="G96" s="3" t="s">
        <v>4922</v>
      </c>
      <c r="H96" s="11">
        <v>43936</v>
      </c>
      <c r="I96" s="11">
        <v>43943</v>
      </c>
      <c r="J96" t="s">
        <v>288</v>
      </c>
      <c r="K96" t="s">
        <v>54</v>
      </c>
      <c r="L96" t="s">
        <v>722</v>
      </c>
      <c r="M96">
        <v>107</v>
      </c>
      <c r="N96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4347</v>
      </c>
      <c r="W96" t="s">
        <v>132</v>
      </c>
    </row>
    <row r="97" spans="1:23" x14ac:dyDescent="0.3">
      <c r="A97" t="s">
        <v>723</v>
      </c>
      <c r="B97" t="s">
        <v>724</v>
      </c>
      <c r="C97" t="s">
        <v>3442</v>
      </c>
      <c r="D97">
        <v>74</v>
      </c>
      <c r="E97" t="s">
        <v>4451</v>
      </c>
      <c r="F97" t="s">
        <v>338</v>
      </c>
      <c r="G97" s="3" t="s">
        <v>4923</v>
      </c>
      <c r="H97" s="11">
        <v>44096</v>
      </c>
      <c r="I97" s="11">
        <v>44095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4346</v>
      </c>
      <c r="W97" t="s">
        <v>68</v>
      </c>
    </row>
    <row r="98" spans="1:23" x14ac:dyDescent="0.3">
      <c r="A98" t="s">
        <v>730</v>
      </c>
      <c r="B98" t="s">
        <v>731</v>
      </c>
      <c r="C98" t="s">
        <v>36</v>
      </c>
      <c r="D98">
        <v>58</v>
      </c>
      <c r="E98" t="s">
        <v>4452</v>
      </c>
      <c r="F98" t="s">
        <v>329</v>
      </c>
      <c r="G98" s="3" t="s">
        <v>4924</v>
      </c>
      <c r="H98" s="11">
        <v>44421</v>
      </c>
      <c r="J98" t="s">
        <v>668</v>
      </c>
      <c r="K98" t="s">
        <v>650</v>
      </c>
      <c r="L98" t="s">
        <v>735</v>
      </c>
      <c r="M98">
        <v>150</v>
      </c>
      <c r="N98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379</v>
      </c>
      <c r="W98" t="s">
        <v>25</v>
      </c>
    </row>
    <row r="99" spans="1:23" x14ac:dyDescent="0.3">
      <c r="A99" t="s">
        <v>736</v>
      </c>
      <c r="B99" t="s">
        <v>737</v>
      </c>
      <c r="C99" t="s">
        <v>60</v>
      </c>
      <c r="D99">
        <v>26</v>
      </c>
      <c r="E99" t="s">
        <v>4453</v>
      </c>
      <c r="F99" t="s">
        <v>247</v>
      </c>
      <c r="G99" s="3" t="s">
        <v>5244</v>
      </c>
      <c r="H99" s="11">
        <v>44718</v>
      </c>
      <c r="I99" s="11">
        <v>44728</v>
      </c>
      <c r="J99" t="s">
        <v>288</v>
      </c>
      <c r="K99" t="s">
        <v>261</v>
      </c>
      <c r="L99" t="s">
        <v>574</v>
      </c>
      <c r="M99">
        <v>124</v>
      </c>
      <c r="N99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379</v>
      </c>
      <c r="W99" t="s">
        <v>132</v>
      </c>
    </row>
    <row r="100" spans="1:23" x14ac:dyDescent="0.3">
      <c r="A100" t="s">
        <v>742</v>
      </c>
      <c r="B100" t="s">
        <v>743</v>
      </c>
      <c r="C100" t="s">
        <v>36</v>
      </c>
      <c r="D100">
        <v>55</v>
      </c>
      <c r="E100" t="s">
        <v>4454</v>
      </c>
      <c r="F100" t="s">
        <v>145</v>
      </c>
      <c r="G100" t="s">
        <v>5244</v>
      </c>
      <c r="H100" s="11">
        <v>44183</v>
      </c>
      <c r="I100" s="11">
        <v>44201</v>
      </c>
      <c r="K100" t="s">
        <v>873</v>
      </c>
      <c r="L100" t="s">
        <v>746</v>
      </c>
      <c r="M100">
        <v>175</v>
      </c>
      <c r="N100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4346</v>
      </c>
      <c r="W100" t="s">
        <v>132</v>
      </c>
    </row>
    <row r="101" spans="1:23" x14ac:dyDescent="0.3">
      <c r="A101" t="s">
        <v>747</v>
      </c>
      <c r="B101" t="s">
        <v>748</v>
      </c>
      <c r="C101" t="s">
        <v>60</v>
      </c>
      <c r="D101">
        <v>38</v>
      </c>
      <c r="E101" t="s">
        <v>4455</v>
      </c>
      <c r="F101" t="s">
        <v>316</v>
      </c>
      <c r="G101" s="3" t="s">
        <v>4925</v>
      </c>
      <c r="H101" s="11">
        <v>45331</v>
      </c>
      <c r="I101" s="11">
        <v>45357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s="53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>
        <v>17713</v>
      </c>
      <c r="V101" t="s">
        <v>33</v>
      </c>
      <c r="W101" t="s">
        <v>68</v>
      </c>
    </row>
    <row r="102" spans="1:23" x14ac:dyDescent="0.3">
      <c r="A102" t="s">
        <v>3540</v>
      </c>
      <c r="B102" t="s">
        <v>756</v>
      </c>
      <c r="C102" t="s">
        <v>60</v>
      </c>
      <c r="D102">
        <v>40</v>
      </c>
      <c r="E102" t="s">
        <v>4456</v>
      </c>
      <c r="F102" t="s">
        <v>25</v>
      </c>
      <c r="G102" s="3" t="s">
        <v>4926</v>
      </c>
      <c r="H102" s="11">
        <v>45240</v>
      </c>
      <c r="J102" t="s">
        <v>342</v>
      </c>
      <c r="K102" t="s">
        <v>631</v>
      </c>
      <c r="L102" t="s">
        <v>761</v>
      </c>
      <c r="M102">
        <v>142</v>
      </c>
      <c r="N102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4346</v>
      </c>
      <c r="W102" t="s">
        <v>132</v>
      </c>
    </row>
    <row r="103" spans="1:23" x14ac:dyDescent="0.3">
      <c r="A103" t="s">
        <v>762</v>
      </c>
      <c r="B103" t="s">
        <v>763</v>
      </c>
      <c r="C103" t="s">
        <v>60</v>
      </c>
      <c r="D103">
        <v>83</v>
      </c>
      <c r="E103" t="s">
        <v>4457</v>
      </c>
      <c r="F103" t="s">
        <v>95</v>
      </c>
      <c r="G103" s="3" t="s">
        <v>5244</v>
      </c>
      <c r="H103" s="11">
        <v>44349</v>
      </c>
      <c r="I103" s="11">
        <v>44357</v>
      </c>
      <c r="J103" t="s">
        <v>668</v>
      </c>
      <c r="K103" t="s">
        <v>508</v>
      </c>
      <c r="L103" t="s">
        <v>767</v>
      </c>
      <c r="M103">
        <v>136</v>
      </c>
      <c r="N10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132</v>
      </c>
    </row>
    <row r="104" spans="1:23" x14ac:dyDescent="0.3">
      <c r="A104" t="s">
        <v>3584</v>
      </c>
      <c r="B104" t="s">
        <v>768</v>
      </c>
      <c r="C104" t="s">
        <v>3442</v>
      </c>
      <c r="D104">
        <v>43</v>
      </c>
      <c r="E104" t="s">
        <v>3686</v>
      </c>
      <c r="F104" t="s">
        <v>338</v>
      </c>
      <c r="G104" s="3" t="s">
        <v>4927</v>
      </c>
      <c r="H104" s="11">
        <v>44235</v>
      </c>
      <c r="I104" s="11">
        <v>44233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s="53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>
        <v>10511</v>
      </c>
      <c r="V104" t="s">
        <v>33</v>
      </c>
      <c r="W104" t="s">
        <v>68</v>
      </c>
    </row>
    <row r="105" spans="1:23" x14ac:dyDescent="0.3">
      <c r="A105" t="s">
        <v>773</v>
      </c>
      <c r="B105" t="s">
        <v>774</v>
      </c>
      <c r="C105" t="s">
        <v>3442</v>
      </c>
      <c r="D105">
        <v>48</v>
      </c>
      <c r="E105" t="s">
        <v>4458</v>
      </c>
      <c r="F105" t="s">
        <v>95</v>
      </c>
      <c r="G105" s="3" t="s">
        <v>5244</v>
      </c>
      <c r="H105" s="11">
        <v>45078</v>
      </c>
      <c r="I105" s="11">
        <v>45082</v>
      </c>
      <c r="J105" t="s">
        <v>230</v>
      </c>
      <c r="K105" t="s">
        <v>650</v>
      </c>
      <c r="L105" t="s">
        <v>778</v>
      </c>
      <c r="M105">
        <v>100</v>
      </c>
      <c r="N105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W105" t="s">
        <v>25</v>
      </c>
    </row>
    <row r="106" spans="1:23" x14ac:dyDescent="0.3">
      <c r="A106" t="s">
        <v>3475</v>
      </c>
      <c r="B106" t="s">
        <v>779</v>
      </c>
      <c r="C106" t="s">
        <v>60</v>
      </c>
      <c r="D106">
        <v>21</v>
      </c>
      <c r="E106" t="s">
        <v>4459</v>
      </c>
      <c r="F106" t="s">
        <v>316</v>
      </c>
      <c r="G106" t="s">
        <v>5192</v>
      </c>
      <c r="H106" s="11">
        <v>44335</v>
      </c>
      <c r="I106" s="11">
        <v>44347</v>
      </c>
      <c r="K106" t="s">
        <v>631</v>
      </c>
      <c r="L106" t="s">
        <v>784</v>
      </c>
      <c r="M106">
        <v>111</v>
      </c>
      <c r="N106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U106">
        <v>0</v>
      </c>
      <c r="V106" t="s">
        <v>4346</v>
      </c>
      <c r="W106" t="s">
        <v>25</v>
      </c>
    </row>
    <row r="107" spans="1:23" x14ac:dyDescent="0.3">
      <c r="A107" t="s">
        <v>785</v>
      </c>
      <c r="B107" t="s">
        <v>3587</v>
      </c>
      <c r="C107" t="s">
        <v>3442</v>
      </c>
      <c r="D107">
        <v>65</v>
      </c>
      <c r="E107" t="s">
        <v>4460</v>
      </c>
      <c r="F107" t="s">
        <v>95</v>
      </c>
      <c r="G107" s="3" t="s">
        <v>4928</v>
      </c>
      <c r="H107" s="11">
        <v>44038</v>
      </c>
      <c r="I107" s="11">
        <v>44055</v>
      </c>
      <c r="J107" t="s">
        <v>668</v>
      </c>
      <c r="K107" t="s">
        <v>320</v>
      </c>
      <c r="L107" t="s">
        <v>789</v>
      </c>
      <c r="M107">
        <v>174</v>
      </c>
      <c r="N107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s">
        <v>132</v>
      </c>
    </row>
    <row r="108" spans="1:23" x14ac:dyDescent="0.3">
      <c r="A108" t="s">
        <v>790</v>
      </c>
      <c r="B108" t="s">
        <v>791</v>
      </c>
      <c r="C108" t="s">
        <v>36</v>
      </c>
      <c r="D108">
        <v>34</v>
      </c>
      <c r="E108" t="s">
        <v>4461</v>
      </c>
      <c r="F108" t="s">
        <v>316</v>
      </c>
      <c r="G108" s="3" t="s">
        <v>4929</v>
      </c>
      <c r="H108" s="11">
        <v>44198</v>
      </c>
      <c r="I108" s="11">
        <v>44215</v>
      </c>
      <c r="J108" t="s">
        <v>156</v>
      </c>
      <c r="K108" t="s">
        <v>631</v>
      </c>
      <c r="L108" t="s">
        <v>173</v>
      </c>
      <c r="M108">
        <v>97</v>
      </c>
      <c r="N108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4346</v>
      </c>
      <c r="W108" t="s">
        <v>25</v>
      </c>
    </row>
    <row r="109" spans="1:23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s="3" t="s">
        <v>4930</v>
      </c>
      <c r="H109" s="11">
        <v>45642</v>
      </c>
      <c r="I109" s="11">
        <v>45646</v>
      </c>
      <c r="J109" t="s">
        <v>668</v>
      </c>
      <c r="K109" t="s">
        <v>650</v>
      </c>
      <c r="L109" t="s">
        <v>799</v>
      </c>
      <c r="M109">
        <v>143</v>
      </c>
      <c r="N109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379</v>
      </c>
      <c r="W109" t="s">
        <v>68</v>
      </c>
    </row>
    <row r="110" spans="1:23" x14ac:dyDescent="0.3">
      <c r="A110" t="s">
        <v>800</v>
      </c>
      <c r="B110" t="s">
        <v>801</v>
      </c>
      <c r="C110" t="s">
        <v>36</v>
      </c>
      <c r="D110">
        <v>68</v>
      </c>
      <c r="E110" t="s">
        <v>4462</v>
      </c>
      <c r="F110" t="s">
        <v>316</v>
      </c>
      <c r="G110" s="3" t="s">
        <v>5244</v>
      </c>
      <c r="H110" s="11">
        <v>45363</v>
      </c>
      <c r="I110" s="11">
        <v>45366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s="53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s">
        <v>132</v>
      </c>
    </row>
    <row r="111" spans="1:23" x14ac:dyDescent="0.3">
      <c r="A111" t="s">
        <v>806</v>
      </c>
      <c r="B111" t="s">
        <v>807</v>
      </c>
      <c r="C111" t="s">
        <v>60</v>
      </c>
      <c r="D111">
        <v>79</v>
      </c>
      <c r="E111" t="s">
        <v>4463</v>
      </c>
      <c r="F111" t="s">
        <v>338</v>
      </c>
      <c r="G111" s="3" t="s">
        <v>4931</v>
      </c>
      <c r="H111" s="11">
        <v>43927</v>
      </c>
      <c r="I111" s="11">
        <v>43950</v>
      </c>
      <c r="J111" t="s">
        <v>668</v>
      </c>
      <c r="K111" t="s">
        <v>481</v>
      </c>
      <c r="L111" t="s">
        <v>811</v>
      </c>
      <c r="M111">
        <v>157</v>
      </c>
      <c r="N111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>
        <v>37598</v>
      </c>
      <c r="V111" t="s">
        <v>4347</v>
      </c>
      <c r="W111" t="s">
        <v>68</v>
      </c>
    </row>
    <row r="112" spans="1:23" x14ac:dyDescent="0.3">
      <c r="A112" t="s">
        <v>813</v>
      </c>
      <c r="B112" t="s">
        <v>814</v>
      </c>
      <c r="C112" t="s">
        <v>36</v>
      </c>
      <c r="D112">
        <v>70</v>
      </c>
      <c r="E112" t="s">
        <v>4464</v>
      </c>
      <c r="F112" t="s">
        <v>541</v>
      </c>
      <c r="G112" s="3" t="s">
        <v>5244</v>
      </c>
      <c r="H112" s="11">
        <v>44979</v>
      </c>
      <c r="I112" s="11">
        <v>45000</v>
      </c>
      <c r="J112" t="s">
        <v>288</v>
      </c>
      <c r="K112" t="s">
        <v>320</v>
      </c>
      <c r="L112" t="s">
        <v>818</v>
      </c>
      <c r="M112">
        <v>147</v>
      </c>
      <c r="N112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79</v>
      </c>
      <c r="W112" t="s">
        <v>132</v>
      </c>
    </row>
    <row r="113" spans="1:23" x14ac:dyDescent="0.3">
      <c r="A113" t="s">
        <v>3449</v>
      </c>
      <c r="B113" t="s">
        <v>819</v>
      </c>
      <c r="C113" t="s">
        <v>3442</v>
      </c>
      <c r="D113">
        <v>27</v>
      </c>
      <c r="E113" t="s">
        <v>4465</v>
      </c>
      <c r="F113" t="s">
        <v>153</v>
      </c>
      <c r="G113" s="3" t="s">
        <v>5244</v>
      </c>
      <c r="J113" t="s">
        <v>156</v>
      </c>
      <c r="K113" t="s">
        <v>873</v>
      </c>
      <c r="L113" t="s">
        <v>821</v>
      </c>
      <c r="M113">
        <v>169</v>
      </c>
      <c r="N11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68</v>
      </c>
    </row>
    <row r="114" spans="1:23" x14ac:dyDescent="0.3">
      <c r="A114" t="s">
        <v>822</v>
      </c>
      <c r="B114" t="s">
        <v>823</v>
      </c>
      <c r="C114" t="s">
        <v>3442</v>
      </c>
      <c r="D114">
        <v>58</v>
      </c>
      <c r="E114" t="s">
        <v>4466</v>
      </c>
      <c r="F114" t="s">
        <v>468</v>
      </c>
      <c r="G114" s="3" t="s">
        <v>5244</v>
      </c>
      <c r="H114" s="11">
        <v>43842</v>
      </c>
      <c r="I114" s="11">
        <v>43843</v>
      </c>
      <c r="J114" t="s">
        <v>196</v>
      </c>
      <c r="K114" t="s">
        <v>157</v>
      </c>
      <c r="L114" t="s">
        <v>827</v>
      </c>
      <c r="M114">
        <v>173</v>
      </c>
      <c r="N114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132</v>
      </c>
    </row>
    <row r="115" spans="1:23" x14ac:dyDescent="0.3">
      <c r="A115" t="s">
        <v>828</v>
      </c>
      <c r="B115" t="s">
        <v>829</v>
      </c>
      <c r="C115" t="s">
        <v>36</v>
      </c>
      <c r="D115">
        <v>75</v>
      </c>
      <c r="E115" t="s">
        <v>4467</v>
      </c>
      <c r="F115" t="s">
        <v>153</v>
      </c>
      <c r="G115" t="s">
        <v>5193</v>
      </c>
      <c r="H115" s="11">
        <v>44548</v>
      </c>
      <c r="I115" s="11">
        <v>44576</v>
      </c>
      <c r="J115" t="s">
        <v>288</v>
      </c>
      <c r="K115" t="s">
        <v>650</v>
      </c>
      <c r="M115">
        <v>100</v>
      </c>
      <c r="N115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132</v>
      </c>
    </row>
    <row r="116" spans="1:23" x14ac:dyDescent="0.3">
      <c r="A116" t="s">
        <v>834</v>
      </c>
      <c r="B116" t="s">
        <v>835</v>
      </c>
      <c r="C116" t="s">
        <v>60</v>
      </c>
      <c r="D116">
        <v>84</v>
      </c>
      <c r="E116" t="s">
        <v>4468</v>
      </c>
      <c r="F116" t="s">
        <v>95</v>
      </c>
      <c r="G116" s="3" t="s">
        <v>4932</v>
      </c>
      <c r="H116" s="11">
        <v>43906</v>
      </c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s="53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>
        <v>25208</v>
      </c>
      <c r="V116" t="s">
        <v>33</v>
      </c>
      <c r="W116" t="s">
        <v>132</v>
      </c>
    </row>
    <row r="117" spans="1:23" x14ac:dyDescent="0.3">
      <c r="A117" t="s">
        <v>3541</v>
      </c>
      <c r="B117" t="s">
        <v>841</v>
      </c>
      <c r="C117" t="s">
        <v>60</v>
      </c>
      <c r="D117">
        <v>41</v>
      </c>
      <c r="E117" t="s">
        <v>4469</v>
      </c>
      <c r="F117" t="s">
        <v>25</v>
      </c>
      <c r="G117" s="3" t="s">
        <v>4933</v>
      </c>
      <c r="H117" s="11">
        <v>44365</v>
      </c>
      <c r="I117" s="11">
        <v>44375</v>
      </c>
      <c r="J117" t="s">
        <v>342</v>
      </c>
      <c r="K117" t="s">
        <v>261</v>
      </c>
      <c r="L117" t="s">
        <v>846</v>
      </c>
      <c r="M117">
        <v>101</v>
      </c>
      <c r="N117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79</v>
      </c>
      <c r="W117" t="s">
        <v>132</v>
      </c>
    </row>
    <row r="118" spans="1:23" x14ac:dyDescent="0.3">
      <c r="A118" t="s">
        <v>847</v>
      </c>
      <c r="B118" t="s">
        <v>848</v>
      </c>
      <c r="C118" t="s">
        <v>60</v>
      </c>
      <c r="D118">
        <v>34</v>
      </c>
      <c r="E118" t="s">
        <v>4470</v>
      </c>
      <c r="F118" t="s">
        <v>316</v>
      </c>
      <c r="G118" t="s">
        <v>5194</v>
      </c>
      <c r="H118" s="11">
        <v>44797</v>
      </c>
      <c r="I118" s="11">
        <v>44823</v>
      </c>
      <c r="J118" t="s">
        <v>288</v>
      </c>
      <c r="L118" t="s">
        <v>853</v>
      </c>
      <c r="M118">
        <v>171</v>
      </c>
      <c r="N118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>
        <v>2262000</v>
      </c>
      <c r="V118" t="s">
        <v>4346</v>
      </c>
      <c r="W118" t="s">
        <v>25</v>
      </c>
    </row>
    <row r="119" spans="1:23" x14ac:dyDescent="0.3">
      <c r="A119" t="s">
        <v>3476</v>
      </c>
      <c r="B119" t="s">
        <v>855</v>
      </c>
      <c r="C119" t="s">
        <v>36</v>
      </c>
      <c r="D119">
        <v>25</v>
      </c>
      <c r="E119" t="s">
        <v>4471</v>
      </c>
      <c r="F119" t="s">
        <v>62</v>
      </c>
      <c r="G119" s="3" t="s">
        <v>4934</v>
      </c>
      <c r="H119" s="11">
        <v>44219</v>
      </c>
      <c r="I119" s="11">
        <v>44239</v>
      </c>
      <c r="J119" t="s">
        <v>288</v>
      </c>
      <c r="K119" t="s">
        <v>3748</v>
      </c>
      <c r="L119" t="s">
        <v>860</v>
      </c>
      <c r="M119">
        <v>159</v>
      </c>
      <c r="N119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U119">
        <v>0</v>
      </c>
      <c r="V119" t="s">
        <v>4346</v>
      </c>
      <c r="W119" t="s">
        <v>25</v>
      </c>
    </row>
    <row r="120" spans="1:23" x14ac:dyDescent="0.3">
      <c r="A120" t="s">
        <v>861</v>
      </c>
      <c r="B120" t="s">
        <v>862</v>
      </c>
      <c r="C120" t="s">
        <v>36</v>
      </c>
      <c r="D120">
        <v>84</v>
      </c>
      <c r="E120" t="s">
        <v>4472</v>
      </c>
      <c r="F120" t="s">
        <v>73</v>
      </c>
      <c r="G120" s="3" t="s">
        <v>4935</v>
      </c>
      <c r="H120" s="11">
        <v>45101</v>
      </c>
      <c r="I120" s="11">
        <v>45110</v>
      </c>
      <c r="J120" t="s">
        <v>668</v>
      </c>
      <c r="K120" t="s">
        <v>508</v>
      </c>
      <c r="L120" t="s">
        <v>867</v>
      </c>
      <c r="M120">
        <v>128</v>
      </c>
      <c r="N120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V120" t="s">
        <v>25</v>
      </c>
      <c r="W120" t="s">
        <v>132</v>
      </c>
    </row>
    <row r="121" spans="1:23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s="3" t="s">
        <v>4936</v>
      </c>
      <c r="H121" s="11">
        <v>44318</v>
      </c>
      <c r="I121" s="11">
        <v>44332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4346</v>
      </c>
      <c r="W121" t="s">
        <v>68</v>
      </c>
    </row>
    <row r="122" spans="1:23" x14ac:dyDescent="0.3">
      <c r="A122" t="s">
        <v>875</v>
      </c>
      <c r="B122" t="s">
        <v>876</v>
      </c>
      <c r="C122" t="s">
        <v>36</v>
      </c>
      <c r="D122">
        <v>46</v>
      </c>
      <c r="E122" t="s">
        <v>4473</v>
      </c>
      <c r="F122" t="s">
        <v>25</v>
      </c>
      <c r="G122" t="s">
        <v>5244</v>
      </c>
      <c r="H122" s="11">
        <v>45275</v>
      </c>
      <c r="I122" s="11">
        <v>45280</v>
      </c>
      <c r="K122" t="s">
        <v>508</v>
      </c>
      <c r="L122" t="s">
        <v>880</v>
      </c>
      <c r="M122">
        <v>135</v>
      </c>
      <c r="N122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132</v>
      </c>
    </row>
    <row r="123" spans="1:23" x14ac:dyDescent="0.3">
      <c r="A123" t="s">
        <v>3571</v>
      </c>
      <c r="B123" t="s">
        <v>283</v>
      </c>
      <c r="C123" t="s">
        <v>60</v>
      </c>
      <c r="D123">
        <v>84</v>
      </c>
      <c r="E123" t="s">
        <v>4474</v>
      </c>
      <c r="F123" t="s">
        <v>153</v>
      </c>
      <c r="G123" s="3" t="s">
        <v>4937</v>
      </c>
      <c r="H123" s="11">
        <v>45430</v>
      </c>
      <c r="J123" t="s">
        <v>342</v>
      </c>
      <c r="K123" t="s">
        <v>320</v>
      </c>
      <c r="L123" t="s">
        <v>805</v>
      </c>
      <c r="M123">
        <v>163</v>
      </c>
      <c r="N12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>
        <v>16532</v>
      </c>
      <c r="V123" t="s">
        <v>33</v>
      </c>
      <c r="W123" t="s">
        <v>68</v>
      </c>
    </row>
    <row r="124" spans="1:23" x14ac:dyDescent="0.3">
      <c r="A124" t="s">
        <v>884</v>
      </c>
      <c r="B124" t="s">
        <v>885</v>
      </c>
      <c r="C124" t="s">
        <v>36</v>
      </c>
      <c r="D124">
        <v>28</v>
      </c>
      <c r="E124" t="s">
        <v>4475</v>
      </c>
      <c r="F124" t="s">
        <v>25</v>
      </c>
      <c r="G124" t="s">
        <v>5244</v>
      </c>
      <c r="H124" s="11">
        <v>45035</v>
      </c>
      <c r="I124" s="11">
        <v>45049</v>
      </c>
      <c r="K124" t="s">
        <v>873</v>
      </c>
      <c r="L124" t="s">
        <v>889</v>
      </c>
      <c r="M124">
        <v>120</v>
      </c>
      <c r="N124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>
        <v>42951</v>
      </c>
      <c r="V124" t="s">
        <v>79</v>
      </c>
      <c r="W124" t="s">
        <v>25</v>
      </c>
    </row>
    <row r="125" spans="1:23" x14ac:dyDescent="0.3">
      <c r="A125" t="s">
        <v>891</v>
      </c>
      <c r="B125" t="s">
        <v>791</v>
      </c>
      <c r="C125" t="s">
        <v>3442</v>
      </c>
      <c r="D125">
        <v>53</v>
      </c>
      <c r="E125" t="s">
        <v>4476</v>
      </c>
      <c r="F125" t="s">
        <v>25</v>
      </c>
      <c r="G125" s="3" t="s">
        <v>4938</v>
      </c>
      <c r="H125" s="11">
        <v>44451</v>
      </c>
      <c r="I125" s="11">
        <v>44477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s="53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V125" t="s">
        <v>25</v>
      </c>
      <c r="W125" t="s">
        <v>132</v>
      </c>
    </row>
    <row r="126" spans="1:23" x14ac:dyDescent="0.3">
      <c r="A126" t="s">
        <v>897</v>
      </c>
      <c r="B126" t="s">
        <v>185</v>
      </c>
      <c r="C126" t="s">
        <v>60</v>
      </c>
      <c r="D126">
        <v>56</v>
      </c>
      <c r="E126" t="s">
        <v>4477</v>
      </c>
      <c r="F126" t="s">
        <v>95</v>
      </c>
      <c r="G126" s="3" t="s">
        <v>4939</v>
      </c>
      <c r="H126" s="11">
        <v>44910</v>
      </c>
      <c r="I126" s="11">
        <v>44917</v>
      </c>
      <c r="J126" t="s">
        <v>409</v>
      </c>
      <c r="K126" t="s">
        <v>537</v>
      </c>
      <c r="L126" t="s">
        <v>902</v>
      </c>
      <c r="M126">
        <v>128</v>
      </c>
      <c r="N126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4346</v>
      </c>
      <c r="W126" t="s">
        <v>25</v>
      </c>
    </row>
    <row r="127" spans="1:23" x14ac:dyDescent="0.3">
      <c r="A127" t="s">
        <v>904</v>
      </c>
      <c r="B127" t="s">
        <v>905</v>
      </c>
      <c r="C127" t="s">
        <v>3442</v>
      </c>
      <c r="D127">
        <v>29</v>
      </c>
      <c r="E127" t="s">
        <v>4478</v>
      </c>
      <c r="F127" t="s">
        <v>468</v>
      </c>
      <c r="G127" s="3" t="s">
        <v>5244</v>
      </c>
      <c r="H127" s="11">
        <v>44862</v>
      </c>
      <c r="I127" s="11">
        <v>44873</v>
      </c>
      <c r="J127" t="s">
        <v>53</v>
      </c>
      <c r="K127" t="s">
        <v>261</v>
      </c>
      <c r="L127" t="s">
        <v>190</v>
      </c>
      <c r="M127">
        <v>138</v>
      </c>
      <c r="N127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>
        <v>18573</v>
      </c>
      <c r="V127" t="s">
        <v>4347</v>
      </c>
      <c r="W127" t="s">
        <v>68</v>
      </c>
    </row>
    <row r="128" spans="1:23" x14ac:dyDescent="0.3">
      <c r="A128" t="s">
        <v>910</v>
      </c>
      <c r="B128" t="s">
        <v>911</v>
      </c>
      <c r="C128" t="s">
        <v>36</v>
      </c>
      <c r="D128">
        <v>39</v>
      </c>
      <c r="E128" t="s">
        <v>4479</v>
      </c>
      <c r="F128" t="s">
        <v>329</v>
      </c>
      <c r="G128" s="3" t="s">
        <v>5244</v>
      </c>
      <c r="H128" s="11">
        <v>45354</v>
      </c>
      <c r="I128" s="11">
        <v>45361</v>
      </c>
      <c r="J128" t="s">
        <v>288</v>
      </c>
      <c r="K128" t="s">
        <v>54</v>
      </c>
      <c r="L128" t="s">
        <v>914</v>
      </c>
      <c r="M128">
        <v>156</v>
      </c>
      <c r="N128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U128">
        <v>0</v>
      </c>
      <c r="V128" t="s">
        <v>33</v>
      </c>
      <c r="W128" t="s">
        <v>25</v>
      </c>
    </row>
    <row r="129" spans="1:23" x14ac:dyDescent="0.3">
      <c r="A129" t="s">
        <v>916</v>
      </c>
      <c r="B129" t="s">
        <v>3587</v>
      </c>
      <c r="C129" t="s">
        <v>36</v>
      </c>
      <c r="D129">
        <v>37</v>
      </c>
      <c r="E129" t="s">
        <v>4480</v>
      </c>
      <c r="F129" t="s">
        <v>73</v>
      </c>
      <c r="G129" s="3" t="s">
        <v>4940</v>
      </c>
      <c r="H129" s="11">
        <v>45366</v>
      </c>
      <c r="I129" s="11">
        <v>45373</v>
      </c>
      <c r="J129" t="s">
        <v>196</v>
      </c>
      <c r="K129" t="s">
        <v>157</v>
      </c>
      <c r="L129" t="s">
        <v>919</v>
      </c>
      <c r="M129">
        <v>108</v>
      </c>
      <c r="N129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379</v>
      </c>
      <c r="W129" t="s">
        <v>68</v>
      </c>
    </row>
    <row r="130" spans="1:23" x14ac:dyDescent="0.3">
      <c r="A130" t="s">
        <v>921</v>
      </c>
      <c r="B130" t="s">
        <v>922</v>
      </c>
      <c r="C130" t="s">
        <v>60</v>
      </c>
      <c r="D130">
        <v>61</v>
      </c>
      <c r="E130" t="s">
        <v>4481</v>
      </c>
      <c r="F130" t="s">
        <v>468</v>
      </c>
      <c r="G130" t="s">
        <v>5195</v>
      </c>
      <c r="H130" s="11">
        <v>44699</v>
      </c>
      <c r="I130" s="11">
        <v>44710</v>
      </c>
      <c r="J130" t="s">
        <v>53</v>
      </c>
      <c r="K130" t="s">
        <v>650</v>
      </c>
      <c r="M130">
        <v>253</v>
      </c>
      <c r="N130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4347</v>
      </c>
      <c r="W130" t="s">
        <v>68</v>
      </c>
    </row>
    <row r="131" spans="1:23" x14ac:dyDescent="0.3">
      <c r="A131" t="s">
        <v>926</v>
      </c>
      <c r="B131" t="s">
        <v>927</v>
      </c>
      <c r="C131" t="s">
        <v>36</v>
      </c>
      <c r="D131">
        <v>23</v>
      </c>
      <c r="E131" t="s">
        <v>4482</v>
      </c>
      <c r="F131" t="s">
        <v>73</v>
      </c>
      <c r="G131" s="3" t="s">
        <v>5244</v>
      </c>
      <c r="H131" s="11">
        <v>44774</v>
      </c>
      <c r="I131" s="11">
        <v>44804</v>
      </c>
      <c r="J131" t="s">
        <v>53</v>
      </c>
      <c r="K131" t="s">
        <v>54</v>
      </c>
      <c r="L131" t="s">
        <v>931</v>
      </c>
      <c r="M131">
        <v>147</v>
      </c>
      <c r="N131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79</v>
      </c>
      <c r="W131" t="s">
        <v>25</v>
      </c>
    </row>
    <row r="132" spans="1:23" x14ac:dyDescent="0.3">
      <c r="A132" t="s">
        <v>3478</v>
      </c>
      <c r="B132" t="s">
        <v>35</v>
      </c>
      <c r="C132" t="s">
        <v>3442</v>
      </c>
      <c r="D132">
        <v>21</v>
      </c>
      <c r="E132" t="s">
        <v>4483</v>
      </c>
      <c r="F132" t="s">
        <v>153</v>
      </c>
      <c r="G132" s="3" t="s">
        <v>4941</v>
      </c>
      <c r="H132" s="11">
        <v>45497</v>
      </c>
      <c r="I132" s="11">
        <v>45507</v>
      </c>
      <c r="J132" t="s">
        <v>668</v>
      </c>
      <c r="K132" t="s">
        <v>386</v>
      </c>
      <c r="L132" t="s">
        <v>936</v>
      </c>
      <c r="M132">
        <v>165</v>
      </c>
      <c r="N132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>
        <v>21730</v>
      </c>
      <c r="V132" t="s">
        <v>79</v>
      </c>
      <c r="W132" t="s">
        <v>68</v>
      </c>
    </row>
    <row r="133" spans="1:23" x14ac:dyDescent="0.3">
      <c r="A133" t="s">
        <v>938</v>
      </c>
      <c r="B133" t="s">
        <v>939</v>
      </c>
      <c r="C133" t="s">
        <v>3442</v>
      </c>
      <c r="D133">
        <v>51</v>
      </c>
      <c r="E133" t="s">
        <v>4484</v>
      </c>
      <c r="F133" t="s">
        <v>153</v>
      </c>
      <c r="G133" s="3" t="s">
        <v>4942</v>
      </c>
      <c r="H133" s="11">
        <v>44216</v>
      </c>
      <c r="I133" s="11">
        <v>44242</v>
      </c>
      <c r="J133" t="s">
        <v>230</v>
      </c>
      <c r="K133" t="s">
        <v>631</v>
      </c>
      <c r="L133" t="s">
        <v>574</v>
      </c>
      <c r="M133">
        <v>164</v>
      </c>
      <c r="N13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>
        <v>43753</v>
      </c>
      <c r="V133" t="s">
        <v>79</v>
      </c>
      <c r="W133" t="s">
        <v>68</v>
      </c>
    </row>
    <row r="134" spans="1:23" x14ac:dyDescent="0.3">
      <c r="A134" t="s">
        <v>945</v>
      </c>
      <c r="B134" t="s">
        <v>946</v>
      </c>
      <c r="C134" t="s">
        <v>60</v>
      </c>
      <c r="D134">
        <v>71</v>
      </c>
      <c r="E134" t="s">
        <v>3730</v>
      </c>
      <c r="F134" t="s">
        <v>153</v>
      </c>
      <c r="G134" s="3" t="s">
        <v>4943</v>
      </c>
      <c r="H134" s="11">
        <v>44842</v>
      </c>
      <c r="I134" s="11">
        <v>44866</v>
      </c>
      <c r="J134" t="s">
        <v>288</v>
      </c>
      <c r="K134" t="s">
        <v>54</v>
      </c>
      <c r="L134" t="s">
        <v>951</v>
      </c>
      <c r="M134">
        <v>178</v>
      </c>
      <c r="N134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>
        <v>25755</v>
      </c>
      <c r="V134" t="s">
        <v>4347</v>
      </c>
      <c r="W134" t="s">
        <v>25</v>
      </c>
    </row>
    <row r="135" spans="1:23" x14ac:dyDescent="0.3">
      <c r="A135" t="s">
        <v>953</v>
      </c>
      <c r="B135" t="s">
        <v>954</v>
      </c>
      <c r="C135" t="s">
        <v>3442</v>
      </c>
      <c r="D135">
        <v>21</v>
      </c>
      <c r="E135" t="s">
        <v>4485</v>
      </c>
      <c r="F135" t="s">
        <v>541</v>
      </c>
      <c r="G135" t="s">
        <v>5244</v>
      </c>
      <c r="H135" s="11">
        <v>44898</v>
      </c>
      <c r="I135" s="11">
        <v>44910</v>
      </c>
      <c r="J135" t="s">
        <v>288</v>
      </c>
      <c r="L135" t="s">
        <v>957</v>
      </c>
      <c r="M135">
        <v>143</v>
      </c>
      <c r="N135">
        <v>162</v>
      </c>
      <c r="O135" s="53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>
        <v>43825</v>
      </c>
      <c r="V135" t="s">
        <v>379</v>
      </c>
      <c r="W135" t="s">
        <v>25</v>
      </c>
    </row>
    <row r="136" spans="1:23" x14ac:dyDescent="0.3">
      <c r="A136" t="s">
        <v>959</v>
      </c>
      <c r="B136" t="s">
        <v>960</v>
      </c>
      <c r="C136" t="s">
        <v>3442</v>
      </c>
      <c r="D136">
        <v>55</v>
      </c>
      <c r="E136" t="s">
        <v>4486</v>
      </c>
      <c r="F136" t="s">
        <v>25</v>
      </c>
      <c r="G136" s="3" t="s">
        <v>4944</v>
      </c>
      <c r="H136" s="11">
        <v>45480</v>
      </c>
      <c r="I136" s="11">
        <v>45504</v>
      </c>
      <c r="J136" t="s">
        <v>668</v>
      </c>
      <c r="K136" t="s">
        <v>320</v>
      </c>
      <c r="L136" t="s">
        <v>965</v>
      </c>
      <c r="M136">
        <v>152</v>
      </c>
      <c r="N136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W136" t="s">
        <v>25</v>
      </c>
    </row>
    <row r="137" spans="1:23" x14ac:dyDescent="0.3">
      <c r="A137" t="s">
        <v>966</v>
      </c>
      <c r="B137" t="s">
        <v>967</v>
      </c>
      <c r="C137" t="s">
        <v>36</v>
      </c>
      <c r="D137">
        <v>56</v>
      </c>
      <c r="E137" t="s">
        <v>4487</v>
      </c>
      <c r="F137" t="s">
        <v>25</v>
      </c>
      <c r="G137" s="3" t="s">
        <v>4945</v>
      </c>
      <c r="H137" s="11">
        <v>45612</v>
      </c>
      <c r="I137" s="11">
        <v>45618</v>
      </c>
      <c r="J137" t="s">
        <v>53</v>
      </c>
      <c r="K137" t="s">
        <v>320</v>
      </c>
      <c r="L137" t="s">
        <v>971</v>
      </c>
      <c r="M137">
        <v>155</v>
      </c>
      <c r="N137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4346</v>
      </c>
      <c r="W137" t="s">
        <v>68</v>
      </c>
    </row>
    <row r="138" spans="1:23" x14ac:dyDescent="0.3">
      <c r="A138" t="s">
        <v>3479</v>
      </c>
      <c r="B138" t="s">
        <v>972</v>
      </c>
      <c r="C138" t="s">
        <v>36</v>
      </c>
      <c r="D138">
        <v>69</v>
      </c>
      <c r="E138" t="s">
        <v>4488</v>
      </c>
      <c r="F138" t="s">
        <v>95</v>
      </c>
      <c r="G138" t="s">
        <v>5196</v>
      </c>
      <c r="H138" s="11">
        <v>45371</v>
      </c>
      <c r="I138" s="11">
        <v>45368</v>
      </c>
      <c r="J138" t="s">
        <v>668</v>
      </c>
      <c r="K138" t="s">
        <v>537</v>
      </c>
      <c r="M138">
        <v>148</v>
      </c>
      <c r="N138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132</v>
      </c>
    </row>
    <row r="139" spans="1:23" x14ac:dyDescent="0.3">
      <c r="A139" t="s">
        <v>978</v>
      </c>
      <c r="B139" t="s">
        <v>979</v>
      </c>
      <c r="C139" t="s">
        <v>60</v>
      </c>
      <c r="D139">
        <v>27</v>
      </c>
      <c r="E139" t="s">
        <v>4489</v>
      </c>
      <c r="F139" t="s">
        <v>329</v>
      </c>
      <c r="G139" s="3" t="s">
        <v>5244</v>
      </c>
      <c r="H139" s="11">
        <v>44726</v>
      </c>
      <c r="I139" s="11">
        <v>44725</v>
      </c>
      <c r="J139" t="s">
        <v>230</v>
      </c>
      <c r="K139" t="s">
        <v>54</v>
      </c>
      <c r="L139" t="s">
        <v>983</v>
      </c>
      <c r="M139">
        <v>137</v>
      </c>
      <c r="N139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79</v>
      </c>
      <c r="W139" t="s">
        <v>68</v>
      </c>
    </row>
    <row r="140" spans="1:23" x14ac:dyDescent="0.3">
      <c r="A140" t="s">
        <v>3542</v>
      </c>
      <c r="B140" t="s">
        <v>984</v>
      </c>
      <c r="C140" t="s">
        <v>60</v>
      </c>
      <c r="D140">
        <v>38</v>
      </c>
      <c r="E140" t="s">
        <v>4490</v>
      </c>
      <c r="F140" t="s">
        <v>73</v>
      </c>
      <c r="G140" s="3" t="s">
        <v>5244</v>
      </c>
      <c r="H140" s="11">
        <v>44596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4346</v>
      </c>
      <c r="W140" t="s">
        <v>68</v>
      </c>
    </row>
    <row r="141" spans="1:23" x14ac:dyDescent="0.3">
      <c r="A141" t="s">
        <v>988</v>
      </c>
      <c r="B141" t="s">
        <v>989</v>
      </c>
      <c r="C141" t="s">
        <v>36</v>
      </c>
      <c r="D141">
        <v>79</v>
      </c>
      <c r="E141" t="s">
        <v>4491</v>
      </c>
      <c r="F141" t="s">
        <v>338</v>
      </c>
      <c r="G141" s="3" t="s">
        <v>5244</v>
      </c>
      <c r="H141" s="11">
        <v>45599</v>
      </c>
      <c r="I141" s="11">
        <v>45628</v>
      </c>
      <c r="J141" t="s">
        <v>342</v>
      </c>
      <c r="K141" t="s">
        <v>650</v>
      </c>
      <c r="L141" t="s">
        <v>993</v>
      </c>
      <c r="M141">
        <v>95</v>
      </c>
      <c r="N141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U141">
        <v>0</v>
      </c>
      <c r="V141" t="s">
        <v>379</v>
      </c>
      <c r="W141" t="s">
        <v>132</v>
      </c>
    </row>
    <row r="142" spans="1:23" x14ac:dyDescent="0.3">
      <c r="A142" t="s">
        <v>994</v>
      </c>
      <c r="B142" t="s">
        <v>995</v>
      </c>
      <c r="C142" t="s">
        <v>60</v>
      </c>
      <c r="D142">
        <v>61</v>
      </c>
      <c r="E142" t="s">
        <v>4492</v>
      </c>
      <c r="F142" t="s">
        <v>73</v>
      </c>
      <c r="G142" s="3" t="s">
        <v>4946</v>
      </c>
      <c r="H142" s="11">
        <v>43896</v>
      </c>
      <c r="J142" t="s">
        <v>53</v>
      </c>
      <c r="K142" t="s">
        <v>3748</v>
      </c>
      <c r="L142" t="s">
        <v>999</v>
      </c>
      <c r="M142">
        <v>137</v>
      </c>
      <c r="N142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379</v>
      </c>
      <c r="W142" t="s">
        <v>25</v>
      </c>
    </row>
    <row r="143" spans="1:23" x14ac:dyDescent="0.3">
      <c r="A143" t="s">
        <v>1000</v>
      </c>
      <c r="B143" t="s">
        <v>3656</v>
      </c>
      <c r="C143" t="s">
        <v>36</v>
      </c>
      <c r="D143">
        <v>58</v>
      </c>
      <c r="F143" t="s">
        <v>73</v>
      </c>
      <c r="G143" s="3" t="s">
        <v>4947</v>
      </c>
      <c r="H143" s="11">
        <v>43925</v>
      </c>
      <c r="I143" s="11">
        <v>43952</v>
      </c>
      <c r="J143" t="s">
        <v>288</v>
      </c>
      <c r="K143" t="s">
        <v>157</v>
      </c>
      <c r="L143" t="s">
        <v>1005</v>
      </c>
      <c r="M143">
        <v>139</v>
      </c>
      <c r="N14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379</v>
      </c>
      <c r="W143" t="s">
        <v>68</v>
      </c>
    </row>
    <row r="144" spans="1:23" x14ac:dyDescent="0.3">
      <c r="A144" t="s">
        <v>1006</v>
      </c>
      <c r="B144" t="s">
        <v>1007</v>
      </c>
      <c r="C144" t="s">
        <v>36</v>
      </c>
      <c r="D144">
        <v>58</v>
      </c>
      <c r="E144" t="s">
        <v>4493</v>
      </c>
      <c r="F144" t="s">
        <v>468</v>
      </c>
      <c r="G144" s="3" t="s">
        <v>5244</v>
      </c>
      <c r="H144" s="11">
        <v>45020</v>
      </c>
      <c r="I144" s="11">
        <v>45023</v>
      </c>
      <c r="J144" t="s">
        <v>288</v>
      </c>
      <c r="K144" t="s">
        <v>3748</v>
      </c>
      <c r="L144" t="s">
        <v>1011</v>
      </c>
      <c r="M144">
        <v>129</v>
      </c>
      <c r="N144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4347</v>
      </c>
      <c r="W144" t="s">
        <v>68</v>
      </c>
    </row>
    <row r="145" spans="1:23" x14ac:dyDescent="0.3">
      <c r="A145" t="s">
        <v>3480</v>
      </c>
      <c r="B145" t="s">
        <v>1012</v>
      </c>
      <c r="C145" t="s">
        <v>36</v>
      </c>
      <c r="D145">
        <v>62</v>
      </c>
      <c r="E145" t="s">
        <v>4494</v>
      </c>
      <c r="F145" t="s">
        <v>153</v>
      </c>
      <c r="G145" s="3" t="s">
        <v>4948</v>
      </c>
      <c r="H145" s="11">
        <v>44125</v>
      </c>
      <c r="I145" s="11">
        <v>44137</v>
      </c>
      <c r="J145" t="s">
        <v>230</v>
      </c>
      <c r="K145" t="s">
        <v>386</v>
      </c>
      <c r="L145" t="s">
        <v>1017</v>
      </c>
      <c r="M145">
        <v>152</v>
      </c>
      <c r="N145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>
        <v>24636</v>
      </c>
      <c r="V145" t="s">
        <v>379</v>
      </c>
      <c r="W145" t="s">
        <v>68</v>
      </c>
    </row>
    <row r="146" spans="1:23" x14ac:dyDescent="0.3">
      <c r="A146" t="s">
        <v>1019</v>
      </c>
      <c r="B146" t="s">
        <v>1020</v>
      </c>
      <c r="C146" t="s">
        <v>36</v>
      </c>
      <c r="D146">
        <v>34</v>
      </c>
      <c r="E146" t="s">
        <v>4495</v>
      </c>
      <c r="F146" t="s">
        <v>25</v>
      </c>
      <c r="G146" s="3" t="s">
        <v>4949</v>
      </c>
      <c r="H146" s="11">
        <v>45246</v>
      </c>
      <c r="I146" s="11">
        <v>45243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79</v>
      </c>
      <c r="W146" t="s">
        <v>132</v>
      </c>
    </row>
    <row r="147" spans="1:23" x14ac:dyDescent="0.3">
      <c r="A147" t="s">
        <v>1025</v>
      </c>
      <c r="B147" t="s">
        <v>1026</v>
      </c>
      <c r="C147" t="s">
        <v>36</v>
      </c>
      <c r="D147">
        <v>83</v>
      </c>
      <c r="E147" t="s">
        <v>4496</v>
      </c>
      <c r="F147" t="s">
        <v>153</v>
      </c>
      <c r="G147" s="3" t="s">
        <v>4950</v>
      </c>
      <c r="H147" s="11">
        <v>45588</v>
      </c>
      <c r="I147" s="11">
        <v>45611</v>
      </c>
      <c r="J147" t="s">
        <v>53</v>
      </c>
      <c r="K147" t="s">
        <v>261</v>
      </c>
      <c r="L147" t="s">
        <v>1031</v>
      </c>
      <c r="M147">
        <v>129</v>
      </c>
      <c r="N147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68</v>
      </c>
    </row>
    <row r="148" spans="1:23" x14ac:dyDescent="0.3">
      <c r="A148" t="s">
        <v>1032</v>
      </c>
      <c r="B148" t="s">
        <v>627</v>
      </c>
      <c r="C148" t="s">
        <v>60</v>
      </c>
      <c r="D148">
        <v>58</v>
      </c>
      <c r="E148" t="s">
        <v>4497</v>
      </c>
      <c r="F148" t="s">
        <v>316</v>
      </c>
      <c r="G148" t="s">
        <v>5197</v>
      </c>
      <c r="H148" s="11">
        <v>45414</v>
      </c>
      <c r="I148" s="11">
        <v>45419</v>
      </c>
      <c r="K148" t="s">
        <v>650</v>
      </c>
      <c r="L148" t="s">
        <v>1037</v>
      </c>
      <c r="M148">
        <v>150</v>
      </c>
      <c r="N148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379</v>
      </c>
      <c r="W148" t="s">
        <v>132</v>
      </c>
    </row>
    <row r="149" spans="1:23" x14ac:dyDescent="0.3">
      <c r="A149" t="s">
        <v>1038</v>
      </c>
      <c r="B149" t="s">
        <v>1039</v>
      </c>
      <c r="C149" t="s">
        <v>60</v>
      </c>
      <c r="D149">
        <v>33</v>
      </c>
      <c r="E149" t="s">
        <v>4498</v>
      </c>
      <c r="F149" t="s">
        <v>25</v>
      </c>
      <c r="G149" s="3" t="s">
        <v>5244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379</v>
      </c>
      <c r="W149" t="s">
        <v>132</v>
      </c>
    </row>
    <row r="150" spans="1:23" x14ac:dyDescent="0.3">
      <c r="A150" t="s">
        <v>3450</v>
      </c>
      <c r="B150" t="s">
        <v>1042</v>
      </c>
      <c r="C150" t="s">
        <v>60</v>
      </c>
      <c r="D150">
        <v>49</v>
      </c>
      <c r="E150" t="s">
        <v>4499</v>
      </c>
      <c r="F150" t="s">
        <v>73</v>
      </c>
      <c r="G150" t="s">
        <v>5198</v>
      </c>
      <c r="H150" s="11">
        <v>43837</v>
      </c>
      <c r="I150" s="11">
        <v>43849</v>
      </c>
      <c r="J150" t="s">
        <v>196</v>
      </c>
      <c r="L150" t="s">
        <v>1047</v>
      </c>
      <c r="M150">
        <v>175</v>
      </c>
      <c r="N150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4346</v>
      </c>
      <c r="W150" t="s">
        <v>132</v>
      </c>
    </row>
    <row r="151" spans="1:23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s="3" t="s">
        <v>4951</v>
      </c>
      <c r="H151" s="11">
        <v>44972</v>
      </c>
      <c r="I151" s="11">
        <v>44974</v>
      </c>
      <c r="J151" t="s">
        <v>668</v>
      </c>
      <c r="K151" t="s">
        <v>873</v>
      </c>
      <c r="L151" t="s">
        <v>1053</v>
      </c>
      <c r="M151">
        <v>289</v>
      </c>
      <c r="N151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4347</v>
      </c>
      <c r="W151" t="s">
        <v>25</v>
      </c>
    </row>
    <row r="152" spans="1:23" x14ac:dyDescent="0.3">
      <c r="A152" t="s">
        <v>3543</v>
      </c>
      <c r="B152" t="s">
        <v>1054</v>
      </c>
      <c r="C152" t="s">
        <v>36</v>
      </c>
      <c r="D152">
        <v>67</v>
      </c>
      <c r="E152" t="s">
        <v>4500</v>
      </c>
      <c r="F152" t="s">
        <v>153</v>
      </c>
      <c r="G152" t="s">
        <v>5244</v>
      </c>
      <c r="H152" s="11">
        <v>44000</v>
      </c>
      <c r="J152" t="s">
        <v>288</v>
      </c>
      <c r="K152" t="s">
        <v>157</v>
      </c>
      <c r="M152">
        <v>140</v>
      </c>
      <c r="N152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132</v>
      </c>
    </row>
    <row r="153" spans="1:23" x14ac:dyDescent="0.3">
      <c r="A153" t="s">
        <v>1057</v>
      </c>
      <c r="B153" t="s">
        <v>1058</v>
      </c>
      <c r="C153" t="s">
        <v>36</v>
      </c>
      <c r="D153">
        <v>71</v>
      </c>
      <c r="E153" t="s">
        <v>3741</v>
      </c>
      <c r="F153" t="s">
        <v>153</v>
      </c>
      <c r="G153" s="3" t="s">
        <v>4952</v>
      </c>
      <c r="H153" s="11">
        <v>45103</v>
      </c>
      <c r="I153" s="11">
        <v>45110</v>
      </c>
      <c r="J153" t="s">
        <v>230</v>
      </c>
      <c r="K153" t="s">
        <v>631</v>
      </c>
      <c r="L153" t="s">
        <v>971</v>
      </c>
      <c r="M153">
        <v>146</v>
      </c>
      <c r="N15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4346</v>
      </c>
      <c r="W153" t="s">
        <v>132</v>
      </c>
    </row>
    <row r="154" spans="1:23" x14ac:dyDescent="0.3">
      <c r="A154" t="s">
        <v>1062</v>
      </c>
      <c r="B154" t="s">
        <v>862</v>
      </c>
      <c r="C154" t="s">
        <v>36</v>
      </c>
      <c r="D154">
        <v>38</v>
      </c>
      <c r="E154" t="s">
        <v>4501</v>
      </c>
      <c r="F154" t="s">
        <v>329</v>
      </c>
      <c r="G154" t="s">
        <v>5199</v>
      </c>
      <c r="H154" s="11">
        <v>44113</v>
      </c>
      <c r="I154" s="11">
        <v>44111</v>
      </c>
      <c r="K154" t="s">
        <v>157</v>
      </c>
      <c r="L154" t="s">
        <v>1067</v>
      </c>
      <c r="M154">
        <v>180</v>
      </c>
      <c r="N154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79</v>
      </c>
      <c r="W154" t="s">
        <v>68</v>
      </c>
    </row>
    <row r="155" spans="1:23" x14ac:dyDescent="0.3">
      <c r="A155" t="s">
        <v>3481</v>
      </c>
      <c r="B155" t="s">
        <v>443</v>
      </c>
      <c r="C155" t="s">
        <v>60</v>
      </c>
      <c r="D155">
        <v>58</v>
      </c>
      <c r="E155" t="s">
        <v>4502</v>
      </c>
      <c r="F155" t="s">
        <v>25</v>
      </c>
      <c r="G155" s="3" t="s">
        <v>4953</v>
      </c>
      <c r="H155" s="11">
        <v>45315</v>
      </c>
      <c r="I155" s="11">
        <v>45341</v>
      </c>
      <c r="J155" t="s">
        <v>196</v>
      </c>
      <c r="K155" t="s">
        <v>54</v>
      </c>
      <c r="L155" t="s">
        <v>1072</v>
      </c>
      <c r="M155">
        <v>180</v>
      </c>
      <c r="N155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4347</v>
      </c>
      <c r="W155" t="s">
        <v>25</v>
      </c>
    </row>
    <row r="156" spans="1:23" x14ac:dyDescent="0.3">
      <c r="A156" t="s">
        <v>1074</v>
      </c>
      <c r="B156" t="s">
        <v>1075</v>
      </c>
      <c r="C156" t="s">
        <v>36</v>
      </c>
      <c r="D156">
        <v>38</v>
      </c>
      <c r="E156" t="s">
        <v>4503</v>
      </c>
      <c r="F156" t="s">
        <v>153</v>
      </c>
      <c r="G156" s="3" t="s">
        <v>4954</v>
      </c>
      <c r="H156" s="11">
        <v>43954</v>
      </c>
      <c r="I156" s="11">
        <v>43976</v>
      </c>
      <c r="J156" t="s">
        <v>288</v>
      </c>
      <c r="K156" t="s">
        <v>631</v>
      </c>
      <c r="L156" t="s">
        <v>1080</v>
      </c>
      <c r="M156">
        <v>100</v>
      </c>
      <c r="N156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</row>
    <row r="157" spans="1:23" x14ac:dyDescent="0.3">
      <c r="A157" t="s">
        <v>1081</v>
      </c>
      <c r="B157" t="s">
        <v>939</v>
      </c>
      <c r="C157" t="s">
        <v>36</v>
      </c>
      <c r="D157">
        <v>83</v>
      </c>
      <c r="E157" t="s">
        <v>4504</v>
      </c>
      <c r="F157" t="s">
        <v>62</v>
      </c>
      <c r="G157" t="s">
        <v>5200</v>
      </c>
      <c r="H157" s="11">
        <v>44443</v>
      </c>
      <c r="I157" s="11">
        <v>44463</v>
      </c>
      <c r="K157" t="s">
        <v>631</v>
      </c>
      <c r="L157" t="s">
        <v>1086</v>
      </c>
      <c r="M157">
        <v>96</v>
      </c>
      <c r="N157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4346</v>
      </c>
      <c r="W157" t="s">
        <v>25</v>
      </c>
    </row>
    <row r="158" spans="1:23" x14ac:dyDescent="0.3">
      <c r="A158" t="s">
        <v>3482</v>
      </c>
      <c r="B158" t="s">
        <v>1088</v>
      </c>
      <c r="C158" t="s">
        <v>3442</v>
      </c>
      <c r="D158">
        <v>57</v>
      </c>
      <c r="E158" t="s">
        <v>4505</v>
      </c>
      <c r="F158" t="s">
        <v>153</v>
      </c>
      <c r="G158" s="3" t="s">
        <v>5244</v>
      </c>
      <c r="H158" s="11">
        <v>44173</v>
      </c>
      <c r="I158" s="11">
        <v>44170</v>
      </c>
      <c r="J158" t="s">
        <v>288</v>
      </c>
      <c r="K158" t="s">
        <v>54</v>
      </c>
      <c r="L158" t="s">
        <v>1092</v>
      </c>
      <c r="M158">
        <v>150</v>
      </c>
      <c r="N158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4347</v>
      </c>
      <c r="W158" t="s">
        <v>132</v>
      </c>
    </row>
    <row r="159" spans="1:23" x14ac:dyDescent="0.3">
      <c r="A159" t="s">
        <v>1093</v>
      </c>
      <c r="B159" t="s">
        <v>1094</v>
      </c>
      <c r="C159" t="s">
        <v>60</v>
      </c>
      <c r="D159">
        <v>29</v>
      </c>
      <c r="E159" t="s">
        <v>4506</v>
      </c>
      <c r="F159" t="s">
        <v>338</v>
      </c>
      <c r="G159" s="3" t="s">
        <v>5244</v>
      </c>
      <c r="H159" s="11">
        <v>45480</v>
      </c>
      <c r="I159" s="11">
        <v>45481</v>
      </c>
      <c r="J159" t="s">
        <v>196</v>
      </c>
      <c r="K159" t="s">
        <v>54</v>
      </c>
      <c r="L159" t="s">
        <v>1097</v>
      </c>
      <c r="M159">
        <v>158</v>
      </c>
      <c r="N159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4347</v>
      </c>
      <c r="W159" t="s">
        <v>25</v>
      </c>
    </row>
    <row r="160" spans="1:23" x14ac:dyDescent="0.3">
      <c r="A160" t="s">
        <v>1098</v>
      </c>
      <c r="B160" t="s">
        <v>1099</v>
      </c>
      <c r="C160" t="s">
        <v>3442</v>
      </c>
      <c r="D160">
        <v>82</v>
      </c>
      <c r="E160" t="s">
        <v>4507</v>
      </c>
      <c r="F160" t="s">
        <v>541</v>
      </c>
      <c r="G160" s="3" t="s">
        <v>5244</v>
      </c>
      <c r="H160" s="11">
        <v>44461</v>
      </c>
      <c r="I160" s="11">
        <v>44479</v>
      </c>
      <c r="J160" t="s">
        <v>156</v>
      </c>
      <c r="K160" t="s">
        <v>873</v>
      </c>
      <c r="L160" t="s">
        <v>1103</v>
      </c>
      <c r="M160">
        <v>116</v>
      </c>
      <c r="N160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U160">
        <v>0</v>
      </c>
      <c r="V160" t="s">
        <v>4346</v>
      </c>
      <c r="W160" t="s">
        <v>25</v>
      </c>
    </row>
    <row r="161" spans="1:23" x14ac:dyDescent="0.3">
      <c r="A161" t="s">
        <v>1105</v>
      </c>
      <c r="B161" t="s">
        <v>1106</v>
      </c>
      <c r="C161" t="s">
        <v>3442</v>
      </c>
      <c r="D161">
        <v>48</v>
      </c>
      <c r="E161" t="s">
        <v>4508</v>
      </c>
      <c r="F161" t="s">
        <v>95</v>
      </c>
      <c r="G161" s="3" t="s">
        <v>4955</v>
      </c>
      <c r="H161" s="11">
        <v>44490</v>
      </c>
      <c r="I161" s="11">
        <v>44505</v>
      </c>
      <c r="J161" t="s">
        <v>288</v>
      </c>
      <c r="K161" t="s">
        <v>650</v>
      </c>
      <c r="L161" t="s">
        <v>1111</v>
      </c>
      <c r="M161">
        <v>158</v>
      </c>
      <c r="N161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</row>
    <row r="162" spans="1:23" x14ac:dyDescent="0.3">
      <c r="A162" t="s">
        <v>1112</v>
      </c>
      <c r="B162" t="s">
        <v>35</v>
      </c>
      <c r="C162" t="s">
        <v>36</v>
      </c>
      <c r="D162">
        <v>63</v>
      </c>
      <c r="E162" t="s">
        <v>4509</v>
      </c>
      <c r="F162" t="s">
        <v>541</v>
      </c>
      <c r="G162" s="3" t="s">
        <v>5244</v>
      </c>
      <c r="H162" s="11">
        <v>44463</v>
      </c>
      <c r="I162" s="11">
        <v>44477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>
        <v>33014</v>
      </c>
      <c r="V162" t="s">
        <v>25</v>
      </c>
      <c r="W162" t="s">
        <v>132</v>
      </c>
    </row>
    <row r="163" spans="1:23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G163" s="3" t="s">
        <v>5244</v>
      </c>
      <c r="H163" s="11">
        <v>45497</v>
      </c>
      <c r="I163" s="11">
        <v>45507</v>
      </c>
      <c r="J163" t="s">
        <v>342</v>
      </c>
      <c r="K163" t="s">
        <v>54</v>
      </c>
      <c r="L163" t="s">
        <v>1117</v>
      </c>
      <c r="M163">
        <v>113</v>
      </c>
      <c r="N16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W163" t="s">
        <v>25</v>
      </c>
    </row>
    <row r="164" spans="1:23" x14ac:dyDescent="0.3">
      <c r="A164" t="s">
        <v>1118</v>
      </c>
      <c r="B164" t="s">
        <v>1119</v>
      </c>
      <c r="C164" t="s">
        <v>60</v>
      </c>
      <c r="D164">
        <v>78</v>
      </c>
      <c r="E164" t="s">
        <v>4510</v>
      </c>
      <c r="F164" t="s">
        <v>338</v>
      </c>
      <c r="G164" s="3" t="s">
        <v>5244</v>
      </c>
      <c r="H164" s="11">
        <v>44154</v>
      </c>
      <c r="I164" s="11">
        <v>44156</v>
      </c>
      <c r="J164" t="s">
        <v>342</v>
      </c>
      <c r="K164" t="s">
        <v>54</v>
      </c>
      <c r="L164" t="s">
        <v>1123</v>
      </c>
      <c r="M164">
        <v>122</v>
      </c>
      <c r="N164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4347</v>
      </c>
      <c r="W164" t="s">
        <v>68</v>
      </c>
    </row>
    <row r="165" spans="1:23" x14ac:dyDescent="0.3">
      <c r="A165" t="s">
        <v>1124</v>
      </c>
      <c r="B165" t="s">
        <v>226</v>
      </c>
      <c r="C165" t="s">
        <v>60</v>
      </c>
      <c r="D165">
        <v>19</v>
      </c>
      <c r="E165" t="s">
        <v>4511</v>
      </c>
      <c r="F165" t="s">
        <v>73</v>
      </c>
      <c r="G165" s="3" t="s">
        <v>4956</v>
      </c>
      <c r="H165" s="11">
        <v>44880</v>
      </c>
      <c r="I165" s="11">
        <v>44898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W165" t="s">
        <v>25</v>
      </c>
    </row>
    <row r="166" spans="1:23" x14ac:dyDescent="0.3">
      <c r="A166" t="s">
        <v>3572</v>
      </c>
      <c r="B166" t="s">
        <v>1129</v>
      </c>
      <c r="C166" t="s">
        <v>3442</v>
      </c>
      <c r="D166">
        <v>73</v>
      </c>
      <c r="E166" t="s">
        <v>4512</v>
      </c>
      <c r="F166" t="s">
        <v>62</v>
      </c>
      <c r="G166" s="3" t="s">
        <v>4957</v>
      </c>
      <c r="H166" s="11">
        <v>44963</v>
      </c>
      <c r="I166" s="11">
        <v>44963</v>
      </c>
      <c r="J166" t="s">
        <v>668</v>
      </c>
      <c r="K166" t="s">
        <v>873</v>
      </c>
      <c r="L166" t="s">
        <v>1133</v>
      </c>
      <c r="M166">
        <v>109</v>
      </c>
      <c r="N166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V166" t="s">
        <v>25</v>
      </c>
      <c r="W166" t="s">
        <v>25</v>
      </c>
    </row>
    <row r="167" spans="1:23" x14ac:dyDescent="0.3">
      <c r="A167" t="s">
        <v>1134</v>
      </c>
      <c r="B167" t="s">
        <v>3657</v>
      </c>
      <c r="C167" t="s">
        <v>36</v>
      </c>
      <c r="D167">
        <v>51</v>
      </c>
      <c r="E167" t="s">
        <v>4513</v>
      </c>
      <c r="F167" t="s">
        <v>329</v>
      </c>
      <c r="G167" s="3" t="s">
        <v>5244</v>
      </c>
      <c r="J167" t="s">
        <v>196</v>
      </c>
      <c r="K167" t="s">
        <v>650</v>
      </c>
      <c r="L167" t="s">
        <v>1137</v>
      </c>
      <c r="M167">
        <v>97</v>
      </c>
      <c r="N167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</row>
    <row r="168" spans="1:23" x14ac:dyDescent="0.3">
      <c r="A168" t="s">
        <v>1138</v>
      </c>
      <c r="B168" t="s">
        <v>1139</v>
      </c>
      <c r="C168" t="s">
        <v>36</v>
      </c>
      <c r="D168">
        <v>69</v>
      </c>
      <c r="E168" t="s">
        <v>4514</v>
      </c>
      <c r="F168" t="s">
        <v>247</v>
      </c>
      <c r="G168" s="3" t="s">
        <v>4958</v>
      </c>
      <c r="H168" s="11">
        <v>45465</v>
      </c>
      <c r="I168" s="11">
        <v>45485</v>
      </c>
      <c r="J168" t="s">
        <v>668</v>
      </c>
      <c r="K168" t="s">
        <v>548</v>
      </c>
      <c r="L168" t="s">
        <v>1144</v>
      </c>
      <c r="M168">
        <v>97</v>
      </c>
      <c r="N168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4347</v>
      </c>
      <c r="W168" t="s">
        <v>68</v>
      </c>
    </row>
    <row r="169" spans="1:23" x14ac:dyDescent="0.3">
      <c r="A169" t="s">
        <v>1145</v>
      </c>
      <c r="B169" t="s">
        <v>1146</v>
      </c>
      <c r="C169" t="s">
        <v>36</v>
      </c>
      <c r="D169">
        <v>69</v>
      </c>
      <c r="E169" t="s">
        <v>4515</v>
      </c>
      <c r="F169" t="s">
        <v>316</v>
      </c>
      <c r="G169" s="3" t="s">
        <v>4959</v>
      </c>
      <c r="H169" s="11">
        <v>44459</v>
      </c>
      <c r="I169" s="11">
        <v>44463</v>
      </c>
      <c r="J169" t="s">
        <v>288</v>
      </c>
      <c r="K169" t="s">
        <v>54</v>
      </c>
      <c r="L169" t="s">
        <v>1150</v>
      </c>
      <c r="M169">
        <v>142</v>
      </c>
      <c r="N169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4346</v>
      </c>
      <c r="W169" t="s">
        <v>132</v>
      </c>
    </row>
    <row r="170" spans="1:23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s="3" t="s">
        <v>4960</v>
      </c>
      <c r="H170" s="11">
        <v>45088</v>
      </c>
      <c r="I170" s="11">
        <v>45114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s="53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68</v>
      </c>
    </row>
    <row r="171" spans="1:23" x14ac:dyDescent="0.3">
      <c r="A171" t="s">
        <v>3483</v>
      </c>
      <c r="B171" t="s">
        <v>1156</v>
      </c>
      <c r="C171" t="s">
        <v>36</v>
      </c>
      <c r="D171">
        <v>54</v>
      </c>
      <c r="E171" t="s">
        <v>4516</v>
      </c>
      <c r="F171" t="s">
        <v>25</v>
      </c>
      <c r="G171" s="3" t="s">
        <v>4961</v>
      </c>
      <c r="H171" s="11">
        <v>45471</v>
      </c>
      <c r="I171" s="11">
        <v>45491</v>
      </c>
      <c r="J171" t="s">
        <v>196</v>
      </c>
      <c r="K171" t="s">
        <v>631</v>
      </c>
      <c r="L171" t="s">
        <v>1161</v>
      </c>
      <c r="M171">
        <v>165</v>
      </c>
      <c r="N171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>
        <v>3160100</v>
      </c>
      <c r="V171" t="s">
        <v>4347</v>
      </c>
      <c r="W171" t="s">
        <v>68</v>
      </c>
    </row>
    <row r="172" spans="1:23" x14ac:dyDescent="0.3">
      <c r="A172" t="s">
        <v>3484</v>
      </c>
      <c r="B172" t="s">
        <v>1163</v>
      </c>
      <c r="C172" t="s">
        <v>36</v>
      </c>
      <c r="D172">
        <v>82</v>
      </c>
      <c r="E172" t="s">
        <v>4517</v>
      </c>
      <c r="F172" t="s">
        <v>73</v>
      </c>
      <c r="G172" s="3" t="s">
        <v>5244</v>
      </c>
      <c r="H172" s="11">
        <v>44767</v>
      </c>
      <c r="I172" s="11">
        <v>44768</v>
      </c>
      <c r="J172" t="s">
        <v>342</v>
      </c>
      <c r="K172" t="s">
        <v>261</v>
      </c>
      <c r="L172" t="s">
        <v>1166</v>
      </c>
      <c r="M172">
        <v>139</v>
      </c>
      <c r="N172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79</v>
      </c>
      <c r="W172" t="s">
        <v>132</v>
      </c>
    </row>
    <row r="173" spans="1:23" x14ac:dyDescent="0.3">
      <c r="A173" t="s">
        <v>1167</v>
      </c>
      <c r="B173" t="s">
        <v>885</v>
      </c>
      <c r="C173" t="s">
        <v>36</v>
      </c>
      <c r="D173">
        <v>53</v>
      </c>
      <c r="E173" t="s">
        <v>4518</v>
      </c>
      <c r="F173" t="s">
        <v>247</v>
      </c>
      <c r="G173" t="s">
        <v>5201</v>
      </c>
      <c r="H173" s="11">
        <v>45271</v>
      </c>
      <c r="I173" s="11">
        <v>45281</v>
      </c>
      <c r="J173" t="s">
        <v>230</v>
      </c>
      <c r="L173" t="s">
        <v>1172</v>
      </c>
      <c r="M173">
        <v>139</v>
      </c>
      <c r="N17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32211</v>
      </c>
      <c r="V173" t="s">
        <v>4347</v>
      </c>
      <c r="W173" t="s">
        <v>25</v>
      </c>
    </row>
    <row r="174" spans="1:23" x14ac:dyDescent="0.3">
      <c r="A174" t="s">
        <v>1173</v>
      </c>
      <c r="B174" t="s">
        <v>779</v>
      </c>
      <c r="C174" t="s">
        <v>60</v>
      </c>
      <c r="D174">
        <v>33</v>
      </c>
      <c r="E174" t="s">
        <v>4519</v>
      </c>
      <c r="F174" t="s">
        <v>153</v>
      </c>
      <c r="G174" s="3" t="s">
        <v>4962</v>
      </c>
      <c r="H174" s="11">
        <v>45401</v>
      </c>
      <c r="I174" s="11">
        <v>45419</v>
      </c>
      <c r="J174" t="s">
        <v>288</v>
      </c>
      <c r="K174" t="s">
        <v>650</v>
      </c>
      <c r="L174" t="s">
        <v>363</v>
      </c>
      <c r="M174">
        <v>139</v>
      </c>
      <c r="N174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379</v>
      </c>
      <c r="W174" t="s">
        <v>132</v>
      </c>
    </row>
    <row r="175" spans="1:23" x14ac:dyDescent="0.3">
      <c r="A175" t="s">
        <v>1176</v>
      </c>
      <c r="B175" t="s">
        <v>1177</v>
      </c>
      <c r="C175" t="s">
        <v>3442</v>
      </c>
      <c r="D175">
        <v>30</v>
      </c>
      <c r="E175" t="s">
        <v>4520</v>
      </c>
      <c r="F175" t="s">
        <v>247</v>
      </c>
      <c r="G175" s="3" t="s">
        <v>5244</v>
      </c>
      <c r="H175" s="11">
        <v>45395</v>
      </c>
      <c r="I175" s="11">
        <v>45399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s="53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>
        <v>12648</v>
      </c>
      <c r="V175" t="s">
        <v>4347</v>
      </c>
      <c r="W175" t="s">
        <v>68</v>
      </c>
    </row>
    <row r="176" spans="1:23" x14ac:dyDescent="0.3">
      <c r="A176" t="s">
        <v>1183</v>
      </c>
      <c r="B176" t="s">
        <v>1184</v>
      </c>
      <c r="C176" t="s">
        <v>60</v>
      </c>
      <c r="D176">
        <v>61</v>
      </c>
      <c r="E176" t="s">
        <v>4521</v>
      </c>
      <c r="F176" t="s">
        <v>541</v>
      </c>
      <c r="G176" s="3" t="s">
        <v>4963</v>
      </c>
      <c r="H176" s="11">
        <v>45635</v>
      </c>
      <c r="I176" s="11">
        <v>45645</v>
      </c>
      <c r="J176" t="s">
        <v>668</v>
      </c>
      <c r="K176" t="s">
        <v>508</v>
      </c>
      <c r="L176" t="s">
        <v>1189</v>
      </c>
      <c r="M176">
        <v>121</v>
      </c>
      <c r="N176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4346</v>
      </c>
      <c r="W176" t="s">
        <v>132</v>
      </c>
    </row>
    <row r="177" spans="1:23" x14ac:dyDescent="0.3">
      <c r="A177" t="s">
        <v>3573</v>
      </c>
      <c r="B177" t="s">
        <v>1191</v>
      </c>
      <c r="C177" t="s">
        <v>60</v>
      </c>
      <c r="D177">
        <v>64</v>
      </c>
      <c r="E177" t="s">
        <v>4522</v>
      </c>
      <c r="F177" t="s">
        <v>73</v>
      </c>
      <c r="G177" s="3" t="s">
        <v>4964</v>
      </c>
      <c r="H177" s="11">
        <v>44788</v>
      </c>
      <c r="I177" s="11">
        <v>44799</v>
      </c>
      <c r="J177" t="s">
        <v>668</v>
      </c>
      <c r="K177" t="s">
        <v>33</v>
      </c>
      <c r="L177" t="s">
        <v>1053</v>
      </c>
      <c r="M177">
        <v>142</v>
      </c>
      <c r="N177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79</v>
      </c>
      <c r="W177" t="s">
        <v>68</v>
      </c>
    </row>
    <row r="178" spans="1:23" x14ac:dyDescent="0.3">
      <c r="A178" t="s">
        <v>1196</v>
      </c>
      <c r="B178" t="s">
        <v>1197</v>
      </c>
      <c r="C178" t="s">
        <v>36</v>
      </c>
      <c r="D178">
        <v>43</v>
      </c>
      <c r="E178" t="s">
        <v>4523</v>
      </c>
      <c r="F178" t="s">
        <v>25</v>
      </c>
      <c r="G178" s="3" t="s">
        <v>4965</v>
      </c>
      <c r="H178" s="11">
        <v>44950</v>
      </c>
      <c r="I178" s="11">
        <v>44964</v>
      </c>
      <c r="J178" t="s">
        <v>196</v>
      </c>
      <c r="K178" t="s">
        <v>873</v>
      </c>
      <c r="L178" t="s">
        <v>1202</v>
      </c>
      <c r="M178">
        <v>108</v>
      </c>
      <c r="N178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4346</v>
      </c>
      <c r="W178" t="s">
        <v>68</v>
      </c>
    </row>
    <row r="179" spans="1:23" x14ac:dyDescent="0.3">
      <c r="A179" t="s">
        <v>1203</v>
      </c>
      <c r="B179" t="s">
        <v>1204</v>
      </c>
      <c r="C179" t="s">
        <v>36</v>
      </c>
      <c r="D179">
        <v>69</v>
      </c>
      <c r="E179" t="s">
        <v>4524</v>
      </c>
      <c r="F179" t="s">
        <v>25</v>
      </c>
      <c r="G179" t="s">
        <v>5202</v>
      </c>
      <c r="H179" s="11">
        <v>43971</v>
      </c>
      <c r="I179" s="11">
        <v>43995</v>
      </c>
      <c r="J179" t="s">
        <v>288</v>
      </c>
      <c r="L179" t="s">
        <v>1209</v>
      </c>
      <c r="M179">
        <v>158</v>
      </c>
      <c r="N179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4346</v>
      </c>
      <c r="W179" t="s">
        <v>132</v>
      </c>
    </row>
    <row r="180" spans="1:23" x14ac:dyDescent="0.3">
      <c r="A180" t="s">
        <v>1210</v>
      </c>
      <c r="B180" t="s">
        <v>527</v>
      </c>
      <c r="C180" t="s">
        <v>60</v>
      </c>
      <c r="D180">
        <v>23</v>
      </c>
      <c r="E180" t="s">
        <v>4525</v>
      </c>
      <c r="F180" t="s">
        <v>338</v>
      </c>
      <c r="G180" s="3" t="s">
        <v>4966</v>
      </c>
      <c r="H180" s="11">
        <v>44079</v>
      </c>
      <c r="I180" s="11">
        <v>44080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s="53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4346</v>
      </c>
      <c r="W180" t="s">
        <v>68</v>
      </c>
    </row>
    <row r="181" spans="1:23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5203</v>
      </c>
      <c r="H181" s="11">
        <v>44571</v>
      </c>
      <c r="I181" s="11">
        <v>44596</v>
      </c>
      <c r="K181" t="s">
        <v>650</v>
      </c>
      <c r="L181" t="s">
        <v>1221</v>
      </c>
      <c r="M181">
        <v>111</v>
      </c>
      <c r="N181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4346</v>
      </c>
      <c r="W181" t="s">
        <v>68</v>
      </c>
    </row>
    <row r="182" spans="1:23" x14ac:dyDescent="0.3">
      <c r="A182" t="s">
        <v>1222</v>
      </c>
      <c r="B182" t="s">
        <v>1223</v>
      </c>
      <c r="C182" t="s">
        <v>36</v>
      </c>
      <c r="D182">
        <v>78</v>
      </c>
      <c r="E182" t="s">
        <v>4526</v>
      </c>
      <c r="F182" t="s">
        <v>153</v>
      </c>
      <c r="G182" s="3" t="s">
        <v>4967</v>
      </c>
      <c r="H182" s="11">
        <v>44314</v>
      </c>
      <c r="I182" s="11">
        <v>44344</v>
      </c>
      <c r="J182" t="s">
        <v>342</v>
      </c>
      <c r="K182" t="s">
        <v>873</v>
      </c>
      <c r="L182" t="s">
        <v>1228</v>
      </c>
      <c r="M182">
        <v>151</v>
      </c>
      <c r="N182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s">
        <v>132</v>
      </c>
    </row>
    <row r="183" spans="1:23" x14ac:dyDescent="0.3">
      <c r="A183" t="s">
        <v>1229</v>
      </c>
      <c r="B183" t="s">
        <v>1230</v>
      </c>
      <c r="C183" t="s">
        <v>60</v>
      </c>
      <c r="D183">
        <v>37</v>
      </c>
      <c r="E183" t="s">
        <v>4527</v>
      </c>
      <c r="F183" t="s">
        <v>62</v>
      </c>
      <c r="G183" s="3" t="s">
        <v>4968</v>
      </c>
      <c r="H183" s="11">
        <v>44586</v>
      </c>
      <c r="I183" s="11">
        <v>44613</v>
      </c>
      <c r="J183" t="s">
        <v>288</v>
      </c>
      <c r="K183" t="s">
        <v>631</v>
      </c>
      <c r="L183" t="s">
        <v>1235</v>
      </c>
      <c r="M183">
        <v>138</v>
      </c>
      <c r="N18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4346</v>
      </c>
      <c r="W183" t="s">
        <v>68</v>
      </c>
    </row>
    <row r="184" spans="1:23" x14ac:dyDescent="0.3">
      <c r="A184" t="s">
        <v>3485</v>
      </c>
      <c r="B184" t="s">
        <v>1236</v>
      </c>
      <c r="C184" t="s">
        <v>60</v>
      </c>
      <c r="D184">
        <v>83</v>
      </c>
      <c r="E184" t="s">
        <v>4528</v>
      </c>
      <c r="F184" t="s">
        <v>247</v>
      </c>
      <c r="G184" s="3" t="s">
        <v>5244</v>
      </c>
      <c r="J184" t="s">
        <v>196</v>
      </c>
      <c r="K184" t="s">
        <v>650</v>
      </c>
      <c r="L184" t="s">
        <v>1238</v>
      </c>
      <c r="M184">
        <v>155</v>
      </c>
      <c r="N184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379</v>
      </c>
      <c r="W184" t="s">
        <v>68</v>
      </c>
    </row>
    <row r="185" spans="1:23" x14ac:dyDescent="0.3">
      <c r="A185" t="s">
        <v>1239</v>
      </c>
      <c r="B185" t="s">
        <v>1240</v>
      </c>
      <c r="C185" t="s">
        <v>3442</v>
      </c>
      <c r="D185">
        <v>58</v>
      </c>
      <c r="E185" t="s">
        <v>4529</v>
      </c>
      <c r="F185" t="s">
        <v>62</v>
      </c>
      <c r="G185" s="3" t="s">
        <v>5244</v>
      </c>
      <c r="H185" s="11">
        <v>45584</v>
      </c>
      <c r="I185" s="11">
        <v>45599</v>
      </c>
      <c r="J185" t="s">
        <v>668</v>
      </c>
      <c r="K185" t="s">
        <v>508</v>
      </c>
      <c r="L185" t="s">
        <v>1243</v>
      </c>
      <c r="M185">
        <v>162</v>
      </c>
      <c r="N185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>
        <v>13804</v>
      </c>
      <c r="V185" t="s">
        <v>25</v>
      </c>
      <c r="W185" t="s">
        <v>132</v>
      </c>
    </row>
    <row r="186" spans="1:23" x14ac:dyDescent="0.3">
      <c r="A186" t="s">
        <v>3545</v>
      </c>
      <c r="B186" t="s">
        <v>1245</v>
      </c>
      <c r="C186" t="s">
        <v>60</v>
      </c>
      <c r="D186">
        <v>56</v>
      </c>
      <c r="E186" t="s">
        <v>4530</v>
      </c>
      <c r="F186" t="s">
        <v>316</v>
      </c>
      <c r="G186" s="3" t="s">
        <v>4969</v>
      </c>
      <c r="H186" s="11">
        <v>44229</v>
      </c>
      <c r="I186" s="11">
        <v>44249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4346</v>
      </c>
      <c r="W186" t="s">
        <v>68</v>
      </c>
    </row>
    <row r="187" spans="1:23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5204</v>
      </c>
      <c r="H187" s="11">
        <v>45082</v>
      </c>
      <c r="I187" s="11">
        <v>45083</v>
      </c>
      <c r="J187" t="s">
        <v>53</v>
      </c>
      <c r="K187" t="s">
        <v>650</v>
      </c>
      <c r="M187">
        <v>145</v>
      </c>
      <c r="N187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4346</v>
      </c>
      <c r="W187" t="s">
        <v>68</v>
      </c>
    </row>
    <row r="188" spans="1:23" x14ac:dyDescent="0.3">
      <c r="A188" t="s">
        <v>1253</v>
      </c>
      <c r="B188" t="s">
        <v>1254</v>
      </c>
      <c r="C188" t="s">
        <v>60</v>
      </c>
      <c r="D188">
        <v>80</v>
      </c>
      <c r="E188" t="s">
        <v>4531</v>
      </c>
      <c r="F188" t="s">
        <v>73</v>
      </c>
      <c r="G188" s="3" t="s">
        <v>4970</v>
      </c>
      <c r="H188" s="11">
        <v>44328</v>
      </c>
      <c r="I188" s="11">
        <v>44354</v>
      </c>
      <c r="J188" t="s">
        <v>196</v>
      </c>
      <c r="K188" t="s">
        <v>508</v>
      </c>
      <c r="L188" t="s">
        <v>1259</v>
      </c>
      <c r="M188">
        <v>130</v>
      </c>
      <c r="N188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U188">
        <v>0</v>
      </c>
      <c r="V188" t="s">
        <v>4347</v>
      </c>
      <c r="W188" t="s">
        <v>68</v>
      </c>
    </row>
    <row r="189" spans="1:23" x14ac:dyDescent="0.3">
      <c r="A189" t="s">
        <v>3486</v>
      </c>
      <c r="B189" t="s">
        <v>1260</v>
      </c>
      <c r="C189" t="s">
        <v>60</v>
      </c>
      <c r="D189">
        <v>56</v>
      </c>
      <c r="E189" t="s">
        <v>4532</v>
      </c>
      <c r="F189" t="s">
        <v>468</v>
      </c>
      <c r="G189" s="3" t="s">
        <v>4971</v>
      </c>
      <c r="H189" s="11">
        <v>45390</v>
      </c>
      <c r="I189" s="11">
        <v>45412</v>
      </c>
      <c r="J189" t="s">
        <v>196</v>
      </c>
      <c r="K189" t="s">
        <v>54</v>
      </c>
      <c r="L189" t="s">
        <v>1265</v>
      </c>
      <c r="M189">
        <v>180</v>
      </c>
      <c r="N189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68</v>
      </c>
    </row>
    <row r="190" spans="1:23" x14ac:dyDescent="0.3">
      <c r="A190" t="s">
        <v>1266</v>
      </c>
      <c r="B190" t="s">
        <v>659</v>
      </c>
      <c r="C190" t="s">
        <v>60</v>
      </c>
      <c r="D190">
        <v>20</v>
      </c>
      <c r="E190" t="s">
        <v>4533</v>
      </c>
      <c r="F190" t="s">
        <v>468</v>
      </c>
      <c r="G190" s="3" t="s">
        <v>5244</v>
      </c>
      <c r="H190" s="11">
        <v>44684</v>
      </c>
      <c r="I190" s="11">
        <v>44699</v>
      </c>
      <c r="J190" t="s">
        <v>196</v>
      </c>
      <c r="K190" t="s">
        <v>631</v>
      </c>
      <c r="L190" t="s">
        <v>1269</v>
      </c>
      <c r="M190">
        <v>131</v>
      </c>
      <c r="N190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379</v>
      </c>
      <c r="W190" t="s">
        <v>132</v>
      </c>
    </row>
    <row r="191" spans="1:23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s="3" t="s">
        <v>4972</v>
      </c>
      <c r="H191" s="11">
        <v>45492</v>
      </c>
      <c r="I191" s="11">
        <v>45493</v>
      </c>
      <c r="J191" t="s">
        <v>668</v>
      </c>
      <c r="K191" t="s">
        <v>873</v>
      </c>
      <c r="L191" t="s">
        <v>1274</v>
      </c>
      <c r="M191">
        <v>132</v>
      </c>
      <c r="N191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12407</v>
      </c>
      <c r="V191" t="s">
        <v>379</v>
      </c>
      <c r="W191" t="s">
        <v>132</v>
      </c>
    </row>
    <row r="192" spans="1:23" x14ac:dyDescent="0.3">
      <c r="A192" t="s">
        <v>3574</v>
      </c>
      <c r="B192" t="s">
        <v>1275</v>
      </c>
      <c r="C192" t="s">
        <v>60</v>
      </c>
      <c r="D192">
        <v>57</v>
      </c>
      <c r="E192" t="s">
        <v>4534</v>
      </c>
      <c r="F192" t="s">
        <v>145</v>
      </c>
      <c r="G192" s="3" t="s">
        <v>4973</v>
      </c>
      <c r="H192" s="11">
        <v>44533</v>
      </c>
      <c r="I192" s="11">
        <v>44547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U192">
        <v>0</v>
      </c>
      <c r="V192" t="s">
        <v>79</v>
      </c>
      <c r="W192" t="s">
        <v>25</v>
      </c>
    </row>
    <row r="193" spans="1:23" x14ac:dyDescent="0.3">
      <c r="A193" t="s">
        <v>1281</v>
      </c>
      <c r="B193" t="s">
        <v>1204</v>
      </c>
      <c r="C193" t="s">
        <v>3442</v>
      </c>
      <c r="D193">
        <v>21</v>
      </c>
      <c r="E193" t="s">
        <v>4535</v>
      </c>
      <c r="F193" t="s">
        <v>62</v>
      </c>
      <c r="G193" s="3" t="s">
        <v>4974</v>
      </c>
      <c r="H193" s="11">
        <v>44779</v>
      </c>
      <c r="I193" s="11">
        <v>44785</v>
      </c>
      <c r="J193" t="s">
        <v>668</v>
      </c>
      <c r="K193" t="s">
        <v>261</v>
      </c>
      <c r="L193" t="s">
        <v>1284</v>
      </c>
      <c r="M193">
        <v>91</v>
      </c>
      <c r="N19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4346</v>
      </c>
      <c r="W193" t="s">
        <v>68</v>
      </c>
    </row>
    <row r="194" spans="1:23" x14ac:dyDescent="0.3">
      <c r="A194" t="s">
        <v>1285</v>
      </c>
      <c r="B194" t="s">
        <v>1286</v>
      </c>
      <c r="C194" t="s">
        <v>60</v>
      </c>
      <c r="D194">
        <v>51</v>
      </c>
      <c r="E194" t="s">
        <v>4536</v>
      </c>
      <c r="F194" t="s">
        <v>468</v>
      </c>
      <c r="G194" s="3" t="s">
        <v>4975</v>
      </c>
      <c r="H194" s="11">
        <v>45283</v>
      </c>
      <c r="I194" s="11">
        <v>45293</v>
      </c>
      <c r="J194" t="s">
        <v>53</v>
      </c>
      <c r="K194" t="s">
        <v>650</v>
      </c>
      <c r="L194" t="s">
        <v>1290</v>
      </c>
      <c r="M194">
        <v>179</v>
      </c>
      <c r="N194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4346</v>
      </c>
      <c r="W194" t="s">
        <v>68</v>
      </c>
    </row>
    <row r="195" spans="1:23" x14ac:dyDescent="0.3">
      <c r="A195" t="s">
        <v>1291</v>
      </c>
      <c r="B195" t="s">
        <v>412</v>
      </c>
      <c r="C195" t="s">
        <v>3442</v>
      </c>
      <c r="D195">
        <v>47</v>
      </c>
      <c r="E195" t="s">
        <v>3688</v>
      </c>
      <c r="F195" t="s">
        <v>95</v>
      </c>
      <c r="G195" s="3" t="s">
        <v>4976</v>
      </c>
      <c r="H195" s="11">
        <v>45342</v>
      </c>
      <c r="I195" s="11">
        <v>45340</v>
      </c>
      <c r="J195" t="s">
        <v>53</v>
      </c>
      <c r="K195" t="s">
        <v>3748</v>
      </c>
      <c r="L195" t="s">
        <v>1296</v>
      </c>
      <c r="M195">
        <v>173</v>
      </c>
      <c r="N195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379</v>
      </c>
      <c r="W195" t="s">
        <v>132</v>
      </c>
    </row>
    <row r="196" spans="1:23" x14ac:dyDescent="0.3">
      <c r="A196" t="s">
        <v>1297</v>
      </c>
      <c r="B196" t="s">
        <v>1298</v>
      </c>
      <c r="C196" t="s">
        <v>36</v>
      </c>
      <c r="D196">
        <v>79</v>
      </c>
      <c r="E196" t="s">
        <v>4537</v>
      </c>
      <c r="F196" t="s">
        <v>541</v>
      </c>
      <c r="G196" t="s">
        <v>5244</v>
      </c>
      <c r="H196" s="11">
        <v>44585</v>
      </c>
      <c r="I196" s="11">
        <v>44590</v>
      </c>
      <c r="J196" t="s">
        <v>288</v>
      </c>
      <c r="K196" t="s">
        <v>157</v>
      </c>
      <c r="M196">
        <v>139</v>
      </c>
      <c r="N196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</row>
    <row r="197" spans="1:23" x14ac:dyDescent="0.3">
      <c r="A197" t="s">
        <v>3487</v>
      </c>
      <c r="B197" t="s">
        <v>1302</v>
      </c>
      <c r="C197" t="s">
        <v>60</v>
      </c>
      <c r="D197">
        <v>66</v>
      </c>
      <c r="E197" t="s">
        <v>4538</v>
      </c>
      <c r="F197" t="s">
        <v>541</v>
      </c>
      <c r="G197" s="3" t="s">
        <v>5244</v>
      </c>
      <c r="H197" s="11">
        <v>45476</v>
      </c>
      <c r="I197" s="11">
        <v>45499</v>
      </c>
      <c r="J197" t="s">
        <v>53</v>
      </c>
      <c r="K197" t="s">
        <v>631</v>
      </c>
      <c r="L197" t="s">
        <v>1306</v>
      </c>
      <c r="M197">
        <v>135</v>
      </c>
      <c r="N197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132</v>
      </c>
    </row>
    <row r="198" spans="1:23" x14ac:dyDescent="0.3">
      <c r="A198" t="s">
        <v>1307</v>
      </c>
      <c r="B198" t="s">
        <v>1308</v>
      </c>
      <c r="C198" t="s">
        <v>60</v>
      </c>
      <c r="D198">
        <v>49</v>
      </c>
      <c r="E198" t="s">
        <v>4539</v>
      </c>
      <c r="F198" t="s">
        <v>73</v>
      </c>
      <c r="G198" s="3" t="s">
        <v>4977</v>
      </c>
      <c r="H198" s="11">
        <v>43994</v>
      </c>
      <c r="I198" s="11">
        <v>43992</v>
      </c>
      <c r="J198" t="s">
        <v>668</v>
      </c>
      <c r="K198" t="s">
        <v>873</v>
      </c>
      <c r="L198" t="s">
        <v>1312</v>
      </c>
      <c r="M198">
        <v>135</v>
      </c>
      <c r="N198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4347</v>
      </c>
      <c r="W198" t="s">
        <v>68</v>
      </c>
    </row>
    <row r="199" spans="1:23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s="3" t="s">
        <v>4978</v>
      </c>
      <c r="H199" s="11">
        <v>45135</v>
      </c>
      <c r="I199" s="11">
        <v>45136</v>
      </c>
      <c r="J199" t="s">
        <v>196</v>
      </c>
      <c r="K199" t="s">
        <v>157</v>
      </c>
      <c r="L199" t="s">
        <v>1317</v>
      </c>
      <c r="M199">
        <v>137</v>
      </c>
      <c r="N199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4346</v>
      </c>
      <c r="W199" t="s">
        <v>68</v>
      </c>
    </row>
    <row r="200" spans="1:23" x14ac:dyDescent="0.3">
      <c r="A200" t="s">
        <v>1318</v>
      </c>
      <c r="B200" t="s">
        <v>1319</v>
      </c>
      <c r="C200" t="s">
        <v>3442</v>
      </c>
      <c r="D200">
        <v>32</v>
      </c>
      <c r="E200" t="s">
        <v>4540</v>
      </c>
      <c r="F200" t="s">
        <v>95</v>
      </c>
      <c r="G200" s="3" t="s">
        <v>4979</v>
      </c>
      <c r="H200" s="11">
        <v>43945</v>
      </c>
      <c r="J200" t="s">
        <v>342</v>
      </c>
      <c r="K200" t="s">
        <v>631</v>
      </c>
      <c r="L200" t="s">
        <v>447</v>
      </c>
      <c r="M200">
        <v>139</v>
      </c>
      <c r="N200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U200">
        <v>0</v>
      </c>
      <c r="V200" t="s">
        <v>379</v>
      </c>
      <c r="W200" t="s">
        <v>68</v>
      </c>
    </row>
    <row r="201" spans="1:23" x14ac:dyDescent="0.3">
      <c r="A201" t="s">
        <v>1323</v>
      </c>
      <c r="B201" t="s">
        <v>1324</v>
      </c>
      <c r="C201" t="s">
        <v>36</v>
      </c>
      <c r="D201">
        <v>74</v>
      </c>
      <c r="E201" t="s">
        <v>3742</v>
      </c>
      <c r="F201" t="s">
        <v>25</v>
      </c>
      <c r="G201" s="3" t="s">
        <v>5244</v>
      </c>
      <c r="H201" s="11">
        <v>45312</v>
      </c>
      <c r="I201" s="11">
        <v>45342</v>
      </c>
      <c r="J201" t="s">
        <v>196</v>
      </c>
      <c r="K201" t="s">
        <v>33</v>
      </c>
      <c r="L201" t="s">
        <v>1327</v>
      </c>
      <c r="M201">
        <v>180</v>
      </c>
      <c r="N201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4347</v>
      </c>
      <c r="W201" t="s">
        <v>132</v>
      </c>
    </row>
    <row r="202" spans="1:23" x14ac:dyDescent="0.3">
      <c r="A202" t="s">
        <v>3546</v>
      </c>
      <c r="B202" t="s">
        <v>1106</v>
      </c>
      <c r="C202" t="s">
        <v>36</v>
      </c>
      <c r="D202">
        <v>37</v>
      </c>
      <c r="E202" t="s">
        <v>3672</v>
      </c>
      <c r="F202" t="s">
        <v>338</v>
      </c>
      <c r="G202" s="3" t="s">
        <v>5244</v>
      </c>
      <c r="H202" s="11">
        <v>44936</v>
      </c>
      <c r="I202" s="11">
        <v>44959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V202" t="s">
        <v>25</v>
      </c>
      <c r="W202" t="s">
        <v>68</v>
      </c>
    </row>
    <row r="203" spans="1:23" x14ac:dyDescent="0.3">
      <c r="A203" t="s">
        <v>1332</v>
      </c>
      <c r="B203" t="s">
        <v>984</v>
      </c>
      <c r="C203" t="s">
        <v>60</v>
      </c>
      <c r="D203">
        <v>44</v>
      </c>
      <c r="E203" t="s">
        <v>4541</v>
      </c>
      <c r="F203" t="s">
        <v>73</v>
      </c>
      <c r="G203" s="3" t="s">
        <v>4980</v>
      </c>
      <c r="H203" s="11">
        <v>45302</v>
      </c>
      <c r="I203" s="11">
        <v>45319</v>
      </c>
      <c r="J203" t="s">
        <v>288</v>
      </c>
      <c r="K203" t="s">
        <v>320</v>
      </c>
      <c r="L203" t="s">
        <v>173</v>
      </c>
      <c r="M203">
        <v>153</v>
      </c>
      <c r="N20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</row>
    <row r="204" spans="1:23" x14ac:dyDescent="0.3">
      <c r="A204" t="s">
        <v>1337</v>
      </c>
      <c r="B204" t="s">
        <v>1338</v>
      </c>
      <c r="C204" t="s">
        <v>60</v>
      </c>
      <c r="D204">
        <v>78</v>
      </c>
      <c r="E204" t="s">
        <v>4542</v>
      </c>
      <c r="F204" t="s">
        <v>25</v>
      </c>
      <c r="G204" s="3" t="s">
        <v>4981</v>
      </c>
      <c r="H204" s="11">
        <v>45570</v>
      </c>
      <c r="I204" s="11">
        <v>45600</v>
      </c>
      <c r="J204" t="s">
        <v>288</v>
      </c>
      <c r="K204" t="s">
        <v>89</v>
      </c>
      <c r="L204" t="s">
        <v>1343</v>
      </c>
      <c r="M204">
        <v>180</v>
      </c>
      <c r="N204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4346</v>
      </c>
      <c r="W204" t="s">
        <v>68</v>
      </c>
    </row>
    <row r="205" spans="1:23" x14ac:dyDescent="0.3">
      <c r="A205" t="s">
        <v>1344</v>
      </c>
      <c r="B205" t="s">
        <v>1345</v>
      </c>
      <c r="C205" t="s">
        <v>60</v>
      </c>
      <c r="D205">
        <v>25</v>
      </c>
      <c r="E205" t="s">
        <v>4543</v>
      </c>
      <c r="F205" t="s">
        <v>468</v>
      </c>
      <c r="G205" s="3" t="s">
        <v>5244</v>
      </c>
      <c r="H205" s="11">
        <v>44827</v>
      </c>
      <c r="I205" s="11">
        <v>44852</v>
      </c>
      <c r="J205" t="s">
        <v>342</v>
      </c>
      <c r="K205" t="s">
        <v>650</v>
      </c>
      <c r="L205" t="s">
        <v>1349</v>
      </c>
      <c r="M205">
        <v>139</v>
      </c>
      <c r="N205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4347</v>
      </c>
      <c r="W205" t="s">
        <v>68</v>
      </c>
    </row>
    <row r="206" spans="1:23" x14ac:dyDescent="0.3">
      <c r="A206" t="s">
        <v>3488</v>
      </c>
      <c r="B206" t="s">
        <v>1593</v>
      </c>
      <c r="C206" t="s">
        <v>60</v>
      </c>
      <c r="D206">
        <v>84</v>
      </c>
      <c r="E206" t="s">
        <v>4544</v>
      </c>
      <c r="F206" t="s">
        <v>468</v>
      </c>
      <c r="G206" s="3" t="s">
        <v>4982</v>
      </c>
      <c r="H206" s="11">
        <v>44257</v>
      </c>
      <c r="I206" s="11">
        <v>44262</v>
      </c>
      <c r="J206" t="s">
        <v>668</v>
      </c>
      <c r="K206" t="s">
        <v>261</v>
      </c>
      <c r="L206" t="s">
        <v>1355</v>
      </c>
      <c r="M206">
        <v>125</v>
      </c>
      <c r="N206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68</v>
      </c>
    </row>
    <row r="207" spans="1:23" x14ac:dyDescent="0.3">
      <c r="A207" t="s">
        <v>1356</v>
      </c>
      <c r="B207" t="s">
        <v>1357</v>
      </c>
      <c r="C207" t="s">
        <v>36</v>
      </c>
      <c r="D207">
        <v>59</v>
      </c>
      <c r="E207" t="s">
        <v>4545</v>
      </c>
      <c r="F207" t="s">
        <v>145</v>
      </c>
      <c r="G207" s="3" t="s">
        <v>5244</v>
      </c>
      <c r="J207" t="s">
        <v>668</v>
      </c>
      <c r="K207" t="s">
        <v>508</v>
      </c>
      <c r="L207" t="s">
        <v>1359</v>
      </c>
      <c r="M207">
        <v>114</v>
      </c>
      <c r="N207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68</v>
      </c>
    </row>
    <row r="208" spans="1:23" x14ac:dyDescent="0.3">
      <c r="A208" t="s">
        <v>1360</v>
      </c>
      <c r="B208" t="s">
        <v>1361</v>
      </c>
      <c r="C208" t="s">
        <v>60</v>
      </c>
      <c r="D208">
        <v>79</v>
      </c>
      <c r="E208" t="s">
        <v>4546</v>
      </c>
      <c r="F208" t="s">
        <v>247</v>
      </c>
      <c r="G208" s="3" t="s">
        <v>5244</v>
      </c>
      <c r="H208" s="11">
        <v>45582</v>
      </c>
      <c r="I208" s="11">
        <v>45598</v>
      </c>
      <c r="J208" t="s">
        <v>156</v>
      </c>
      <c r="K208" t="s">
        <v>320</v>
      </c>
      <c r="L208" t="s">
        <v>141</v>
      </c>
      <c r="M208">
        <v>167</v>
      </c>
      <c r="N208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132</v>
      </c>
    </row>
    <row r="209" spans="1:23" x14ac:dyDescent="0.3">
      <c r="A209" t="s">
        <v>3547</v>
      </c>
      <c r="B209" t="s">
        <v>1366</v>
      </c>
      <c r="C209" t="s">
        <v>60</v>
      </c>
      <c r="D209">
        <v>58</v>
      </c>
      <c r="E209" t="s">
        <v>4547</v>
      </c>
      <c r="F209" t="s">
        <v>338</v>
      </c>
      <c r="G209" s="3" t="s">
        <v>4983</v>
      </c>
      <c r="H209" s="11">
        <v>43935</v>
      </c>
      <c r="I209" s="11">
        <v>43948</v>
      </c>
      <c r="J209" t="s">
        <v>230</v>
      </c>
      <c r="K209" t="s">
        <v>25</v>
      </c>
      <c r="L209" t="s">
        <v>1371</v>
      </c>
      <c r="M209">
        <v>98</v>
      </c>
      <c r="N209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4347</v>
      </c>
      <c r="W209" t="s">
        <v>25</v>
      </c>
    </row>
    <row r="210" spans="1:23" x14ac:dyDescent="0.3">
      <c r="A210" t="s">
        <v>3489</v>
      </c>
      <c r="B210" t="s">
        <v>299</v>
      </c>
      <c r="C210" t="s">
        <v>36</v>
      </c>
      <c r="D210">
        <v>76</v>
      </c>
      <c r="E210" t="s">
        <v>4548</v>
      </c>
      <c r="F210" t="s">
        <v>153</v>
      </c>
      <c r="G210" t="s">
        <v>5244</v>
      </c>
      <c r="H210" s="11">
        <v>44747</v>
      </c>
      <c r="I210" s="11">
        <v>44767</v>
      </c>
      <c r="K210" t="s">
        <v>54</v>
      </c>
      <c r="L210" t="s">
        <v>1374</v>
      </c>
      <c r="M210">
        <v>156</v>
      </c>
      <c r="N210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s">
        <v>132</v>
      </c>
    </row>
    <row r="211" spans="1:23" x14ac:dyDescent="0.3">
      <c r="A211" t="s">
        <v>1375</v>
      </c>
      <c r="B211" t="s">
        <v>1376</v>
      </c>
      <c r="C211" t="s">
        <v>36</v>
      </c>
      <c r="D211">
        <v>61</v>
      </c>
      <c r="E211" t="s">
        <v>4549</v>
      </c>
      <c r="F211" t="s">
        <v>153</v>
      </c>
      <c r="G211" t="s">
        <v>5205</v>
      </c>
      <c r="H211" s="11">
        <v>44350</v>
      </c>
      <c r="I211" s="11">
        <v>44350</v>
      </c>
      <c r="K211" t="s">
        <v>873</v>
      </c>
      <c r="L211" t="s">
        <v>1380</v>
      </c>
      <c r="M211">
        <v>176</v>
      </c>
      <c r="N211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4346</v>
      </c>
      <c r="W211" t="s">
        <v>25</v>
      </c>
    </row>
    <row r="212" spans="1:23" x14ac:dyDescent="0.3">
      <c r="A212" t="s">
        <v>1381</v>
      </c>
      <c r="B212" t="s">
        <v>389</v>
      </c>
      <c r="C212" t="s">
        <v>36</v>
      </c>
      <c r="D212">
        <v>51</v>
      </c>
      <c r="E212" t="s">
        <v>4550</v>
      </c>
      <c r="F212" t="s">
        <v>153</v>
      </c>
      <c r="G212" s="3" t="s">
        <v>5244</v>
      </c>
      <c r="H212" s="11">
        <v>45223</v>
      </c>
      <c r="I212" s="11">
        <v>45238</v>
      </c>
      <c r="J212" t="s">
        <v>53</v>
      </c>
      <c r="K212" t="s">
        <v>320</v>
      </c>
      <c r="L212" t="s">
        <v>1385</v>
      </c>
      <c r="M212">
        <v>176</v>
      </c>
      <c r="N212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U212">
        <v>0</v>
      </c>
      <c r="V212" t="s">
        <v>79</v>
      </c>
      <c r="W212" t="s">
        <v>132</v>
      </c>
    </row>
    <row r="213" spans="1:23" x14ac:dyDescent="0.3">
      <c r="A213" t="s">
        <v>1386</v>
      </c>
      <c r="B213" t="s">
        <v>795</v>
      </c>
      <c r="C213" t="s">
        <v>60</v>
      </c>
      <c r="D213">
        <v>42</v>
      </c>
      <c r="E213" t="s">
        <v>4551</v>
      </c>
      <c r="F213" t="s">
        <v>95</v>
      </c>
      <c r="G213" s="3" t="s">
        <v>4984</v>
      </c>
      <c r="H213" s="11">
        <v>44087</v>
      </c>
      <c r="I213" s="11">
        <v>44094</v>
      </c>
      <c r="J213" t="s">
        <v>196</v>
      </c>
      <c r="K213" t="s">
        <v>289</v>
      </c>
      <c r="L213" t="s">
        <v>1391</v>
      </c>
      <c r="M213">
        <v>148</v>
      </c>
      <c r="N21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79</v>
      </c>
      <c r="W213" t="s">
        <v>132</v>
      </c>
    </row>
    <row r="214" spans="1:23" x14ac:dyDescent="0.3">
      <c r="A214" t="s">
        <v>1392</v>
      </c>
      <c r="B214" t="s">
        <v>1116</v>
      </c>
      <c r="C214" t="s">
        <v>36</v>
      </c>
      <c r="D214">
        <v>53</v>
      </c>
      <c r="E214" t="s">
        <v>4552</v>
      </c>
      <c r="F214" t="s">
        <v>247</v>
      </c>
      <c r="G214" s="3" t="s">
        <v>4985</v>
      </c>
      <c r="H214" s="11">
        <v>44605</v>
      </c>
      <c r="I214" s="11">
        <v>44612</v>
      </c>
      <c r="J214" t="s">
        <v>53</v>
      </c>
      <c r="K214" t="s">
        <v>650</v>
      </c>
      <c r="L214" t="s">
        <v>1397</v>
      </c>
      <c r="M214">
        <v>176</v>
      </c>
      <c r="N214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4346</v>
      </c>
      <c r="W214" t="s">
        <v>132</v>
      </c>
    </row>
    <row r="215" spans="1:23" x14ac:dyDescent="0.3">
      <c r="A215" t="s">
        <v>1398</v>
      </c>
      <c r="B215" t="s">
        <v>1399</v>
      </c>
      <c r="C215" t="s">
        <v>3442</v>
      </c>
      <c r="D215">
        <v>46</v>
      </c>
      <c r="E215" t="s">
        <v>4553</v>
      </c>
      <c r="F215" t="s">
        <v>73</v>
      </c>
      <c r="G215" s="3" t="s">
        <v>4986</v>
      </c>
      <c r="H215" s="11">
        <v>45498</v>
      </c>
      <c r="I215" s="11">
        <v>45513</v>
      </c>
      <c r="J215" t="s">
        <v>668</v>
      </c>
      <c r="K215" t="s">
        <v>631</v>
      </c>
      <c r="L215" t="s">
        <v>1404</v>
      </c>
      <c r="M215">
        <v>131</v>
      </c>
      <c r="N215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>
        <v>31318</v>
      </c>
      <c r="V215" t="s">
        <v>4347</v>
      </c>
      <c r="W215" t="s">
        <v>132</v>
      </c>
    </row>
    <row r="216" spans="1:23" x14ac:dyDescent="0.3">
      <c r="A216" t="s">
        <v>1406</v>
      </c>
      <c r="B216" t="s">
        <v>1407</v>
      </c>
      <c r="C216" t="s">
        <v>60</v>
      </c>
      <c r="D216">
        <v>56</v>
      </c>
      <c r="E216" t="s">
        <v>4554</v>
      </c>
      <c r="F216" t="s">
        <v>25</v>
      </c>
      <c r="G216" s="3" t="s">
        <v>5244</v>
      </c>
      <c r="H216" s="11">
        <v>44271</v>
      </c>
      <c r="I216" s="11">
        <v>44279</v>
      </c>
      <c r="J216" t="s">
        <v>196</v>
      </c>
      <c r="K216" t="s">
        <v>157</v>
      </c>
      <c r="L216" t="s">
        <v>1411</v>
      </c>
      <c r="M216">
        <v>177</v>
      </c>
      <c r="N216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132</v>
      </c>
    </row>
    <row r="217" spans="1:23" x14ac:dyDescent="0.3">
      <c r="A217" t="s">
        <v>1412</v>
      </c>
      <c r="B217" t="s">
        <v>389</v>
      </c>
      <c r="C217" t="s">
        <v>36</v>
      </c>
      <c r="D217">
        <v>44</v>
      </c>
      <c r="E217" t="s">
        <v>4555</v>
      </c>
      <c r="F217" t="s">
        <v>541</v>
      </c>
      <c r="G217" s="3" t="s">
        <v>5244</v>
      </c>
      <c r="H217" s="11">
        <v>45398</v>
      </c>
      <c r="I217" s="11">
        <v>45404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s="53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4346</v>
      </c>
      <c r="W217" t="s">
        <v>132</v>
      </c>
    </row>
    <row r="218" spans="1:23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s="3" t="s">
        <v>4987</v>
      </c>
      <c r="H218" s="11">
        <v>45249</v>
      </c>
      <c r="I218" s="11">
        <v>45253</v>
      </c>
      <c r="J218" t="s">
        <v>342</v>
      </c>
      <c r="K218" t="s">
        <v>320</v>
      </c>
      <c r="L218" t="s">
        <v>1422</v>
      </c>
      <c r="M218">
        <v>139</v>
      </c>
      <c r="N218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>
        <v>40900</v>
      </c>
      <c r="V218" t="s">
        <v>25</v>
      </c>
      <c r="W218" t="s">
        <v>132</v>
      </c>
    </row>
    <row r="219" spans="1:23" x14ac:dyDescent="0.3">
      <c r="A219" t="s">
        <v>1424</v>
      </c>
      <c r="B219" t="s">
        <v>1425</v>
      </c>
      <c r="C219" t="s">
        <v>36</v>
      </c>
      <c r="D219">
        <v>62</v>
      </c>
      <c r="E219" t="s">
        <v>4556</v>
      </c>
      <c r="F219" t="s">
        <v>153</v>
      </c>
      <c r="G219" s="3" t="s">
        <v>5244</v>
      </c>
      <c r="H219" s="11">
        <v>44459</v>
      </c>
      <c r="J219" t="s">
        <v>668</v>
      </c>
      <c r="K219" t="s">
        <v>320</v>
      </c>
      <c r="L219" t="s">
        <v>1427</v>
      </c>
      <c r="M219">
        <v>90</v>
      </c>
      <c r="N219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4346</v>
      </c>
      <c r="W219" t="s">
        <v>68</v>
      </c>
    </row>
    <row r="220" spans="1:23" x14ac:dyDescent="0.3">
      <c r="A220" t="s">
        <v>1428</v>
      </c>
      <c r="B220" t="s">
        <v>539</v>
      </c>
      <c r="C220" t="s">
        <v>36</v>
      </c>
      <c r="D220">
        <v>53</v>
      </c>
      <c r="E220" t="s">
        <v>4557</v>
      </c>
      <c r="F220" t="s">
        <v>25</v>
      </c>
      <c r="G220" s="3" t="s">
        <v>5244</v>
      </c>
      <c r="H220" s="11">
        <v>45390</v>
      </c>
      <c r="I220" s="11">
        <v>45395</v>
      </c>
      <c r="J220" t="s">
        <v>342</v>
      </c>
      <c r="K220" t="s">
        <v>508</v>
      </c>
      <c r="L220" t="s">
        <v>1430</v>
      </c>
      <c r="M220">
        <v>286</v>
      </c>
      <c r="N220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V220" t="s">
        <v>25</v>
      </c>
      <c r="W220" t="s">
        <v>132</v>
      </c>
    </row>
    <row r="221" spans="1:23" x14ac:dyDescent="0.3">
      <c r="A221" t="s">
        <v>1431</v>
      </c>
      <c r="B221" t="s">
        <v>1432</v>
      </c>
      <c r="C221" t="s">
        <v>36</v>
      </c>
      <c r="D221">
        <v>66</v>
      </c>
      <c r="E221" t="s">
        <v>4558</v>
      </c>
      <c r="F221" t="s">
        <v>247</v>
      </c>
      <c r="G221" s="3" t="s">
        <v>4988</v>
      </c>
      <c r="H221" s="11">
        <v>43976</v>
      </c>
      <c r="I221" s="11">
        <v>43996</v>
      </c>
      <c r="J221" t="s">
        <v>668</v>
      </c>
      <c r="K221" t="s">
        <v>3748</v>
      </c>
      <c r="L221" t="s">
        <v>1436</v>
      </c>
      <c r="M221">
        <v>144</v>
      </c>
      <c r="N221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379</v>
      </c>
      <c r="W221" t="s">
        <v>25</v>
      </c>
    </row>
    <row r="222" spans="1:23" x14ac:dyDescent="0.3">
      <c r="A222" t="s">
        <v>1437</v>
      </c>
      <c r="B222" t="s">
        <v>1438</v>
      </c>
      <c r="C222" t="s">
        <v>3442</v>
      </c>
      <c r="D222">
        <v>68</v>
      </c>
      <c r="E222" t="s">
        <v>4559</v>
      </c>
      <c r="F222" t="s">
        <v>338</v>
      </c>
      <c r="G222" s="3" t="s">
        <v>4989</v>
      </c>
      <c r="H222" s="11">
        <v>45099</v>
      </c>
      <c r="I222" s="11">
        <v>45098</v>
      </c>
      <c r="J222" t="s">
        <v>196</v>
      </c>
      <c r="K222" t="s">
        <v>508</v>
      </c>
      <c r="L222" t="s">
        <v>1443</v>
      </c>
      <c r="M222">
        <v>132</v>
      </c>
      <c r="N222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4346</v>
      </c>
      <c r="W222" t="s">
        <v>132</v>
      </c>
    </row>
    <row r="223" spans="1:23" x14ac:dyDescent="0.3">
      <c r="A223" t="s">
        <v>3490</v>
      </c>
      <c r="B223" t="s">
        <v>598</v>
      </c>
      <c r="C223" t="s">
        <v>60</v>
      </c>
      <c r="D223">
        <v>36</v>
      </c>
      <c r="E223" t="s">
        <v>4560</v>
      </c>
      <c r="F223" t="s">
        <v>316</v>
      </c>
      <c r="G223" s="3" t="s">
        <v>5244</v>
      </c>
      <c r="H223" s="11">
        <v>45326</v>
      </c>
      <c r="I223" s="11">
        <v>45345</v>
      </c>
      <c r="J223" t="s">
        <v>668</v>
      </c>
      <c r="K223" t="s">
        <v>508</v>
      </c>
      <c r="L223" t="s">
        <v>1447</v>
      </c>
      <c r="M223">
        <v>93</v>
      </c>
      <c r="N22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25413</v>
      </c>
      <c r="V223" t="s">
        <v>33</v>
      </c>
      <c r="W223" t="s">
        <v>132</v>
      </c>
    </row>
    <row r="224" spans="1:23" x14ac:dyDescent="0.3">
      <c r="A224" t="s">
        <v>3452</v>
      </c>
      <c r="B224" t="s">
        <v>1425</v>
      </c>
      <c r="C224" t="s">
        <v>36</v>
      </c>
      <c r="D224">
        <v>54</v>
      </c>
      <c r="E224" t="s">
        <v>4561</v>
      </c>
      <c r="F224" t="s">
        <v>95</v>
      </c>
      <c r="G224" s="3" t="s">
        <v>4990</v>
      </c>
      <c r="H224" s="11">
        <v>45119</v>
      </c>
      <c r="I224" s="11">
        <v>45144</v>
      </c>
      <c r="J224" t="s">
        <v>668</v>
      </c>
      <c r="K224" t="s">
        <v>631</v>
      </c>
      <c r="L224" t="s">
        <v>1452</v>
      </c>
      <c r="M224">
        <v>170</v>
      </c>
      <c r="N224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U224">
        <v>0</v>
      </c>
      <c r="V224" t="s">
        <v>4346</v>
      </c>
      <c r="W224" t="s">
        <v>132</v>
      </c>
    </row>
    <row r="225" spans="1:23" x14ac:dyDescent="0.3">
      <c r="A225" t="s">
        <v>1453</v>
      </c>
      <c r="B225" t="s">
        <v>1454</v>
      </c>
      <c r="C225" t="s">
        <v>36</v>
      </c>
      <c r="D225">
        <v>28</v>
      </c>
      <c r="E225" t="s">
        <v>4562</v>
      </c>
      <c r="F225" t="s">
        <v>153</v>
      </c>
      <c r="G225" s="3" t="s">
        <v>5244</v>
      </c>
      <c r="H225" s="11">
        <v>44662</v>
      </c>
      <c r="I225" s="11">
        <v>44669</v>
      </c>
      <c r="J225" t="s">
        <v>196</v>
      </c>
      <c r="K225" t="s">
        <v>508</v>
      </c>
      <c r="L225" t="s">
        <v>1457</v>
      </c>
      <c r="M225">
        <v>150</v>
      </c>
      <c r="N225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4346</v>
      </c>
      <c r="W225" t="s">
        <v>68</v>
      </c>
    </row>
    <row r="226" spans="1:23" x14ac:dyDescent="0.3">
      <c r="A226" t="s">
        <v>1458</v>
      </c>
      <c r="B226" t="s">
        <v>1459</v>
      </c>
      <c r="C226" t="s">
        <v>36</v>
      </c>
      <c r="D226">
        <v>74</v>
      </c>
      <c r="E226" t="s">
        <v>4563</v>
      </c>
      <c r="F226" t="s">
        <v>338</v>
      </c>
      <c r="G226" s="3" t="s">
        <v>4991</v>
      </c>
      <c r="H226" s="11">
        <v>44855</v>
      </c>
      <c r="I226" s="11">
        <v>44859</v>
      </c>
      <c r="J226" t="s">
        <v>668</v>
      </c>
      <c r="K226" t="s">
        <v>631</v>
      </c>
      <c r="L226" t="s">
        <v>1017</v>
      </c>
      <c r="M226">
        <v>132</v>
      </c>
      <c r="N226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U226">
        <v>0</v>
      </c>
      <c r="V226" t="s">
        <v>379</v>
      </c>
      <c r="W226" t="s">
        <v>132</v>
      </c>
    </row>
    <row r="227" spans="1:23" x14ac:dyDescent="0.3">
      <c r="A227" t="s">
        <v>1463</v>
      </c>
      <c r="B227" t="s">
        <v>1464</v>
      </c>
      <c r="C227" t="s">
        <v>60</v>
      </c>
      <c r="D227">
        <v>79</v>
      </c>
      <c r="E227" t="s">
        <v>4564</v>
      </c>
      <c r="F227" t="s">
        <v>329</v>
      </c>
      <c r="G227" t="s">
        <v>5206</v>
      </c>
      <c r="H227" s="11">
        <v>43957</v>
      </c>
      <c r="I227" s="11">
        <v>43979</v>
      </c>
      <c r="J227" t="s">
        <v>53</v>
      </c>
      <c r="K227" t="s">
        <v>261</v>
      </c>
      <c r="M227">
        <v>166</v>
      </c>
      <c r="N227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79</v>
      </c>
      <c r="W227" t="s">
        <v>25</v>
      </c>
    </row>
    <row r="228" spans="1:23" x14ac:dyDescent="0.3">
      <c r="A228" t="s">
        <v>1469</v>
      </c>
      <c r="B228" t="s">
        <v>1470</v>
      </c>
      <c r="C228" t="s">
        <v>36</v>
      </c>
      <c r="D228">
        <v>52</v>
      </c>
      <c r="E228" t="s">
        <v>4565</v>
      </c>
      <c r="F228" t="s">
        <v>247</v>
      </c>
      <c r="G228" s="3" t="s">
        <v>4992</v>
      </c>
      <c r="H228" s="11">
        <v>44861</v>
      </c>
      <c r="I228" s="11">
        <v>44867</v>
      </c>
      <c r="J228" t="s">
        <v>53</v>
      </c>
      <c r="K228" t="s">
        <v>386</v>
      </c>
      <c r="L228" t="s">
        <v>111</v>
      </c>
      <c r="M228">
        <v>164</v>
      </c>
      <c r="N228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4347</v>
      </c>
      <c r="W228" t="s">
        <v>132</v>
      </c>
    </row>
    <row r="229" spans="1:23" x14ac:dyDescent="0.3">
      <c r="A229" t="s">
        <v>1475</v>
      </c>
      <c r="B229" t="s">
        <v>1054</v>
      </c>
      <c r="C229" t="s">
        <v>36</v>
      </c>
      <c r="D229">
        <v>52</v>
      </c>
      <c r="E229" t="s">
        <v>3692</v>
      </c>
      <c r="F229" t="s">
        <v>247</v>
      </c>
      <c r="G229" t="s">
        <v>5207</v>
      </c>
      <c r="H229" s="11">
        <v>45204</v>
      </c>
      <c r="I229" s="11">
        <v>45221</v>
      </c>
      <c r="J229" t="s">
        <v>53</v>
      </c>
      <c r="L229" t="s">
        <v>983</v>
      </c>
      <c r="M229">
        <v>138</v>
      </c>
      <c r="N229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4346</v>
      </c>
      <c r="W229" t="s">
        <v>25</v>
      </c>
    </row>
    <row r="230" spans="1:23" x14ac:dyDescent="0.3">
      <c r="A230" t="s">
        <v>1480</v>
      </c>
      <c r="B230" t="s">
        <v>659</v>
      </c>
      <c r="C230" t="s">
        <v>60</v>
      </c>
      <c r="D230">
        <v>48</v>
      </c>
      <c r="E230" t="s">
        <v>4566</v>
      </c>
      <c r="F230" t="s">
        <v>541</v>
      </c>
      <c r="G230" s="3" t="s">
        <v>4993</v>
      </c>
      <c r="H230" s="11">
        <v>44953</v>
      </c>
      <c r="I230" s="11">
        <v>44982</v>
      </c>
      <c r="J230" t="s">
        <v>196</v>
      </c>
      <c r="K230" t="s">
        <v>320</v>
      </c>
      <c r="L230" t="s">
        <v>1485</v>
      </c>
      <c r="M230">
        <v>97</v>
      </c>
      <c r="N230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</row>
    <row r="231" spans="1:23" x14ac:dyDescent="0.3">
      <c r="A231" t="s">
        <v>1487</v>
      </c>
      <c r="B231" t="s">
        <v>304</v>
      </c>
      <c r="C231" t="s">
        <v>36</v>
      </c>
      <c r="D231">
        <v>85</v>
      </c>
      <c r="E231" t="s">
        <v>4567</v>
      </c>
      <c r="F231" t="s">
        <v>73</v>
      </c>
      <c r="G231" t="s">
        <v>5208</v>
      </c>
      <c r="H231" s="11">
        <v>44308</v>
      </c>
      <c r="I231" s="11">
        <v>44323</v>
      </c>
      <c r="J231" t="s">
        <v>53</v>
      </c>
      <c r="K231" t="s">
        <v>289</v>
      </c>
      <c r="M231">
        <v>139</v>
      </c>
      <c r="N231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4347</v>
      </c>
      <c r="W231" t="s">
        <v>68</v>
      </c>
    </row>
    <row r="232" spans="1:23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G232" s="3" t="s">
        <v>5244</v>
      </c>
      <c r="H232" s="11">
        <v>44645</v>
      </c>
      <c r="I232" s="11">
        <v>44660</v>
      </c>
      <c r="J232" t="s">
        <v>288</v>
      </c>
      <c r="K232" t="s">
        <v>3748</v>
      </c>
      <c r="L232" t="s">
        <v>1494</v>
      </c>
      <c r="M232">
        <v>139</v>
      </c>
      <c r="N232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79</v>
      </c>
      <c r="W232" t="s">
        <v>68</v>
      </c>
    </row>
    <row r="233" spans="1:23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G233" s="3" t="s">
        <v>5244</v>
      </c>
      <c r="H233" s="11">
        <v>43885</v>
      </c>
      <c r="I233" s="11">
        <v>43891</v>
      </c>
      <c r="J233" t="s">
        <v>196</v>
      </c>
      <c r="K233" t="s">
        <v>537</v>
      </c>
      <c r="L233" t="s">
        <v>1499</v>
      </c>
      <c r="M233">
        <v>139</v>
      </c>
      <c r="N23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68</v>
      </c>
    </row>
    <row r="234" spans="1:23" x14ac:dyDescent="0.3">
      <c r="A234" t="s">
        <v>1500</v>
      </c>
      <c r="B234" t="s">
        <v>989</v>
      </c>
      <c r="C234" t="s">
        <v>36</v>
      </c>
      <c r="D234">
        <v>78</v>
      </c>
      <c r="E234" t="s">
        <v>4568</v>
      </c>
      <c r="F234" t="s">
        <v>541</v>
      </c>
      <c r="G234" s="3" t="s">
        <v>4994</v>
      </c>
      <c r="H234" s="11">
        <v>43941</v>
      </c>
      <c r="I234" s="11">
        <v>43966</v>
      </c>
      <c r="J234" t="s">
        <v>196</v>
      </c>
      <c r="K234" t="s">
        <v>157</v>
      </c>
      <c r="L234" t="s">
        <v>1505</v>
      </c>
      <c r="M234">
        <v>142</v>
      </c>
      <c r="N234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79</v>
      </c>
      <c r="W234" t="s">
        <v>132</v>
      </c>
    </row>
    <row r="235" spans="1:23" x14ac:dyDescent="0.3">
      <c r="A235" t="s">
        <v>1506</v>
      </c>
      <c r="B235" t="s">
        <v>1507</v>
      </c>
      <c r="C235" t="s">
        <v>60</v>
      </c>
      <c r="D235">
        <v>35</v>
      </c>
      <c r="E235" t="s">
        <v>4569</v>
      </c>
      <c r="F235" t="s">
        <v>316</v>
      </c>
      <c r="G235" s="3" t="s">
        <v>4995</v>
      </c>
      <c r="H235" s="11">
        <v>44317</v>
      </c>
      <c r="I235" s="11">
        <v>44321</v>
      </c>
      <c r="J235" t="s">
        <v>53</v>
      </c>
      <c r="K235" t="s">
        <v>873</v>
      </c>
      <c r="L235" t="s">
        <v>1511</v>
      </c>
      <c r="M235">
        <v>169</v>
      </c>
      <c r="N235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4346</v>
      </c>
      <c r="W235" t="s">
        <v>68</v>
      </c>
    </row>
    <row r="236" spans="1:23" x14ac:dyDescent="0.3">
      <c r="A236" t="s">
        <v>3491</v>
      </c>
      <c r="B236" t="s">
        <v>134</v>
      </c>
      <c r="C236" t="s">
        <v>60</v>
      </c>
      <c r="D236">
        <v>52</v>
      </c>
      <c r="E236" t="s">
        <v>4570</v>
      </c>
      <c r="F236" t="s">
        <v>73</v>
      </c>
      <c r="G236" s="3" t="s">
        <v>5244</v>
      </c>
      <c r="H236" s="11">
        <v>44921</v>
      </c>
      <c r="I236" s="11">
        <v>44920</v>
      </c>
      <c r="J236" t="s">
        <v>409</v>
      </c>
      <c r="K236" t="s">
        <v>157</v>
      </c>
      <c r="L236" t="s">
        <v>1515</v>
      </c>
      <c r="M236">
        <v>144</v>
      </c>
      <c r="N236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s">
        <v>132</v>
      </c>
    </row>
    <row r="237" spans="1:23" x14ac:dyDescent="0.3">
      <c r="A237" t="s">
        <v>1517</v>
      </c>
      <c r="B237" t="s">
        <v>1518</v>
      </c>
      <c r="C237" t="s">
        <v>60</v>
      </c>
      <c r="D237">
        <v>38</v>
      </c>
      <c r="E237" t="s">
        <v>4571</v>
      </c>
      <c r="F237" t="s">
        <v>153</v>
      </c>
      <c r="G237" s="3" t="s">
        <v>5244</v>
      </c>
      <c r="H237" s="11">
        <v>43966</v>
      </c>
      <c r="I237" s="11">
        <v>43970</v>
      </c>
      <c r="J237" t="s">
        <v>288</v>
      </c>
      <c r="K237" t="s">
        <v>25</v>
      </c>
      <c r="L237" t="s">
        <v>1521</v>
      </c>
      <c r="M237">
        <v>173</v>
      </c>
      <c r="N237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V237" t="s">
        <v>25</v>
      </c>
      <c r="W237" t="s">
        <v>68</v>
      </c>
    </row>
    <row r="238" spans="1:23" x14ac:dyDescent="0.3">
      <c r="A238" t="s">
        <v>1522</v>
      </c>
      <c r="B238" t="s">
        <v>1523</v>
      </c>
      <c r="C238" t="s">
        <v>60</v>
      </c>
      <c r="D238">
        <v>78</v>
      </c>
      <c r="E238" t="s">
        <v>4572</v>
      </c>
      <c r="F238" t="s">
        <v>247</v>
      </c>
      <c r="G238" s="3" t="s">
        <v>5244</v>
      </c>
      <c r="H238" s="11">
        <v>44937</v>
      </c>
      <c r="I238" s="11">
        <v>44959</v>
      </c>
      <c r="J238" t="s">
        <v>230</v>
      </c>
      <c r="K238" t="s">
        <v>157</v>
      </c>
      <c r="L238" t="s">
        <v>1526</v>
      </c>
      <c r="M238">
        <v>132</v>
      </c>
      <c r="N238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68</v>
      </c>
    </row>
    <row r="239" spans="1:23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s="3" t="s">
        <v>4996</v>
      </c>
      <c r="H239" s="11">
        <v>44548</v>
      </c>
      <c r="I239" s="11">
        <v>44559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68</v>
      </c>
    </row>
    <row r="240" spans="1:23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s="3" t="s">
        <v>4997</v>
      </c>
      <c r="H240" s="11">
        <v>44304</v>
      </c>
      <c r="I240" s="11">
        <v>44306</v>
      </c>
      <c r="J240" t="s">
        <v>196</v>
      </c>
      <c r="K240" t="s">
        <v>157</v>
      </c>
      <c r="L240" t="s">
        <v>1535</v>
      </c>
      <c r="M240">
        <v>114</v>
      </c>
      <c r="N240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4346</v>
      </c>
      <c r="W240" t="s">
        <v>132</v>
      </c>
    </row>
    <row r="241" spans="1:23" x14ac:dyDescent="0.3">
      <c r="A241" t="s">
        <v>1536</v>
      </c>
      <c r="B241" t="s">
        <v>1537</v>
      </c>
      <c r="C241" t="s">
        <v>3442</v>
      </c>
      <c r="D241">
        <v>25</v>
      </c>
      <c r="E241" t="s">
        <v>4573</v>
      </c>
      <c r="F241" t="s">
        <v>247</v>
      </c>
      <c r="G241" s="3" t="s">
        <v>4998</v>
      </c>
      <c r="H241" s="11">
        <v>45430</v>
      </c>
      <c r="I241" s="11">
        <v>45439</v>
      </c>
      <c r="J241" t="s">
        <v>53</v>
      </c>
      <c r="K241" t="s">
        <v>3748</v>
      </c>
      <c r="L241" t="s">
        <v>1541</v>
      </c>
      <c r="M241">
        <v>122</v>
      </c>
      <c r="N241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4346</v>
      </c>
      <c r="W241" t="s">
        <v>132</v>
      </c>
    </row>
    <row r="242" spans="1:23" x14ac:dyDescent="0.3">
      <c r="A242" t="s">
        <v>1542</v>
      </c>
      <c r="B242" t="s">
        <v>1543</v>
      </c>
      <c r="C242" t="s">
        <v>3442</v>
      </c>
      <c r="D242">
        <v>29</v>
      </c>
      <c r="E242" t="s">
        <v>4574</v>
      </c>
      <c r="F242" t="s">
        <v>153</v>
      </c>
      <c r="G242" t="s">
        <v>5244</v>
      </c>
      <c r="H242" s="11">
        <v>45223</v>
      </c>
      <c r="I242" s="11">
        <v>45234</v>
      </c>
      <c r="J242" t="s">
        <v>668</v>
      </c>
      <c r="L242" t="s">
        <v>1546</v>
      </c>
      <c r="M242">
        <v>146</v>
      </c>
      <c r="N242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379</v>
      </c>
      <c r="W242" t="s">
        <v>132</v>
      </c>
    </row>
    <row r="243" spans="1:23" x14ac:dyDescent="0.3">
      <c r="A243" t="s">
        <v>1547</v>
      </c>
      <c r="B243" t="s">
        <v>1548</v>
      </c>
      <c r="C243" t="s">
        <v>36</v>
      </c>
      <c r="D243">
        <v>47</v>
      </c>
      <c r="E243" t="s">
        <v>4575</v>
      </c>
      <c r="F243" t="s">
        <v>329</v>
      </c>
      <c r="G243" s="3" t="s">
        <v>4999</v>
      </c>
      <c r="H243" s="11">
        <v>44553</v>
      </c>
      <c r="I243" s="11">
        <v>44567</v>
      </c>
      <c r="J243" t="s">
        <v>53</v>
      </c>
      <c r="K243" t="s">
        <v>650</v>
      </c>
      <c r="L243" t="s">
        <v>1552</v>
      </c>
      <c r="M243">
        <v>97</v>
      </c>
      <c r="N243">
        <v>97</v>
      </c>
      <c r="O243" s="5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79</v>
      </c>
      <c r="W243" t="s">
        <v>25</v>
      </c>
    </row>
    <row r="244" spans="1:23" x14ac:dyDescent="0.3">
      <c r="A244" t="s">
        <v>1554</v>
      </c>
      <c r="B244" t="s">
        <v>545</v>
      </c>
      <c r="C244" t="s">
        <v>60</v>
      </c>
      <c r="D244">
        <v>22</v>
      </c>
      <c r="E244" t="s">
        <v>4576</v>
      </c>
      <c r="F244" t="s">
        <v>62</v>
      </c>
      <c r="G244" s="3" t="s">
        <v>5244</v>
      </c>
      <c r="H244" s="11">
        <v>44031</v>
      </c>
      <c r="I244" s="11">
        <v>44033</v>
      </c>
      <c r="J244" t="s">
        <v>230</v>
      </c>
      <c r="K244" t="s">
        <v>631</v>
      </c>
      <c r="L244" t="s">
        <v>1558</v>
      </c>
      <c r="M244">
        <v>173</v>
      </c>
      <c r="N244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4347</v>
      </c>
      <c r="W244" t="s">
        <v>132</v>
      </c>
    </row>
    <row r="245" spans="1:23" x14ac:dyDescent="0.3">
      <c r="A245" t="s">
        <v>1559</v>
      </c>
      <c r="B245" t="s">
        <v>1560</v>
      </c>
      <c r="C245" t="s">
        <v>60</v>
      </c>
      <c r="D245">
        <v>40</v>
      </c>
      <c r="E245" t="s">
        <v>4577</v>
      </c>
      <c r="F245" t="s">
        <v>329</v>
      </c>
      <c r="G245" s="3" t="s">
        <v>5000</v>
      </c>
      <c r="H245" s="11">
        <v>45300</v>
      </c>
      <c r="I245" s="11">
        <v>45325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s="53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</row>
    <row r="246" spans="1:23" x14ac:dyDescent="0.3">
      <c r="A246" t="s">
        <v>1566</v>
      </c>
      <c r="B246" t="s">
        <v>1567</v>
      </c>
      <c r="C246" t="s">
        <v>3442</v>
      </c>
      <c r="D246">
        <v>40</v>
      </c>
      <c r="E246" t="s">
        <v>4578</v>
      </c>
      <c r="F246" t="s">
        <v>25</v>
      </c>
      <c r="G246" s="3" t="s">
        <v>5244</v>
      </c>
      <c r="H246" s="11">
        <v>44206</v>
      </c>
      <c r="I246" s="11">
        <v>44208</v>
      </c>
      <c r="J246" t="s">
        <v>196</v>
      </c>
      <c r="K246" t="s">
        <v>54</v>
      </c>
      <c r="L246" t="s">
        <v>1571</v>
      </c>
      <c r="M246">
        <v>167</v>
      </c>
      <c r="N246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4346</v>
      </c>
      <c r="W246" t="s">
        <v>132</v>
      </c>
    </row>
    <row r="247" spans="1:23" x14ac:dyDescent="0.3">
      <c r="A247" t="s">
        <v>1572</v>
      </c>
      <c r="B247" t="s">
        <v>1573</v>
      </c>
      <c r="C247" t="s">
        <v>3442</v>
      </c>
      <c r="D247">
        <v>22</v>
      </c>
      <c r="E247" t="s">
        <v>4579</v>
      </c>
      <c r="F247" t="s">
        <v>153</v>
      </c>
      <c r="G247" s="3" t="s">
        <v>5244</v>
      </c>
      <c r="H247" s="11">
        <v>44550</v>
      </c>
      <c r="I247" s="11">
        <v>44572</v>
      </c>
      <c r="J247" t="s">
        <v>668</v>
      </c>
      <c r="K247" t="s">
        <v>320</v>
      </c>
      <c r="L247" t="s">
        <v>799</v>
      </c>
      <c r="M247">
        <v>156</v>
      </c>
      <c r="N247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</row>
    <row r="248" spans="1:23" x14ac:dyDescent="0.3">
      <c r="A248" t="s">
        <v>1577</v>
      </c>
      <c r="B248" t="s">
        <v>1578</v>
      </c>
      <c r="C248" t="s">
        <v>60</v>
      </c>
      <c r="D248">
        <v>68</v>
      </c>
      <c r="E248" t="s">
        <v>4580</v>
      </c>
      <c r="F248" t="s">
        <v>329</v>
      </c>
      <c r="G248" s="3" t="s">
        <v>5244</v>
      </c>
      <c r="H248" s="11">
        <v>44576</v>
      </c>
      <c r="I248" s="11">
        <v>44593</v>
      </c>
      <c r="J248" t="s">
        <v>230</v>
      </c>
      <c r="K248" t="s">
        <v>631</v>
      </c>
      <c r="L248" t="s">
        <v>1581</v>
      </c>
      <c r="M248">
        <v>139</v>
      </c>
      <c r="N248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79</v>
      </c>
      <c r="W248" t="s">
        <v>68</v>
      </c>
    </row>
    <row r="249" spans="1:23" x14ac:dyDescent="0.3">
      <c r="A249" t="s">
        <v>3493</v>
      </c>
      <c r="B249" t="s">
        <v>563</v>
      </c>
      <c r="C249" t="s">
        <v>60</v>
      </c>
      <c r="D249">
        <v>41</v>
      </c>
      <c r="E249" t="s">
        <v>4418</v>
      </c>
      <c r="F249" t="s">
        <v>73</v>
      </c>
      <c r="G249" s="3" t="s">
        <v>5001</v>
      </c>
      <c r="H249" s="11">
        <v>43874</v>
      </c>
      <c r="I249" s="11">
        <v>43903</v>
      </c>
      <c r="J249" t="s">
        <v>230</v>
      </c>
      <c r="K249" t="s">
        <v>650</v>
      </c>
      <c r="L249" t="s">
        <v>1585</v>
      </c>
      <c r="M249">
        <v>144</v>
      </c>
      <c r="N249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379</v>
      </c>
      <c r="W249" t="s">
        <v>68</v>
      </c>
    </row>
    <row r="250" spans="1:23" x14ac:dyDescent="0.3">
      <c r="A250" t="s">
        <v>1586</v>
      </c>
      <c r="B250" t="s">
        <v>1587</v>
      </c>
      <c r="C250" t="s">
        <v>60</v>
      </c>
      <c r="D250">
        <v>55</v>
      </c>
      <c r="E250" t="s">
        <v>4581</v>
      </c>
      <c r="F250" t="s">
        <v>338</v>
      </c>
      <c r="G250" s="3" t="s">
        <v>5244</v>
      </c>
      <c r="H250" s="11">
        <v>44893</v>
      </c>
      <c r="I250" s="11">
        <v>44913</v>
      </c>
      <c r="J250" t="s">
        <v>196</v>
      </c>
      <c r="K250" t="s">
        <v>89</v>
      </c>
      <c r="L250" t="s">
        <v>1591</v>
      </c>
      <c r="M250">
        <v>115</v>
      </c>
      <c r="N250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68</v>
      </c>
    </row>
    <row r="251" spans="1:23" x14ac:dyDescent="0.3">
      <c r="A251" t="s">
        <v>1592</v>
      </c>
      <c r="B251" t="s">
        <v>1593</v>
      </c>
      <c r="C251" t="s">
        <v>60</v>
      </c>
      <c r="D251">
        <v>19</v>
      </c>
      <c r="E251" t="s">
        <v>4582</v>
      </c>
      <c r="F251" t="s">
        <v>62</v>
      </c>
      <c r="G251" s="3" t="s">
        <v>5002</v>
      </c>
      <c r="H251" s="11">
        <v>44593</v>
      </c>
      <c r="I251" s="11">
        <v>44617</v>
      </c>
      <c r="J251" t="s">
        <v>288</v>
      </c>
      <c r="K251" t="s">
        <v>157</v>
      </c>
      <c r="L251" t="s">
        <v>1597</v>
      </c>
      <c r="M251">
        <v>150</v>
      </c>
      <c r="N251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s">
        <v>68</v>
      </c>
    </row>
    <row r="252" spans="1:23" x14ac:dyDescent="0.3">
      <c r="A252" t="s">
        <v>3549</v>
      </c>
      <c r="B252" t="s">
        <v>1598</v>
      </c>
      <c r="C252" t="s">
        <v>60</v>
      </c>
      <c r="D252">
        <v>31</v>
      </c>
      <c r="E252" t="s">
        <v>3694</v>
      </c>
      <c r="F252" t="s">
        <v>25</v>
      </c>
      <c r="G252" s="3" t="s">
        <v>5003</v>
      </c>
      <c r="H252" s="11">
        <v>44878</v>
      </c>
      <c r="I252" s="11">
        <v>44898</v>
      </c>
      <c r="J252" t="s">
        <v>668</v>
      </c>
      <c r="K252" t="s">
        <v>320</v>
      </c>
      <c r="L252" t="s">
        <v>1602</v>
      </c>
      <c r="M252">
        <v>132</v>
      </c>
      <c r="N252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68</v>
      </c>
    </row>
    <row r="253" spans="1:23" x14ac:dyDescent="0.3">
      <c r="A253" t="s">
        <v>1603</v>
      </c>
      <c r="B253" t="s">
        <v>1604</v>
      </c>
      <c r="C253" t="s">
        <v>36</v>
      </c>
      <c r="D253">
        <v>60</v>
      </c>
      <c r="E253" t="s">
        <v>4583</v>
      </c>
      <c r="F253" t="s">
        <v>247</v>
      </c>
      <c r="G253" s="3" t="s">
        <v>5004</v>
      </c>
      <c r="H253" s="11">
        <v>44394</v>
      </c>
      <c r="J253" t="s">
        <v>156</v>
      </c>
      <c r="K253" t="s">
        <v>650</v>
      </c>
      <c r="L253" t="s">
        <v>1608</v>
      </c>
      <c r="M253">
        <v>168</v>
      </c>
      <c r="N25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</row>
    <row r="254" spans="1:23" x14ac:dyDescent="0.3">
      <c r="A254" t="s">
        <v>1609</v>
      </c>
      <c r="B254" t="s">
        <v>1610</v>
      </c>
      <c r="C254" t="s">
        <v>3442</v>
      </c>
      <c r="D254">
        <v>85</v>
      </c>
      <c r="E254" t="s">
        <v>4584</v>
      </c>
      <c r="F254" t="s">
        <v>145</v>
      </c>
      <c r="G254" s="3" t="s">
        <v>5005</v>
      </c>
      <c r="H254" s="11">
        <v>43998</v>
      </c>
      <c r="I254" s="11">
        <v>44014</v>
      </c>
      <c r="J254" t="s">
        <v>342</v>
      </c>
      <c r="K254" t="s">
        <v>548</v>
      </c>
      <c r="L254" t="s">
        <v>799</v>
      </c>
      <c r="M254">
        <v>148</v>
      </c>
      <c r="N254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>
        <v>11728</v>
      </c>
      <c r="V254" t="s">
        <v>25</v>
      </c>
      <c r="W254" t="s">
        <v>68</v>
      </c>
    </row>
    <row r="255" spans="1:23" x14ac:dyDescent="0.3">
      <c r="A255" t="s">
        <v>3550</v>
      </c>
      <c r="B255" t="s">
        <v>1616</v>
      </c>
      <c r="C255" t="s">
        <v>3442</v>
      </c>
      <c r="D255">
        <v>35</v>
      </c>
      <c r="E255" t="s">
        <v>4585</v>
      </c>
      <c r="F255" t="s">
        <v>73</v>
      </c>
      <c r="G255" s="3" t="s">
        <v>5006</v>
      </c>
      <c r="H255" s="11">
        <v>45538</v>
      </c>
      <c r="I255" s="11">
        <v>45540</v>
      </c>
      <c r="J255" t="s">
        <v>668</v>
      </c>
      <c r="K255" t="s">
        <v>481</v>
      </c>
      <c r="L255" t="s">
        <v>1621</v>
      </c>
      <c r="M255">
        <v>90</v>
      </c>
      <c r="N255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79</v>
      </c>
      <c r="W255" t="s">
        <v>132</v>
      </c>
    </row>
    <row r="256" spans="1:23" x14ac:dyDescent="0.3">
      <c r="A256" t="s">
        <v>1622</v>
      </c>
      <c r="B256" t="s">
        <v>1236</v>
      </c>
      <c r="C256" t="s">
        <v>60</v>
      </c>
      <c r="D256">
        <v>77</v>
      </c>
      <c r="E256" t="s">
        <v>4586</v>
      </c>
      <c r="F256" t="s">
        <v>25</v>
      </c>
      <c r="G256" s="3" t="s">
        <v>5007</v>
      </c>
      <c r="H256" s="11">
        <v>44303</v>
      </c>
      <c r="I256" s="11">
        <v>44328</v>
      </c>
      <c r="J256" t="s">
        <v>156</v>
      </c>
      <c r="K256" t="s">
        <v>54</v>
      </c>
      <c r="L256" t="s">
        <v>1626</v>
      </c>
      <c r="M256">
        <v>117</v>
      </c>
      <c r="N256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</row>
    <row r="257" spans="1:23" x14ac:dyDescent="0.3">
      <c r="A257" t="s">
        <v>3494</v>
      </c>
      <c r="B257" t="s">
        <v>1627</v>
      </c>
      <c r="C257" t="s">
        <v>3442</v>
      </c>
      <c r="D257">
        <v>32</v>
      </c>
      <c r="E257" t="s">
        <v>4587</v>
      </c>
      <c r="F257" t="s">
        <v>62</v>
      </c>
      <c r="G257" s="3" t="s">
        <v>5008</v>
      </c>
      <c r="H257" s="11">
        <v>45192</v>
      </c>
      <c r="I257" s="11">
        <v>45215</v>
      </c>
      <c r="J257" t="s">
        <v>53</v>
      </c>
      <c r="K257" t="s">
        <v>650</v>
      </c>
      <c r="L257" t="s">
        <v>1632</v>
      </c>
      <c r="M257">
        <v>138</v>
      </c>
      <c r="N257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4347</v>
      </c>
      <c r="W257" t="s">
        <v>68</v>
      </c>
    </row>
    <row r="258" spans="1:23" x14ac:dyDescent="0.3">
      <c r="A258" t="s">
        <v>1634</v>
      </c>
      <c r="B258" t="s">
        <v>466</v>
      </c>
      <c r="C258" t="s">
        <v>60</v>
      </c>
      <c r="D258">
        <v>76</v>
      </c>
      <c r="E258" t="s">
        <v>4588</v>
      </c>
      <c r="F258" t="s">
        <v>541</v>
      </c>
      <c r="G258" s="3" t="s">
        <v>5244</v>
      </c>
      <c r="H258" s="11">
        <v>43838</v>
      </c>
      <c r="I258" s="11">
        <v>43853</v>
      </c>
      <c r="J258" t="s">
        <v>230</v>
      </c>
      <c r="K258" t="s">
        <v>508</v>
      </c>
      <c r="L258" t="s">
        <v>1638</v>
      </c>
      <c r="M258">
        <v>90</v>
      </c>
      <c r="N258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V258" t="s">
        <v>25</v>
      </c>
      <c r="W258" t="s">
        <v>68</v>
      </c>
    </row>
    <row r="259" spans="1:23" x14ac:dyDescent="0.3">
      <c r="A259" t="s">
        <v>1639</v>
      </c>
      <c r="B259" t="s">
        <v>264</v>
      </c>
      <c r="C259" t="s">
        <v>36</v>
      </c>
      <c r="D259">
        <v>41</v>
      </c>
      <c r="E259" t="s">
        <v>4589</v>
      </c>
      <c r="F259" t="s">
        <v>247</v>
      </c>
      <c r="G259" s="3" t="s">
        <v>5009</v>
      </c>
      <c r="H259" s="11">
        <v>45423</v>
      </c>
      <c r="I259" s="11">
        <v>45447</v>
      </c>
      <c r="J259" t="s">
        <v>196</v>
      </c>
      <c r="K259" t="s">
        <v>89</v>
      </c>
      <c r="L259" t="s">
        <v>173</v>
      </c>
      <c r="M259">
        <v>161</v>
      </c>
      <c r="N259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132</v>
      </c>
    </row>
    <row r="260" spans="1:23" x14ac:dyDescent="0.3">
      <c r="A260" t="s">
        <v>1643</v>
      </c>
      <c r="B260" t="s">
        <v>1286</v>
      </c>
      <c r="C260" t="s">
        <v>60</v>
      </c>
      <c r="D260">
        <v>52</v>
      </c>
      <c r="E260" t="s">
        <v>3697</v>
      </c>
      <c r="F260" t="s">
        <v>468</v>
      </c>
      <c r="G260" s="3" t="s">
        <v>5010</v>
      </c>
      <c r="H260" s="11">
        <v>45131</v>
      </c>
      <c r="I260" s="11">
        <v>45154</v>
      </c>
      <c r="J260" t="s">
        <v>668</v>
      </c>
      <c r="K260" t="s">
        <v>650</v>
      </c>
      <c r="L260" t="s">
        <v>111</v>
      </c>
      <c r="M260">
        <v>170</v>
      </c>
      <c r="N260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4347</v>
      </c>
      <c r="W260" t="s">
        <v>132</v>
      </c>
    </row>
    <row r="261" spans="1:23" x14ac:dyDescent="0.3">
      <c r="A261" t="s">
        <v>3453</v>
      </c>
      <c r="B261" t="s">
        <v>1648</v>
      </c>
      <c r="C261" t="s">
        <v>3442</v>
      </c>
      <c r="D261">
        <v>55</v>
      </c>
      <c r="E261" t="s">
        <v>4590</v>
      </c>
      <c r="F261" t="s">
        <v>73</v>
      </c>
      <c r="G261" s="3" t="s">
        <v>5011</v>
      </c>
      <c r="H261" s="11">
        <v>44208</v>
      </c>
      <c r="I261" s="11">
        <v>44210</v>
      </c>
      <c r="J261" t="s">
        <v>196</v>
      </c>
      <c r="K261" t="s">
        <v>320</v>
      </c>
      <c r="L261" t="s">
        <v>1652</v>
      </c>
      <c r="M261">
        <v>139</v>
      </c>
      <c r="N261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4346</v>
      </c>
      <c r="W261" t="s">
        <v>68</v>
      </c>
    </row>
    <row r="262" spans="1:23" x14ac:dyDescent="0.3">
      <c r="A262" t="s">
        <v>3495</v>
      </c>
      <c r="B262" t="s">
        <v>1653</v>
      </c>
      <c r="C262" t="s">
        <v>60</v>
      </c>
      <c r="D262">
        <v>42</v>
      </c>
      <c r="E262" t="s">
        <v>4591</v>
      </c>
      <c r="F262" t="s">
        <v>247</v>
      </c>
      <c r="G262" t="s">
        <v>5244</v>
      </c>
      <c r="H262" s="11">
        <v>44733</v>
      </c>
      <c r="I262" s="11">
        <v>44749</v>
      </c>
      <c r="J262" t="s">
        <v>409</v>
      </c>
      <c r="K262" t="s">
        <v>631</v>
      </c>
      <c r="M262">
        <v>112</v>
      </c>
      <c r="N262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>
        <v>18169</v>
      </c>
      <c r="V262" t="s">
        <v>33</v>
      </c>
      <c r="W262" t="s">
        <v>25</v>
      </c>
    </row>
    <row r="263" spans="1:23" x14ac:dyDescent="0.3">
      <c r="A263" t="s">
        <v>1658</v>
      </c>
      <c r="B263" t="s">
        <v>1507</v>
      </c>
      <c r="C263" t="s">
        <v>60</v>
      </c>
      <c r="D263">
        <v>69</v>
      </c>
      <c r="E263" t="s">
        <v>4592</v>
      </c>
      <c r="F263" t="s">
        <v>73</v>
      </c>
      <c r="G263" s="3" t="s">
        <v>5012</v>
      </c>
      <c r="H263" s="11">
        <v>44668</v>
      </c>
      <c r="I263" s="11">
        <v>44698</v>
      </c>
      <c r="J263" t="s">
        <v>668</v>
      </c>
      <c r="K263" t="s">
        <v>157</v>
      </c>
      <c r="L263" t="s">
        <v>1663</v>
      </c>
      <c r="M263">
        <v>133</v>
      </c>
      <c r="N26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>
        <v>10834</v>
      </c>
      <c r="V263" t="s">
        <v>33</v>
      </c>
      <c r="W263" t="s">
        <v>68</v>
      </c>
    </row>
    <row r="264" spans="1:23" x14ac:dyDescent="0.3">
      <c r="A264" t="s">
        <v>1666</v>
      </c>
      <c r="B264" t="s">
        <v>1667</v>
      </c>
      <c r="C264" t="s">
        <v>60</v>
      </c>
      <c r="D264">
        <v>83</v>
      </c>
      <c r="E264" t="s">
        <v>4504</v>
      </c>
      <c r="F264" t="s">
        <v>62</v>
      </c>
      <c r="G264" s="3" t="s">
        <v>5013</v>
      </c>
      <c r="H264" s="11">
        <v>44582</v>
      </c>
      <c r="I264" s="11">
        <v>44583</v>
      </c>
      <c r="J264" t="s">
        <v>230</v>
      </c>
      <c r="K264" t="s">
        <v>157</v>
      </c>
      <c r="L264" t="s">
        <v>363</v>
      </c>
      <c r="M264">
        <v>92</v>
      </c>
      <c r="N264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79</v>
      </c>
      <c r="W264" t="s">
        <v>25</v>
      </c>
    </row>
    <row r="265" spans="1:23" x14ac:dyDescent="0.3">
      <c r="A265" t="s">
        <v>1673</v>
      </c>
      <c r="B265" t="s">
        <v>1674</v>
      </c>
      <c r="C265" t="s">
        <v>60</v>
      </c>
      <c r="D265">
        <v>69</v>
      </c>
      <c r="E265" t="s">
        <v>3698</v>
      </c>
      <c r="F265" t="s">
        <v>145</v>
      </c>
      <c r="G265" s="3" t="s">
        <v>5014</v>
      </c>
      <c r="J265" t="s">
        <v>53</v>
      </c>
      <c r="K265" t="s">
        <v>261</v>
      </c>
      <c r="L265" t="s">
        <v>1677</v>
      </c>
      <c r="M265">
        <v>92</v>
      </c>
      <c r="N265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379</v>
      </c>
      <c r="W265" t="s">
        <v>132</v>
      </c>
    </row>
    <row r="266" spans="1:23" x14ac:dyDescent="0.3">
      <c r="A266" t="s">
        <v>1678</v>
      </c>
      <c r="B266" t="s">
        <v>1679</v>
      </c>
      <c r="C266" t="s">
        <v>36</v>
      </c>
      <c r="D266">
        <v>41</v>
      </c>
      <c r="E266" t="s">
        <v>4593</v>
      </c>
      <c r="F266" t="s">
        <v>153</v>
      </c>
      <c r="G266" s="3" t="s">
        <v>5244</v>
      </c>
      <c r="J266" t="s">
        <v>156</v>
      </c>
      <c r="K266" t="s">
        <v>54</v>
      </c>
      <c r="L266" t="s">
        <v>1681</v>
      </c>
      <c r="M266">
        <v>104</v>
      </c>
      <c r="N266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s">
        <v>132</v>
      </c>
    </row>
    <row r="267" spans="1:23" x14ac:dyDescent="0.3">
      <c r="A267" t="s">
        <v>1682</v>
      </c>
      <c r="B267" t="s">
        <v>1683</v>
      </c>
      <c r="C267" t="s">
        <v>3442</v>
      </c>
      <c r="D267">
        <v>79</v>
      </c>
      <c r="E267" t="s">
        <v>4594</v>
      </c>
      <c r="F267" t="s">
        <v>153</v>
      </c>
      <c r="G267" t="s">
        <v>5209</v>
      </c>
      <c r="H267" s="11">
        <v>44266</v>
      </c>
      <c r="I267" s="11">
        <v>44287</v>
      </c>
      <c r="K267" t="s">
        <v>157</v>
      </c>
      <c r="L267" t="s">
        <v>1688</v>
      </c>
      <c r="M267">
        <v>120</v>
      </c>
      <c r="N267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4346</v>
      </c>
      <c r="W267" t="s">
        <v>68</v>
      </c>
    </row>
    <row r="268" spans="1:23" x14ac:dyDescent="0.3">
      <c r="A268" t="s">
        <v>1689</v>
      </c>
      <c r="B268" t="s">
        <v>1690</v>
      </c>
      <c r="C268" t="s">
        <v>60</v>
      </c>
      <c r="D268">
        <v>49</v>
      </c>
      <c r="E268" t="s">
        <v>4595</v>
      </c>
      <c r="F268" t="s">
        <v>73</v>
      </c>
      <c r="G268" t="s">
        <v>5244</v>
      </c>
      <c r="H268" s="11">
        <v>45235</v>
      </c>
      <c r="I268" s="11">
        <v>45258</v>
      </c>
      <c r="J268" t="s">
        <v>53</v>
      </c>
      <c r="L268" t="s">
        <v>1693</v>
      </c>
      <c r="M268">
        <v>157</v>
      </c>
      <c r="N268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4346</v>
      </c>
      <c r="W268" t="s">
        <v>132</v>
      </c>
    </row>
    <row r="269" spans="1:23" x14ac:dyDescent="0.3">
      <c r="A269" t="s">
        <v>1694</v>
      </c>
      <c r="B269" t="s">
        <v>1695</v>
      </c>
      <c r="C269" t="s">
        <v>60</v>
      </c>
      <c r="D269">
        <v>52</v>
      </c>
      <c r="E269" t="s">
        <v>4596</v>
      </c>
      <c r="F269" t="s">
        <v>153</v>
      </c>
      <c r="G269" s="3" t="s">
        <v>5244</v>
      </c>
      <c r="H269" s="11">
        <v>44178</v>
      </c>
      <c r="I269" s="11">
        <v>44192</v>
      </c>
      <c r="J269" t="s">
        <v>409</v>
      </c>
      <c r="K269" t="s">
        <v>631</v>
      </c>
      <c r="L269" t="s">
        <v>1699</v>
      </c>
      <c r="M269">
        <v>98</v>
      </c>
      <c r="N269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68</v>
      </c>
    </row>
    <row r="270" spans="1:23" x14ac:dyDescent="0.3">
      <c r="A270" t="s">
        <v>1700</v>
      </c>
      <c r="B270" t="s">
        <v>1701</v>
      </c>
      <c r="C270" t="s">
        <v>60</v>
      </c>
      <c r="D270">
        <v>75</v>
      </c>
      <c r="E270" t="s">
        <v>4439</v>
      </c>
      <c r="F270" t="s">
        <v>247</v>
      </c>
      <c r="G270" s="3" t="s">
        <v>5015</v>
      </c>
      <c r="H270" s="11">
        <v>45616</v>
      </c>
      <c r="I270" s="11">
        <v>45642</v>
      </c>
      <c r="J270" t="s">
        <v>409</v>
      </c>
      <c r="K270" t="s">
        <v>537</v>
      </c>
      <c r="L270" t="s">
        <v>1705</v>
      </c>
      <c r="M270">
        <v>114</v>
      </c>
      <c r="N270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4346</v>
      </c>
      <c r="W270" t="s">
        <v>68</v>
      </c>
    </row>
    <row r="271" spans="1:23" x14ac:dyDescent="0.3">
      <c r="A271" t="s">
        <v>1706</v>
      </c>
      <c r="B271" t="s">
        <v>1707</v>
      </c>
      <c r="C271" t="s">
        <v>60</v>
      </c>
      <c r="D271">
        <v>60</v>
      </c>
      <c r="E271" t="s">
        <v>4597</v>
      </c>
      <c r="F271" t="s">
        <v>541</v>
      </c>
      <c r="G271" s="3" t="s">
        <v>5016</v>
      </c>
      <c r="H271" s="11">
        <v>44385</v>
      </c>
      <c r="I271" s="11">
        <v>44390</v>
      </c>
      <c r="J271" t="s">
        <v>409</v>
      </c>
      <c r="K271" t="s">
        <v>320</v>
      </c>
      <c r="L271" t="s">
        <v>1712</v>
      </c>
      <c r="M271">
        <v>144</v>
      </c>
      <c r="N271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s">
        <v>68</v>
      </c>
    </row>
    <row r="272" spans="1:23" x14ac:dyDescent="0.3">
      <c r="A272" t="s">
        <v>1713</v>
      </c>
      <c r="B272" t="s">
        <v>1714</v>
      </c>
      <c r="C272" t="s">
        <v>60</v>
      </c>
      <c r="D272">
        <v>19</v>
      </c>
      <c r="E272" t="s">
        <v>3743</v>
      </c>
      <c r="F272" t="s">
        <v>153</v>
      </c>
      <c r="G272" s="3" t="s">
        <v>5244</v>
      </c>
      <c r="H272" s="11">
        <v>45365</v>
      </c>
      <c r="I272" s="11">
        <v>45386</v>
      </c>
      <c r="J272" t="s">
        <v>409</v>
      </c>
      <c r="K272" t="s">
        <v>157</v>
      </c>
      <c r="L272" t="s">
        <v>1718</v>
      </c>
      <c r="M272">
        <v>168</v>
      </c>
      <c r="N272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68</v>
      </c>
    </row>
    <row r="273" spans="1:23" x14ac:dyDescent="0.3">
      <c r="A273" t="s">
        <v>1720</v>
      </c>
      <c r="B273" t="s">
        <v>201</v>
      </c>
      <c r="C273" t="s">
        <v>36</v>
      </c>
      <c r="D273">
        <v>64</v>
      </c>
      <c r="E273" t="s">
        <v>4598</v>
      </c>
      <c r="F273" t="s">
        <v>316</v>
      </c>
      <c r="G273" s="3" t="s">
        <v>5244</v>
      </c>
      <c r="J273" t="s">
        <v>230</v>
      </c>
      <c r="K273" t="s">
        <v>508</v>
      </c>
      <c r="L273" t="s">
        <v>1722</v>
      </c>
      <c r="M273">
        <v>109</v>
      </c>
      <c r="N27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4346</v>
      </c>
      <c r="W273" t="s">
        <v>132</v>
      </c>
    </row>
    <row r="274" spans="1:23" x14ac:dyDescent="0.3">
      <c r="A274" t="s">
        <v>3496</v>
      </c>
      <c r="B274" t="s">
        <v>1723</v>
      </c>
      <c r="C274" t="s">
        <v>36</v>
      </c>
      <c r="D274">
        <v>25</v>
      </c>
      <c r="E274" t="s">
        <v>4599</v>
      </c>
      <c r="F274" t="s">
        <v>95</v>
      </c>
      <c r="G274" s="3" t="s">
        <v>5017</v>
      </c>
      <c r="H274" s="11">
        <v>45174</v>
      </c>
      <c r="I274" s="11">
        <v>45202</v>
      </c>
      <c r="J274" t="s">
        <v>230</v>
      </c>
      <c r="K274" t="s">
        <v>873</v>
      </c>
      <c r="L274" t="s">
        <v>1728</v>
      </c>
      <c r="M274">
        <v>125</v>
      </c>
      <c r="N274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</row>
    <row r="275" spans="1:23" x14ac:dyDescent="0.3">
      <c r="A275" t="s">
        <v>3497</v>
      </c>
      <c r="B275" t="s">
        <v>1729</v>
      </c>
      <c r="C275" t="s">
        <v>60</v>
      </c>
      <c r="D275">
        <v>77</v>
      </c>
      <c r="E275" t="s">
        <v>4600</v>
      </c>
      <c r="F275" t="s">
        <v>247</v>
      </c>
      <c r="G275" t="s">
        <v>5210</v>
      </c>
      <c r="H275" s="11">
        <v>44505</v>
      </c>
      <c r="K275" t="s">
        <v>25</v>
      </c>
      <c r="L275" t="s">
        <v>111</v>
      </c>
      <c r="M275">
        <v>152</v>
      </c>
      <c r="N275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U275">
        <v>0</v>
      </c>
      <c r="V275" t="s">
        <v>379</v>
      </c>
      <c r="W275" t="s">
        <v>132</v>
      </c>
    </row>
    <row r="276" spans="1:23" x14ac:dyDescent="0.3">
      <c r="A276" t="s">
        <v>1732</v>
      </c>
      <c r="B276" t="s">
        <v>1733</v>
      </c>
      <c r="C276" t="s">
        <v>3442</v>
      </c>
      <c r="D276">
        <v>69</v>
      </c>
      <c r="E276" t="s">
        <v>4601</v>
      </c>
      <c r="F276" t="s">
        <v>95</v>
      </c>
      <c r="G276" s="3" t="s">
        <v>5018</v>
      </c>
      <c r="H276" s="11">
        <v>45557</v>
      </c>
      <c r="I276" s="11">
        <v>45573</v>
      </c>
      <c r="J276" t="s">
        <v>668</v>
      </c>
      <c r="K276" t="s">
        <v>157</v>
      </c>
      <c r="L276" t="s">
        <v>1738</v>
      </c>
      <c r="M276">
        <v>174</v>
      </c>
      <c r="N276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U276">
        <v>0</v>
      </c>
      <c r="V276" t="s">
        <v>79</v>
      </c>
      <c r="W276" t="s">
        <v>132</v>
      </c>
    </row>
    <row r="277" spans="1:23" x14ac:dyDescent="0.3">
      <c r="A277" t="s">
        <v>1739</v>
      </c>
      <c r="B277" t="s">
        <v>176</v>
      </c>
      <c r="C277" t="s">
        <v>3442</v>
      </c>
      <c r="D277">
        <v>57</v>
      </c>
      <c r="E277" t="s">
        <v>4602</v>
      </c>
      <c r="F277" t="s">
        <v>338</v>
      </c>
      <c r="G277" t="s">
        <v>5244</v>
      </c>
      <c r="H277" s="11">
        <v>44265</v>
      </c>
      <c r="I277" s="11">
        <v>44291</v>
      </c>
      <c r="K277" t="s">
        <v>631</v>
      </c>
      <c r="L277" t="s">
        <v>1743</v>
      </c>
      <c r="M277">
        <v>172</v>
      </c>
      <c r="N277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4346</v>
      </c>
      <c r="W277" t="s">
        <v>132</v>
      </c>
    </row>
    <row r="278" spans="1:23" x14ac:dyDescent="0.3">
      <c r="A278" t="s">
        <v>3551</v>
      </c>
      <c r="B278" t="s">
        <v>1744</v>
      </c>
      <c r="C278" t="s">
        <v>60</v>
      </c>
      <c r="D278">
        <v>55</v>
      </c>
      <c r="E278" t="s">
        <v>4603</v>
      </c>
      <c r="F278" t="s">
        <v>62</v>
      </c>
      <c r="G278" s="3" t="s">
        <v>5019</v>
      </c>
      <c r="H278" s="11">
        <v>45365</v>
      </c>
      <c r="I278" s="11">
        <v>45362</v>
      </c>
      <c r="J278" t="s">
        <v>288</v>
      </c>
      <c r="K278" t="s">
        <v>54</v>
      </c>
      <c r="L278" t="s">
        <v>1748</v>
      </c>
      <c r="M278">
        <v>149</v>
      </c>
      <c r="N278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4347</v>
      </c>
      <c r="W278" t="s">
        <v>25</v>
      </c>
    </row>
    <row r="279" spans="1:23" x14ac:dyDescent="0.3">
      <c r="A279" t="s">
        <v>1749</v>
      </c>
      <c r="B279" t="s">
        <v>592</v>
      </c>
      <c r="C279" t="s">
        <v>36</v>
      </c>
      <c r="D279">
        <v>46</v>
      </c>
      <c r="E279" t="s">
        <v>3701</v>
      </c>
      <c r="F279" t="s">
        <v>153</v>
      </c>
      <c r="G279" t="s">
        <v>5244</v>
      </c>
      <c r="H279" s="11">
        <v>44519</v>
      </c>
      <c r="I279" s="11">
        <v>44535</v>
      </c>
      <c r="J279" t="s">
        <v>53</v>
      </c>
      <c r="L279" t="s">
        <v>1753</v>
      </c>
      <c r="M279">
        <v>151</v>
      </c>
      <c r="N279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>
        <v>4700</v>
      </c>
      <c r="V279" t="s">
        <v>379</v>
      </c>
      <c r="W279" t="s">
        <v>132</v>
      </c>
    </row>
    <row r="280" spans="1:23" x14ac:dyDescent="0.3">
      <c r="A280" t="s">
        <v>1755</v>
      </c>
      <c r="B280" t="s">
        <v>1756</v>
      </c>
      <c r="C280" t="s">
        <v>60</v>
      </c>
      <c r="D280">
        <v>35</v>
      </c>
      <c r="E280" t="s">
        <v>4604</v>
      </c>
      <c r="F280" t="s">
        <v>95</v>
      </c>
      <c r="G280" s="3" t="s">
        <v>5244</v>
      </c>
      <c r="H280" s="11">
        <v>44350</v>
      </c>
      <c r="I280" s="11">
        <v>44377</v>
      </c>
      <c r="J280" t="s">
        <v>196</v>
      </c>
      <c r="K280" t="s">
        <v>157</v>
      </c>
      <c r="L280" t="s">
        <v>1759</v>
      </c>
      <c r="M280">
        <v>164</v>
      </c>
      <c r="N280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40538</v>
      </c>
      <c r="V280" t="s">
        <v>4347</v>
      </c>
      <c r="W280" t="s">
        <v>132</v>
      </c>
    </row>
    <row r="281" spans="1:23" x14ac:dyDescent="0.3">
      <c r="A281" t="s">
        <v>1760</v>
      </c>
      <c r="B281" t="s">
        <v>1761</v>
      </c>
      <c r="C281" t="s">
        <v>3442</v>
      </c>
      <c r="D281">
        <v>76</v>
      </c>
      <c r="E281" t="s">
        <v>4605</v>
      </c>
      <c r="F281" t="s">
        <v>153</v>
      </c>
      <c r="G281" s="3" t="s">
        <v>5020</v>
      </c>
      <c r="H281" s="11">
        <v>45559</v>
      </c>
      <c r="I281" s="11">
        <v>45574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68</v>
      </c>
    </row>
    <row r="282" spans="1:23" x14ac:dyDescent="0.3">
      <c r="A282" t="s">
        <v>1767</v>
      </c>
      <c r="B282" t="s">
        <v>255</v>
      </c>
      <c r="C282" t="s">
        <v>60</v>
      </c>
      <c r="D282">
        <v>65</v>
      </c>
      <c r="E282" t="s">
        <v>4606</v>
      </c>
      <c r="F282" t="s">
        <v>338</v>
      </c>
      <c r="G282" s="3" t="s">
        <v>5021</v>
      </c>
      <c r="H282" s="11">
        <v>43901</v>
      </c>
      <c r="I282" s="11">
        <v>43929</v>
      </c>
      <c r="J282" t="s">
        <v>668</v>
      </c>
      <c r="K282" t="s">
        <v>33</v>
      </c>
      <c r="L282" t="s">
        <v>1772</v>
      </c>
      <c r="M282">
        <v>120</v>
      </c>
      <c r="N282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4346</v>
      </c>
      <c r="W282" t="s">
        <v>132</v>
      </c>
    </row>
    <row r="283" spans="1:23" x14ac:dyDescent="0.3">
      <c r="A283" t="s">
        <v>1773</v>
      </c>
      <c r="B283" t="s">
        <v>1774</v>
      </c>
      <c r="C283" t="s">
        <v>36</v>
      </c>
      <c r="D283">
        <v>78</v>
      </c>
      <c r="E283" t="s">
        <v>4607</v>
      </c>
      <c r="F283" t="s">
        <v>468</v>
      </c>
      <c r="G283" t="s">
        <v>5211</v>
      </c>
      <c r="H283" s="11">
        <v>44531</v>
      </c>
      <c r="I283" s="11">
        <v>44543</v>
      </c>
      <c r="J283" t="s">
        <v>196</v>
      </c>
      <c r="M283">
        <v>138</v>
      </c>
      <c r="N28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>
        <v>23815</v>
      </c>
      <c r="V283" t="s">
        <v>25</v>
      </c>
      <c r="W283" t="s">
        <v>68</v>
      </c>
    </row>
    <row r="284" spans="1:23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153</v>
      </c>
      <c r="G284" s="3" t="s">
        <v>5022</v>
      </c>
      <c r="H284" s="11">
        <v>44756</v>
      </c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s="53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>
        <v>802300</v>
      </c>
      <c r="V284" t="s">
        <v>379</v>
      </c>
      <c r="W284" t="s">
        <v>68</v>
      </c>
    </row>
    <row r="285" spans="1:23" x14ac:dyDescent="0.3">
      <c r="A285" t="s">
        <v>1788</v>
      </c>
      <c r="B285" t="s">
        <v>1789</v>
      </c>
      <c r="C285" t="s">
        <v>60</v>
      </c>
      <c r="D285">
        <v>28</v>
      </c>
      <c r="E285" t="s">
        <v>4608</v>
      </c>
      <c r="F285" t="s">
        <v>541</v>
      </c>
      <c r="G285" s="3" t="s">
        <v>5023</v>
      </c>
      <c r="J285" t="s">
        <v>668</v>
      </c>
      <c r="K285" t="s">
        <v>650</v>
      </c>
      <c r="L285" t="s">
        <v>1792</v>
      </c>
      <c r="M285">
        <v>156</v>
      </c>
      <c r="N285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s">
        <v>68</v>
      </c>
    </row>
    <row r="286" spans="1:23" x14ac:dyDescent="0.3">
      <c r="A286" t="s">
        <v>1794</v>
      </c>
      <c r="B286" t="s">
        <v>1795</v>
      </c>
      <c r="C286" t="s">
        <v>36</v>
      </c>
      <c r="D286">
        <v>85</v>
      </c>
      <c r="E286" t="s">
        <v>4609</v>
      </c>
      <c r="F286" t="s">
        <v>247</v>
      </c>
      <c r="G286" t="s">
        <v>5212</v>
      </c>
      <c r="H286" s="11">
        <v>44645</v>
      </c>
      <c r="I286" s="11">
        <v>44673</v>
      </c>
      <c r="J286" t="s">
        <v>196</v>
      </c>
      <c r="K286" t="s">
        <v>650</v>
      </c>
      <c r="M286">
        <v>139</v>
      </c>
      <c r="N286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4347</v>
      </c>
      <c r="W286" t="s">
        <v>132</v>
      </c>
    </row>
    <row r="287" spans="1:23" x14ac:dyDescent="0.3">
      <c r="A287" t="s">
        <v>1799</v>
      </c>
      <c r="B287" t="s">
        <v>23</v>
      </c>
      <c r="C287" t="s">
        <v>36</v>
      </c>
      <c r="D287">
        <v>27</v>
      </c>
      <c r="E287" t="s">
        <v>4610</v>
      </c>
      <c r="F287" t="s">
        <v>25</v>
      </c>
      <c r="G287" t="s">
        <v>5244</v>
      </c>
      <c r="H287" s="11">
        <v>44232</v>
      </c>
      <c r="I287" s="11">
        <v>44233</v>
      </c>
      <c r="K287" t="s">
        <v>320</v>
      </c>
      <c r="L287" t="s">
        <v>387</v>
      </c>
      <c r="M287">
        <v>149</v>
      </c>
      <c r="N287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68</v>
      </c>
    </row>
    <row r="288" spans="1:23" x14ac:dyDescent="0.3">
      <c r="A288" t="s">
        <v>3498</v>
      </c>
      <c r="B288" t="s">
        <v>489</v>
      </c>
      <c r="C288" t="s">
        <v>3442</v>
      </c>
      <c r="D288">
        <v>32</v>
      </c>
      <c r="E288" t="s">
        <v>4611</v>
      </c>
      <c r="F288" t="s">
        <v>541</v>
      </c>
      <c r="G288" s="3" t="s">
        <v>5024</v>
      </c>
      <c r="H288" s="11">
        <v>44221</v>
      </c>
      <c r="I288" s="11">
        <v>44241</v>
      </c>
      <c r="J288" t="s">
        <v>668</v>
      </c>
      <c r="K288" t="s">
        <v>54</v>
      </c>
      <c r="L288" t="s">
        <v>1806</v>
      </c>
      <c r="M288">
        <v>130</v>
      </c>
      <c r="N288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>
        <v>26164</v>
      </c>
      <c r="V288" t="s">
        <v>4346</v>
      </c>
      <c r="W288" t="s">
        <v>132</v>
      </c>
    </row>
    <row r="289" spans="1:23" x14ac:dyDescent="0.3">
      <c r="A289" t="s">
        <v>1808</v>
      </c>
      <c r="B289" t="s">
        <v>1809</v>
      </c>
      <c r="C289" t="s">
        <v>36</v>
      </c>
      <c r="D289">
        <v>82</v>
      </c>
      <c r="E289" t="s">
        <v>4612</v>
      </c>
      <c r="F289" t="s">
        <v>62</v>
      </c>
      <c r="G289" s="3" t="s">
        <v>5244</v>
      </c>
      <c r="H289" s="11">
        <v>45574</v>
      </c>
      <c r="I289" s="11">
        <v>45598</v>
      </c>
      <c r="J289" t="s">
        <v>156</v>
      </c>
      <c r="K289" t="s">
        <v>157</v>
      </c>
      <c r="L289" t="s">
        <v>1811</v>
      </c>
      <c r="M289">
        <v>119</v>
      </c>
      <c r="N289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4346</v>
      </c>
      <c r="W289" t="s">
        <v>68</v>
      </c>
    </row>
    <row r="290" spans="1:23" x14ac:dyDescent="0.3">
      <c r="A290" t="s">
        <v>1812</v>
      </c>
      <c r="B290" t="s">
        <v>2194</v>
      </c>
      <c r="C290" t="s">
        <v>36</v>
      </c>
      <c r="D290">
        <v>37</v>
      </c>
      <c r="E290" t="s">
        <v>4613</v>
      </c>
      <c r="F290" t="s">
        <v>62</v>
      </c>
      <c r="G290" s="3" t="s">
        <v>5025</v>
      </c>
      <c r="H290" s="11">
        <v>45585</v>
      </c>
      <c r="I290" s="11">
        <v>45612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4346</v>
      </c>
      <c r="W290" t="s">
        <v>132</v>
      </c>
    </row>
    <row r="291" spans="1:23" x14ac:dyDescent="0.3">
      <c r="A291" t="s">
        <v>3499</v>
      </c>
      <c r="B291" t="s">
        <v>1818</v>
      </c>
      <c r="C291" t="s">
        <v>60</v>
      </c>
      <c r="D291">
        <v>84</v>
      </c>
      <c r="E291" t="s">
        <v>3744</v>
      </c>
      <c r="F291" t="s">
        <v>95</v>
      </c>
      <c r="G291" s="3" t="s">
        <v>5244</v>
      </c>
      <c r="H291" s="11">
        <v>44477</v>
      </c>
      <c r="I291" s="11">
        <v>44481</v>
      </c>
      <c r="J291" t="s">
        <v>409</v>
      </c>
      <c r="K291" t="s">
        <v>320</v>
      </c>
      <c r="L291" t="s">
        <v>1699</v>
      </c>
      <c r="M291">
        <v>172</v>
      </c>
      <c r="N291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132</v>
      </c>
    </row>
    <row r="292" spans="1:23" x14ac:dyDescent="0.3">
      <c r="A292" t="s">
        <v>1821</v>
      </c>
      <c r="B292" t="s">
        <v>1822</v>
      </c>
      <c r="C292" t="s">
        <v>3442</v>
      </c>
      <c r="D292">
        <v>44</v>
      </c>
      <c r="E292" t="s">
        <v>4614</v>
      </c>
      <c r="F292" t="s">
        <v>153</v>
      </c>
      <c r="G292" s="3" t="s">
        <v>5244</v>
      </c>
      <c r="H292" s="11">
        <v>44501</v>
      </c>
      <c r="I292" s="11">
        <v>44499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4346</v>
      </c>
      <c r="W292" t="s">
        <v>25</v>
      </c>
    </row>
    <row r="293" spans="1:23" x14ac:dyDescent="0.3">
      <c r="A293" t="s">
        <v>1827</v>
      </c>
      <c r="B293" t="s">
        <v>3587</v>
      </c>
      <c r="C293" t="s">
        <v>60</v>
      </c>
      <c r="D293">
        <v>80</v>
      </c>
      <c r="E293" t="s">
        <v>4615</v>
      </c>
      <c r="F293" t="s">
        <v>73</v>
      </c>
      <c r="G293" s="3" t="s">
        <v>5026</v>
      </c>
      <c r="H293" s="11">
        <v>44615</v>
      </c>
      <c r="I293" s="11">
        <v>44622</v>
      </c>
      <c r="J293" t="s">
        <v>342</v>
      </c>
      <c r="K293" t="s">
        <v>508</v>
      </c>
      <c r="L293" t="s">
        <v>1017</v>
      </c>
      <c r="M293">
        <v>139</v>
      </c>
      <c r="N29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379</v>
      </c>
      <c r="W293" t="s">
        <v>68</v>
      </c>
    </row>
    <row r="294" spans="1:23" x14ac:dyDescent="0.3">
      <c r="A294" t="s">
        <v>1832</v>
      </c>
      <c r="B294" t="s">
        <v>1454</v>
      </c>
      <c r="C294" t="s">
        <v>36</v>
      </c>
      <c r="D294">
        <v>83</v>
      </c>
      <c r="E294" t="s">
        <v>4616</v>
      </c>
      <c r="F294" t="s">
        <v>338</v>
      </c>
      <c r="G294" s="3" t="s">
        <v>5027</v>
      </c>
      <c r="H294" s="11">
        <v>45002</v>
      </c>
      <c r="I294" s="11">
        <v>45008</v>
      </c>
      <c r="J294" t="s">
        <v>668</v>
      </c>
      <c r="K294" t="s">
        <v>873</v>
      </c>
      <c r="L294" t="s">
        <v>1836</v>
      </c>
      <c r="M294">
        <v>122</v>
      </c>
      <c r="N294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>
        <v>4044300</v>
      </c>
      <c r="V294" t="s">
        <v>4346</v>
      </c>
      <c r="W294" t="s">
        <v>132</v>
      </c>
    </row>
    <row r="295" spans="1:23" x14ac:dyDescent="0.3">
      <c r="A295" t="s">
        <v>1838</v>
      </c>
      <c r="B295" t="s">
        <v>1839</v>
      </c>
      <c r="C295" t="s">
        <v>60</v>
      </c>
      <c r="D295">
        <v>25</v>
      </c>
      <c r="F295" t="s">
        <v>25</v>
      </c>
      <c r="G295" s="3" t="s">
        <v>5244</v>
      </c>
      <c r="H295" s="11">
        <v>45527</v>
      </c>
      <c r="I295" s="11">
        <v>45532</v>
      </c>
      <c r="J295" t="s">
        <v>288</v>
      </c>
      <c r="K295" t="s">
        <v>33</v>
      </c>
      <c r="L295" t="s">
        <v>1693</v>
      </c>
      <c r="M295">
        <v>167</v>
      </c>
      <c r="N295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68</v>
      </c>
    </row>
    <row r="296" spans="1:23" x14ac:dyDescent="0.3">
      <c r="A296" t="s">
        <v>1842</v>
      </c>
      <c r="B296" t="s">
        <v>1324</v>
      </c>
      <c r="C296" t="s">
        <v>36</v>
      </c>
      <c r="D296">
        <v>83</v>
      </c>
      <c r="E296" t="s">
        <v>4617</v>
      </c>
      <c r="F296" t="s">
        <v>25</v>
      </c>
      <c r="G296" s="3" t="s">
        <v>5244</v>
      </c>
      <c r="H296" s="11">
        <v>44648</v>
      </c>
      <c r="I296" s="11">
        <v>44648</v>
      </c>
      <c r="J296" t="s">
        <v>342</v>
      </c>
      <c r="K296" t="s">
        <v>289</v>
      </c>
      <c r="L296" t="s">
        <v>1845</v>
      </c>
      <c r="M296">
        <v>91</v>
      </c>
      <c r="N296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4346</v>
      </c>
      <c r="W296" t="s">
        <v>132</v>
      </c>
    </row>
    <row r="297" spans="1:23" x14ac:dyDescent="0.3">
      <c r="A297" t="s">
        <v>1846</v>
      </c>
      <c r="B297" t="s">
        <v>1847</v>
      </c>
      <c r="C297" t="s">
        <v>3442</v>
      </c>
      <c r="D297">
        <v>25</v>
      </c>
      <c r="E297" t="s">
        <v>4618</v>
      </c>
      <c r="F297" t="s">
        <v>468</v>
      </c>
      <c r="G297" s="3" t="s">
        <v>5028</v>
      </c>
      <c r="H297" s="11">
        <v>45154</v>
      </c>
      <c r="I297" s="11">
        <v>45177</v>
      </c>
      <c r="J297" t="s">
        <v>230</v>
      </c>
      <c r="K297" t="s">
        <v>481</v>
      </c>
      <c r="L297" t="s">
        <v>1850</v>
      </c>
      <c r="M297">
        <v>141</v>
      </c>
      <c r="N297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4347</v>
      </c>
      <c r="W297" t="s">
        <v>132</v>
      </c>
    </row>
    <row r="298" spans="1:23" x14ac:dyDescent="0.3">
      <c r="A298" t="s">
        <v>3454</v>
      </c>
      <c r="B298" t="s">
        <v>1075</v>
      </c>
      <c r="C298" t="s">
        <v>36</v>
      </c>
      <c r="D298">
        <v>57</v>
      </c>
      <c r="E298" t="s">
        <v>4619</v>
      </c>
      <c r="F298" t="s">
        <v>153</v>
      </c>
      <c r="G298" s="3" t="s">
        <v>5029</v>
      </c>
      <c r="H298" s="11">
        <v>44262</v>
      </c>
      <c r="I298" s="11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s="53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4347</v>
      </c>
      <c r="W298" t="s">
        <v>68</v>
      </c>
    </row>
    <row r="299" spans="1:23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5213</v>
      </c>
      <c r="H299" s="11">
        <v>44210</v>
      </c>
      <c r="K299" t="s">
        <v>650</v>
      </c>
      <c r="L299" t="s">
        <v>1857</v>
      </c>
      <c r="M299">
        <v>109</v>
      </c>
      <c r="N299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>
        <v>15002</v>
      </c>
      <c r="V299" t="s">
        <v>4346</v>
      </c>
      <c r="W299" t="s">
        <v>68</v>
      </c>
    </row>
    <row r="300" spans="1:23" x14ac:dyDescent="0.3">
      <c r="A300" t="s">
        <v>1859</v>
      </c>
      <c r="B300" t="s">
        <v>1578</v>
      </c>
      <c r="C300" t="s">
        <v>60</v>
      </c>
      <c r="D300">
        <v>18</v>
      </c>
      <c r="E300" t="s">
        <v>4620</v>
      </c>
      <c r="F300" t="s">
        <v>153</v>
      </c>
      <c r="G300" s="3" t="s">
        <v>5030</v>
      </c>
      <c r="H300" s="11">
        <v>43965</v>
      </c>
      <c r="I300" s="11">
        <v>43966</v>
      </c>
      <c r="J300" t="s">
        <v>668</v>
      </c>
      <c r="K300" t="s">
        <v>650</v>
      </c>
      <c r="L300" t="s">
        <v>1863</v>
      </c>
      <c r="M300">
        <v>116</v>
      </c>
      <c r="N300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4346</v>
      </c>
      <c r="W300" t="s">
        <v>68</v>
      </c>
    </row>
    <row r="301" spans="1:23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G301" s="3" t="s">
        <v>5244</v>
      </c>
      <c r="H301" s="11">
        <v>44552</v>
      </c>
      <c r="I301" s="11">
        <v>44560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V301" t="s">
        <v>25</v>
      </c>
      <c r="W301" t="s">
        <v>25</v>
      </c>
    </row>
    <row r="302" spans="1:23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s="3" t="s">
        <v>5031</v>
      </c>
      <c r="H302" s="11">
        <v>44289</v>
      </c>
      <c r="I302" s="11">
        <v>44296</v>
      </c>
      <c r="J302" t="s">
        <v>196</v>
      </c>
      <c r="K302" t="s">
        <v>33</v>
      </c>
      <c r="L302" t="s">
        <v>1499</v>
      </c>
      <c r="M302">
        <v>100</v>
      </c>
      <c r="N302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79</v>
      </c>
      <c r="W302" t="s">
        <v>132</v>
      </c>
    </row>
    <row r="303" spans="1:23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5214</v>
      </c>
      <c r="H303" s="11">
        <v>44436</v>
      </c>
      <c r="I303" s="11">
        <v>44453</v>
      </c>
      <c r="K303" t="s">
        <v>650</v>
      </c>
      <c r="L303" t="s">
        <v>1878</v>
      </c>
      <c r="M303">
        <v>179</v>
      </c>
      <c r="N30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>
        <v>12530</v>
      </c>
      <c r="V303" t="s">
        <v>379</v>
      </c>
      <c r="W303" t="s">
        <v>25</v>
      </c>
    </row>
    <row r="304" spans="1:23" x14ac:dyDescent="0.3">
      <c r="A304" t="s">
        <v>1880</v>
      </c>
      <c r="B304" t="s">
        <v>1881</v>
      </c>
      <c r="C304" t="s">
        <v>36</v>
      </c>
      <c r="D304">
        <v>25</v>
      </c>
      <c r="E304" t="s">
        <v>4621</v>
      </c>
      <c r="F304" t="s">
        <v>247</v>
      </c>
      <c r="G304" s="3" t="s">
        <v>5244</v>
      </c>
      <c r="H304" s="11">
        <v>45527</v>
      </c>
      <c r="I304" s="11">
        <v>45543</v>
      </c>
      <c r="J304" t="s">
        <v>342</v>
      </c>
      <c r="K304" t="s">
        <v>261</v>
      </c>
      <c r="L304" t="s">
        <v>1884</v>
      </c>
      <c r="M304">
        <v>161</v>
      </c>
      <c r="N304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>
        <v>27199</v>
      </c>
      <c r="V304" t="s">
        <v>79</v>
      </c>
      <c r="W304" t="s">
        <v>132</v>
      </c>
    </row>
    <row r="305" spans="1:23" x14ac:dyDescent="0.3">
      <c r="A305" t="s">
        <v>1886</v>
      </c>
      <c r="B305" t="s">
        <v>292</v>
      </c>
      <c r="C305" t="s">
        <v>36</v>
      </c>
      <c r="D305">
        <v>26</v>
      </c>
      <c r="E305" t="s">
        <v>4622</v>
      </c>
      <c r="F305" t="s">
        <v>73</v>
      </c>
      <c r="G305" t="s">
        <v>5244</v>
      </c>
      <c r="H305" s="11">
        <v>44781</v>
      </c>
      <c r="I305" s="11">
        <v>44801</v>
      </c>
      <c r="J305" t="s">
        <v>288</v>
      </c>
      <c r="L305" t="s">
        <v>1889</v>
      </c>
      <c r="M305">
        <v>106</v>
      </c>
      <c r="N305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379</v>
      </c>
      <c r="W305" t="s">
        <v>132</v>
      </c>
    </row>
    <row r="306" spans="1:23" x14ac:dyDescent="0.3">
      <c r="A306" t="s">
        <v>1890</v>
      </c>
      <c r="B306" t="s">
        <v>1891</v>
      </c>
      <c r="C306" t="s">
        <v>3442</v>
      </c>
      <c r="D306">
        <v>78</v>
      </c>
      <c r="E306" t="s">
        <v>4623</v>
      </c>
      <c r="F306" t="s">
        <v>153</v>
      </c>
      <c r="G306" s="3" t="s">
        <v>5244</v>
      </c>
      <c r="H306" s="11">
        <v>45132</v>
      </c>
      <c r="I306" s="11">
        <v>45151</v>
      </c>
      <c r="J306" t="s">
        <v>196</v>
      </c>
      <c r="K306" t="s">
        <v>481</v>
      </c>
      <c r="L306" t="s">
        <v>1895</v>
      </c>
      <c r="M306">
        <v>174</v>
      </c>
      <c r="N306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132</v>
      </c>
    </row>
    <row r="307" spans="1:23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G307" s="3" t="s">
        <v>5244</v>
      </c>
      <c r="H307" s="11">
        <v>44128</v>
      </c>
      <c r="I307" s="11">
        <v>44125</v>
      </c>
      <c r="J307" t="s">
        <v>668</v>
      </c>
      <c r="K307" t="s">
        <v>320</v>
      </c>
      <c r="L307" t="s">
        <v>111</v>
      </c>
      <c r="M307">
        <v>144</v>
      </c>
      <c r="N307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4346</v>
      </c>
      <c r="W307" t="s">
        <v>132</v>
      </c>
    </row>
    <row r="308" spans="1:23" x14ac:dyDescent="0.3">
      <c r="A308" t="s">
        <v>3500</v>
      </c>
      <c r="B308" t="s">
        <v>1900</v>
      </c>
      <c r="C308" t="s">
        <v>60</v>
      </c>
      <c r="D308">
        <v>35</v>
      </c>
      <c r="E308" t="s">
        <v>4624</v>
      </c>
      <c r="F308" t="s">
        <v>468</v>
      </c>
      <c r="G308" s="3" t="s">
        <v>5032</v>
      </c>
      <c r="H308" s="11">
        <v>45271</v>
      </c>
      <c r="I308" s="11">
        <v>45286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>
        <v>19685</v>
      </c>
      <c r="V308" t="s">
        <v>4347</v>
      </c>
      <c r="W308" t="s">
        <v>132</v>
      </c>
    </row>
    <row r="309" spans="1:23" x14ac:dyDescent="0.3">
      <c r="A309" t="s">
        <v>1904</v>
      </c>
      <c r="B309" t="s">
        <v>1905</v>
      </c>
      <c r="C309" t="s">
        <v>36</v>
      </c>
      <c r="D309">
        <v>71</v>
      </c>
      <c r="E309" t="s">
        <v>4625</v>
      </c>
      <c r="F309" t="s">
        <v>468</v>
      </c>
      <c r="G309" s="3" t="s">
        <v>5244</v>
      </c>
      <c r="H309" s="11">
        <v>45223</v>
      </c>
      <c r="I309" s="11">
        <v>45251</v>
      </c>
      <c r="J309" t="s">
        <v>668</v>
      </c>
      <c r="K309" t="s">
        <v>873</v>
      </c>
      <c r="L309" t="s">
        <v>1908</v>
      </c>
      <c r="M309">
        <v>162</v>
      </c>
      <c r="N309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>
        <v>2714500</v>
      </c>
      <c r="V309" t="s">
        <v>25</v>
      </c>
      <c r="W309" t="s">
        <v>25</v>
      </c>
    </row>
    <row r="310" spans="1:23" x14ac:dyDescent="0.3">
      <c r="A310" t="s">
        <v>1910</v>
      </c>
      <c r="B310" t="s">
        <v>1911</v>
      </c>
      <c r="C310" t="s">
        <v>3442</v>
      </c>
      <c r="D310">
        <v>66</v>
      </c>
      <c r="E310" t="s">
        <v>4626</v>
      </c>
      <c r="F310" t="s">
        <v>153</v>
      </c>
      <c r="G310" s="3" t="s">
        <v>5033</v>
      </c>
      <c r="H310" s="11">
        <v>45583</v>
      </c>
      <c r="I310" s="11">
        <v>45590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U310">
        <v>0</v>
      </c>
      <c r="V310" t="s">
        <v>4346</v>
      </c>
      <c r="W310" t="s">
        <v>68</v>
      </c>
    </row>
    <row r="311" spans="1:23" x14ac:dyDescent="0.3">
      <c r="A311" t="s">
        <v>1917</v>
      </c>
      <c r="B311" t="s">
        <v>1918</v>
      </c>
      <c r="C311" t="s">
        <v>36</v>
      </c>
      <c r="D311">
        <v>66</v>
      </c>
      <c r="E311" t="s">
        <v>4627</v>
      </c>
      <c r="F311" t="s">
        <v>153</v>
      </c>
      <c r="G311" s="3" t="s">
        <v>5244</v>
      </c>
      <c r="H311" s="11">
        <v>45619</v>
      </c>
      <c r="I311" s="11">
        <v>45625</v>
      </c>
      <c r="J311" t="s">
        <v>53</v>
      </c>
      <c r="K311" t="s">
        <v>631</v>
      </c>
      <c r="L311" t="s">
        <v>1922</v>
      </c>
      <c r="M311">
        <v>163</v>
      </c>
      <c r="N311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4347</v>
      </c>
      <c r="W311" t="s">
        <v>132</v>
      </c>
    </row>
    <row r="312" spans="1:23" x14ac:dyDescent="0.3">
      <c r="A312" t="s">
        <v>1923</v>
      </c>
      <c r="B312" t="s">
        <v>1924</v>
      </c>
      <c r="C312" t="s">
        <v>3442</v>
      </c>
      <c r="D312">
        <v>35</v>
      </c>
      <c r="E312" t="s">
        <v>4628</v>
      </c>
      <c r="F312" t="s">
        <v>153</v>
      </c>
      <c r="G312" s="3" t="s">
        <v>5034</v>
      </c>
      <c r="H312" s="11">
        <v>44078</v>
      </c>
      <c r="I312" s="11">
        <v>44087</v>
      </c>
      <c r="J312" t="s">
        <v>409</v>
      </c>
      <c r="K312" t="s">
        <v>261</v>
      </c>
      <c r="L312" t="s">
        <v>1928</v>
      </c>
      <c r="M312">
        <v>140</v>
      </c>
      <c r="N312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4347</v>
      </c>
      <c r="W312" t="s">
        <v>132</v>
      </c>
    </row>
    <row r="313" spans="1:23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G313" s="3" t="s">
        <v>5244</v>
      </c>
      <c r="H313" s="11">
        <v>45165</v>
      </c>
      <c r="I313" s="11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s="53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4347</v>
      </c>
      <c r="W313" t="s">
        <v>68</v>
      </c>
    </row>
    <row r="314" spans="1:23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s="3" t="s">
        <v>5035</v>
      </c>
      <c r="H314" s="11">
        <v>43938</v>
      </c>
      <c r="I314" s="11">
        <v>43942</v>
      </c>
      <c r="J314" t="s">
        <v>288</v>
      </c>
      <c r="K314" t="s">
        <v>386</v>
      </c>
      <c r="L314" t="s">
        <v>1938</v>
      </c>
      <c r="M314">
        <v>128</v>
      </c>
      <c r="N314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379</v>
      </c>
      <c r="W314" t="s">
        <v>132</v>
      </c>
    </row>
    <row r="315" spans="1:23" x14ac:dyDescent="0.3">
      <c r="A315" t="s">
        <v>1939</v>
      </c>
      <c r="B315" t="s">
        <v>1940</v>
      </c>
      <c r="C315" t="s">
        <v>60</v>
      </c>
      <c r="D315">
        <v>46</v>
      </c>
      <c r="E315" t="s">
        <v>4629</v>
      </c>
      <c r="F315" t="s">
        <v>73</v>
      </c>
      <c r="G315" s="3" t="s">
        <v>5036</v>
      </c>
      <c r="H315" s="11">
        <v>45497</v>
      </c>
      <c r="I315" s="11">
        <v>45498</v>
      </c>
      <c r="J315" t="s">
        <v>409</v>
      </c>
      <c r="K315" t="s">
        <v>631</v>
      </c>
      <c r="L315" t="s">
        <v>1943</v>
      </c>
      <c r="M315">
        <v>112</v>
      </c>
      <c r="N315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4346</v>
      </c>
      <c r="W315" t="s">
        <v>132</v>
      </c>
    </row>
    <row r="316" spans="1:23" x14ac:dyDescent="0.3">
      <c r="A316" t="s">
        <v>1944</v>
      </c>
      <c r="B316" t="s">
        <v>1945</v>
      </c>
      <c r="C316" t="s">
        <v>36</v>
      </c>
      <c r="D316">
        <v>20</v>
      </c>
      <c r="E316" t="s">
        <v>4630</v>
      </c>
      <c r="F316" t="s">
        <v>329</v>
      </c>
      <c r="G316" s="3" t="s">
        <v>5037</v>
      </c>
      <c r="H316" s="11">
        <v>44087</v>
      </c>
      <c r="I316" s="11">
        <v>44092</v>
      </c>
      <c r="J316" t="s">
        <v>53</v>
      </c>
      <c r="K316" t="s">
        <v>157</v>
      </c>
      <c r="L316" t="s">
        <v>1949</v>
      </c>
      <c r="M316">
        <v>152</v>
      </c>
      <c r="N316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4347</v>
      </c>
      <c r="W316" t="s">
        <v>68</v>
      </c>
    </row>
    <row r="317" spans="1:23" x14ac:dyDescent="0.3">
      <c r="A317" t="s">
        <v>1950</v>
      </c>
      <c r="B317" t="s">
        <v>763</v>
      </c>
      <c r="C317" t="s">
        <v>60</v>
      </c>
      <c r="D317">
        <v>77</v>
      </c>
      <c r="E317" t="s">
        <v>3702</v>
      </c>
      <c r="F317" t="s">
        <v>247</v>
      </c>
      <c r="G317" s="3" t="s">
        <v>5244</v>
      </c>
      <c r="H317" s="11">
        <v>45598</v>
      </c>
      <c r="I317" s="11">
        <v>45625</v>
      </c>
      <c r="J317" t="s">
        <v>668</v>
      </c>
      <c r="K317" t="s">
        <v>33</v>
      </c>
      <c r="L317" t="s">
        <v>607</v>
      </c>
      <c r="M317">
        <v>139</v>
      </c>
      <c r="N317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79</v>
      </c>
      <c r="W317" t="s">
        <v>68</v>
      </c>
    </row>
    <row r="318" spans="1:23" x14ac:dyDescent="0.3">
      <c r="A318" t="s">
        <v>1952</v>
      </c>
      <c r="B318" t="s">
        <v>1953</v>
      </c>
      <c r="C318" t="s">
        <v>3442</v>
      </c>
      <c r="D318">
        <v>72</v>
      </c>
      <c r="E318" t="s">
        <v>4631</v>
      </c>
      <c r="F318" t="s">
        <v>145</v>
      </c>
      <c r="G318" t="s">
        <v>5215</v>
      </c>
      <c r="H318" s="11">
        <v>44331</v>
      </c>
      <c r="I318" s="11">
        <v>44351</v>
      </c>
      <c r="K318" t="s">
        <v>650</v>
      </c>
      <c r="L318" t="s">
        <v>1958</v>
      </c>
      <c r="M318">
        <v>157</v>
      </c>
      <c r="N318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4346</v>
      </c>
      <c r="W318" t="s">
        <v>132</v>
      </c>
    </row>
    <row r="319" spans="1:23" x14ac:dyDescent="0.3">
      <c r="A319" t="s">
        <v>1960</v>
      </c>
      <c r="B319" t="s">
        <v>1961</v>
      </c>
      <c r="C319" t="s">
        <v>36</v>
      </c>
      <c r="D319">
        <v>47</v>
      </c>
      <c r="E319" t="s">
        <v>4632</v>
      </c>
      <c r="F319" t="s">
        <v>153</v>
      </c>
      <c r="G319" t="s">
        <v>5244</v>
      </c>
      <c r="H319" s="11">
        <v>45071</v>
      </c>
      <c r="I319" s="11">
        <v>45096</v>
      </c>
      <c r="J319" t="s">
        <v>230</v>
      </c>
      <c r="K319" t="s">
        <v>157</v>
      </c>
      <c r="M319">
        <v>91</v>
      </c>
      <c r="N319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4346</v>
      </c>
      <c r="W319" t="s">
        <v>25</v>
      </c>
    </row>
    <row r="320" spans="1:23" x14ac:dyDescent="0.3">
      <c r="A320" t="s">
        <v>1965</v>
      </c>
      <c r="B320" t="s">
        <v>1966</v>
      </c>
      <c r="C320" t="s">
        <v>60</v>
      </c>
      <c r="D320">
        <v>62</v>
      </c>
      <c r="E320" t="s">
        <v>4633</v>
      </c>
      <c r="F320" t="s">
        <v>153</v>
      </c>
      <c r="G320" s="3" t="s">
        <v>5038</v>
      </c>
      <c r="H320" s="11">
        <v>44779</v>
      </c>
      <c r="I320" s="11">
        <v>44809</v>
      </c>
      <c r="J320" t="s">
        <v>230</v>
      </c>
      <c r="K320" t="s">
        <v>89</v>
      </c>
      <c r="L320" t="s">
        <v>1970</v>
      </c>
      <c r="M320">
        <v>104</v>
      </c>
      <c r="N320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79</v>
      </c>
      <c r="W320" t="s">
        <v>68</v>
      </c>
    </row>
    <row r="321" spans="1:23" x14ac:dyDescent="0.3">
      <c r="A321" t="s">
        <v>1971</v>
      </c>
      <c r="B321" t="s">
        <v>1972</v>
      </c>
      <c r="C321" t="s">
        <v>36</v>
      </c>
      <c r="D321">
        <v>42</v>
      </c>
      <c r="E321" t="s">
        <v>4634</v>
      </c>
      <c r="F321" t="s">
        <v>153</v>
      </c>
      <c r="G321" s="3" t="s">
        <v>5039</v>
      </c>
      <c r="H321" s="11">
        <v>45066</v>
      </c>
      <c r="I321" s="11">
        <v>45084</v>
      </c>
      <c r="J321" t="s">
        <v>196</v>
      </c>
      <c r="K321" t="s">
        <v>320</v>
      </c>
      <c r="L321" t="s">
        <v>1977</v>
      </c>
      <c r="M321">
        <v>98</v>
      </c>
      <c r="N321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4346</v>
      </c>
      <c r="W321" t="s">
        <v>132</v>
      </c>
    </row>
    <row r="322" spans="1:23" x14ac:dyDescent="0.3">
      <c r="A322" t="s">
        <v>1978</v>
      </c>
      <c r="B322" t="s">
        <v>1979</v>
      </c>
      <c r="C322" t="s">
        <v>36</v>
      </c>
      <c r="D322">
        <v>32</v>
      </c>
      <c r="E322" t="s">
        <v>4635</v>
      </c>
      <c r="F322" t="s">
        <v>316</v>
      </c>
      <c r="G322" s="3" t="s">
        <v>5040</v>
      </c>
      <c r="H322" s="11">
        <v>44182</v>
      </c>
      <c r="I322" s="11">
        <v>44198</v>
      </c>
      <c r="J322" t="s">
        <v>196</v>
      </c>
      <c r="K322" t="s">
        <v>631</v>
      </c>
      <c r="L322" t="s">
        <v>1265</v>
      </c>
      <c r="M322">
        <v>116</v>
      </c>
      <c r="N322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>
        <v>3784</v>
      </c>
      <c r="V322" t="s">
        <v>4346</v>
      </c>
      <c r="W322" t="s">
        <v>132</v>
      </c>
    </row>
    <row r="323" spans="1:23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G323" t="s">
        <v>5244</v>
      </c>
      <c r="H323" s="11">
        <v>44435</v>
      </c>
      <c r="K323" t="s">
        <v>650</v>
      </c>
      <c r="L323" t="s">
        <v>43</v>
      </c>
      <c r="M323">
        <v>163</v>
      </c>
      <c r="N32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>
        <v>43348</v>
      </c>
      <c r="V323" t="s">
        <v>79</v>
      </c>
      <c r="W323" t="s">
        <v>68</v>
      </c>
    </row>
    <row r="324" spans="1:23" x14ac:dyDescent="0.3">
      <c r="A324" t="s">
        <v>3554</v>
      </c>
      <c r="B324" t="s">
        <v>1988</v>
      </c>
      <c r="C324" t="s">
        <v>36</v>
      </c>
      <c r="D324">
        <v>20</v>
      </c>
      <c r="E324" t="s">
        <v>4636</v>
      </c>
      <c r="F324" t="s">
        <v>316</v>
      </c>
      <c r="G324" s="3" t="s">
        <v>5041</v>
      </c>
      <c r="H324" s="11">
        <v>44981</v>
      </c>
      <c r="I324" s="11">
        <v>44992</v>
      </c>
      <c r="J324" t="s">
        <v>668</v>
      </c>
      <c r="K324" t="s">
        <v>386</v>
      </c>
      <c r="L324" t="s">
        <v>1992</v>
      </c>
      <c r="M324">
        <v>177</v>
      </c>
      <c r="N324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V324" t="s">
        <v>25</v>
      </c>
      <c r="W324" t="s">
        <v>132</v>
      </c>
    </row>
    <row r="325" spans="1:23" x14ac:dyDescent="0.3">
      <c r="A325" t="s">
        <v>3502</v>
      </c>
      <c r="B325" t="s">
        <v>1874</v>
      </c>
      <c r="C325" t="s">
        <v>36</v>
      </c>
      <c r="D325">
        <v>26</v>
      </c>
      <c r="E325" t="s">
        <v>4637</v>
      </c>
      <c r="F325" t="s">
        <v>247</v>
      </c>
      <c r="G325" s="3" t="s">
        <v>5042</v>
      </c>
      <c r="H325" s="11">
        <v>45328</v>
      </c>
      <c r="I325" s="11">
        <v>45334</v>
      </c>
      <c r="J325" t="s">
        <v>156</v>
      </c>
      <c r="K325" t="s">
        <v>1997</v>
      </c>
      <c r="L325" t="s">
        <v>1998</v>
      </c>
      <c r="M325">
        <v>139</v>
      </c>
      <c r="N325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132</v>
      </c>
    </row>
    <row r="326" spans="1:23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247</v>
      </c>
      <c r="G326" s="3" t="s">
        <v>5043</v>
      </c>
      <c r="H326" s="11">
        <v>45644</v>
      </c>
      <c r="I326" s="11">
        <v>45660</v>
      </c>
      <c r="J326" t="s">
        <v>288</v>
      </c>
      <c r="K326" t="s">
        <v>508</v>
      </c>
      <c r="L326" t="s">
        <v>363</v>
      </c>
      <c r="M326">
        <v>167</v>
      </c>
      <c r="N326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132</v>
      </c>
    </row>
    <row r="327" spans="1:23" x14ac:dyDescent="0.3">
      <c r="A327" t="s">
        <v>3503</v>
      </c>
      <c r="B327" t="s">
        <v>2005</v>
      </c>
      <c r="C327" t="s">
        <v>36</v>
      </c>
      <c r="D327">
        <v>24</v>
      </c>
      <c r="E327" t="s">
        <v>4638</v>
      </c>
      <c r="F327" t="s">
        <v>25</v>
      </c>
      <c r="G327" s="3" t="s">
        <v>5244</v>
      </c>
      <c r="H327" s="11">
        <v>44391</v>
      </c>
      <c r="I327" s="11">
        <v>44396</v>
      </c>
      <c r="J327" t="s">
        <v>196</v>
      </c>
      <c r="K327" t="s">
        <v>548</v>
      </c>
      <c r="L327" t="s">
        <v>2009</v>
      </c>
      <c r="M327">
        <v>162</v>
      </c>
      <c r="N327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132</v>
      </c>
    </row>
    <row r="328" spans="1:23" x14ac:dyDescent="0.3">
      <c r="A328" t="s">
        <v>2010</v>
      </c>
      <c r="B328" t="s">
        <v>23</v>
      </c>
      <c r="C328" t="s">
        <v>3442</v>
      </c>
      <c r="D328">
        <v>23</v>
      </c>
      <c r="E328" t="s">
        <v>4639</v>
      </c>
      <c r="F328" t="s">
        <v>247</v>
      </c>
      <c r="G328" s="3" t="s">
        <v>5244</v>
      </c>
      <c r="H328" s="11">
        <v>44774</v>
      </c>
      <c r="I328" s="11">
        <v>44798</v>
      </c>
      <c r="J328" t="s">
        <v>668</v>
      </c>
      <c r="K328" t="s">
        <v>261</v>
      </c>
      <c r="L328" t="s">
        <v>2013</v>
      </c>
      <c r="M328">
        <v>95</v>
      </c>
      <c r="N328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>
        <v>2029800</v>
      </c>
      <c r="V328" t="s">
        <v>79</v>
      </c>
      <c r="W328" t="s">
        <v>68</v>
      </c>
    </row>
    <row r="329" spans="1:23" x14ac:dyDescent="0.3">
      <c r="A329" t="s">
        <v>2016</v>
      </c>
      <c r="B329" t="s">
        <v>245</v>
      </c>
      <c r="C329" t="s">
        <v>60</v>
      </c>
      <c r="D329">
        <v>47</v>
      </c>
      <c r="E329" t="s">
        <v>4640</v>
      </c>
      <c r="F329" t="s">
        <v>95</v>
      </c>
      <c r="G329" s="3" t="s">
        <v>5044</v>
      </c>
      <c r="H329" s="11">
        <v>44427</v>
      </c>
      <c r="I329" s="11">
        <v>44431</v>
      </c>
      <c r="J329" t="s">
        <v>156</v>
      </c>
      <c r="K329" t="s">
        <v>25</v>
      </c>
      <c r="L329" t="s">
        <v>2021</v>
      </c>
      <c r="M329">
        <v>148</v>
      </c>
      <c r="N329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>
        <v>21375</v>
      </c>
      <c r="V329" t="s">
        <v>79</v>
      </c>
      <c r="W329" t="s">
        <v>68</v>
      </c>
    </row>
    <row r="330" spans="1:23" x14ac:dyDescent="0.3">
      <c r="A330" t="s">
        <v>2023</v>
      </c>
      <c r="B330" t="s">
        <v>1454</v>
      </c>
      <c r="C330" t="s">
        <v>3442</v>
      </c>
      <c r="D330">
        <v>25</v>
      </c>
      <c r="E330" t="s">
        <v>4641</v>
      </c>
      <c r="F330" t="s">
        <v>316</v>
      </c>
      <c r="G330" s="3" t="s">
        <v>5045</v>
      </c>
      <c r="H330" s="11">
        <v>44411</v>
      </c>
      <c r="I330" s="11">
        <v>44438</v>
      </c>
      <c r="J330" t="s">
        <v>288</v>
      </c>
      <c r="K330" t="s">
        <v>157</v>
      </c>
      <c r="L330" t="s">
        <v>2028</v>
      </c>
      <c r="M330">
        <v>112</v>
      </c>
      <c r="N330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4347</v>
      </c>
      <c r="W330" t="s">
        <v>132</v>
      </c>
    </row>
    <row r="331" spans="1:23" x14ac:dyDescent="0.3">
      <c r="A331" t="s">
        <v>3575</v>
      </c>
      <c r="B331" t="s">
        <v>2030</v>
      </c>
      <c r="C331" t="s">
        <v>3442</v>
      </c>
      <c r="D331">
        <v>55</v>
      </c>
      <c r="E331" t="s">
        <v>4642</v>
      </c>
      <c r="F331" t="s">
        <v>541</v>
      </c>
      <c r="G331" s="3" t="s">
        <v>5244</v>
      </c>
      <c r="H331" s="11">
        <v>44735</v>
      </c>
      <c r="I331" s="11">
        <v>44734</v>
      </c>
      <c r="J331" t="s">
        <v>668</v>
      </c>
      <c r="K331" t="s">
        <v>261</v>
      </c>
      <c r="L331" t="s">
        <v>2034</v>
      </c>
      <c r="M331">
        <v>145</v>
      </c>
      <c r="N331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68</v>
      </c>
    </row>
    <row r="332" spans="1:23" x14ac:dyDescent="0.3">
      <c r="A332" t="s">
        <v>2035</v>
      </c>
      <c r="B332" t="s">
        <v>2036</v>
      </c>
      <c r="C332" t="s">
        <v>60</v>
      </c>
      <c r="D332">
        <v>58</v>
      </c>
      <c r="E332" t="s">
        <v>4643</v>
      </c>
      <c r="F332" t="s">
        <v>468</v>
      </c>
      <c r="G332" s="3" t="s">
        <v>5046</v>
      </c>
      <c r="H332" s="11">
        <v>44554</v>
      </c>
      <c r="I332" s="11">
        <v>44553</v>
      </c>
      <c r="J332" t="s">
        <v>288</v>
      </c>
      <c r="K332" t="s">
        <v>89</v>
      </c>
      <c r="L332" t="s">
        <v>1005</v>
      </c>
      <c r="M332">
        <v>102</v>
      </c>
      <c r="N332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>
        <v>11206</v>
      </c>
      <c r="V332" t="s">
        <v>79</v>
      </c>
      <c r="W332" t="s">
        <v>132</v>
      </c>
    </row>
    <row r="333" spans="1:23" x14ac:dyDescent="0.3">
      <c r="A333" t="s">
        <v>2040</v>
      </c>
      <c r="B333" t="s">
        <v>1075</v>
      </c>
      <c r="C333" t="s">
        <v>36</v>
      </c>
      <c r="D333">
        <v>59</v>
      </c>
      <c r="E333" t="s">
        <v>4644</v>
      </c>
      <c r="F333" t="s">
        <v>153</v>
      </c>
      <c r="G333" s="3" t="s">
        <v>5244</v>
      </c>
      <c r="J333" t="s">
        <v>668</v>
      </c>
      <c r="K333" t="s">
        <v>481</v>
      </c>
      <c r="L333" t="s">
        <v>447</v>
      </c>
      <c r="M333">
        <v>110</v>
      </c>
      <c r="N33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4347</v>
      </c>
      <c r="W333" t="s">
        <v>68</v>
      </c>
    </row>
    <row r="334" spans="1:23" x14ac:dyDescent="0.3">
      <c r="A334" t="s">
        <v>2042</v>
      </c>
      <c r="B334" t="s">
        <v>483</v>
      </c>
      <c r="C334" t="s">
        <v>36</v>
      </c>
      <c r="D334">
        <v>36</v>
      </c>
      <c r="E334" t="s">
        <v>4645</v>
      </c>
      <c r="F334" t="s">
        <v>62</v>
      </c>
      <c r="G334" s="3" t="s">
        <v>5047</v>
      </c>
      <c r="H334" s="11">
        <v>45242</v>
      </c>
      <c r="I334" s="11">
        <v>45271</v>
      </c>
      <c r="J334" t="s">
        <v>230</v>
      </c>
      <c r="K334" t="s">
        <v>54</v>
      </c>
      <c r="L334" t="s">
        <v>2046</v>
      </c>
      <c r="M334">
        <v>175</v>
      </c>
      <c r="N334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</row>
    <row r="335" spans="1:23" x14ac:dyDescent="0.3">
      <c r="A335" t="s">
        <v>3455</v>
      </c>
      <c r="B335" t="s">
        <v>2047</v>
      </c>
      <c r="C335" t="s">
        <v>60</v>
      </c>
      <c r="D335">
        <v>84</v>
      </c>
      <c r="E335" t="s">
        <v>4646</v>
      </c>
      <c r="F335" t="s">
        <v>153</v>
      </c>
      <c r="G335" s="3" t="s">
        <v>5048</v>
      </c>
      <c r="H335" s="11">
        <v>44097</v>
      </c>
      <c r="I335" s="11">
        <v>44124</v>
      </c>
      <c r="J335" t="s">
        <v>230</v>
      </c>
      <c r="K335" t="s">
        <v>157</v>
      </c>
      <c r="L335" t="s">
        <v>2052</v>
      </c>
      <c r="M335">
        <v>142</v>
      </c>
      <c r="N335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>
        <v>22673</v>
      </c>
      <c r="V335" t="s">
        <v>379</v>
      </c>
      <c r="W335" t="s">
        <v>132</v>
      </c>
    </row>
    <row r="336" spans="1:23" x14ac:dyDescent="0.3">
      <c r="A336" t="s">
        <v>2054</v>
      </c>
      <c r="B336" t="s">
        <v>2055</v>
      </c>
      <c r="C336" t="s">
        <v>36</v>
      </c>
      <c r="D336">
        <v>56</v>
      </c>
      <c r="E336" t="s">
        <v>3705</v>
      </c>
      <c r="F336" t="s">
        <v>247</v>
      </c>
      <c r="G336" s="3" t="s">
        <v>5244</v>
      </c>
      <c r="H336" s="11">
        <v>45286</v>
      </c>
      <c r="I336" s="11">
        <v>45299</v>
      </c>
      <c r="J336" t="s">
        <v>288</v>
      </c>
      <c r="K336" t="s">
        <v>650</v>
      </c>
      <c r="L336" t="s">
        <v>2058</v>
      </c>
      <c r="M336">
        <v>137</v>
      </c>
      <c r="N336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79</v>
      </c>
      <c r="W336" t="s">
        <v>132</v>
      </c>
    </row>
    <row r="337" spans="1:23" x14ac:dyDescent="0.3">
      <c r="A337" t="s">
        <v>2060</v>
      </c>
      <c r="B337" t="s">
        <v>748</v>
      </c>
      <c r="C337" t="s">
        <v>60</v>
      </c>
      <c r="D337">
        <v>40</v>
      </c>
      <c r="E337" t="s">
        <v>4647</v>
      </c>
      <c r="F337" t="s">
        <v>153</v>
      </c>
      <c r="G337" s="3" t="s">
        <v>5244</v>
      </c>
      <c r="H337" s="11">
        <v>45571</v>
      </c>
      <c r="J337" t="s">
        <v>230</v>
      </c>
      <c r="K337" t="s">
        <v>157</v>
      </c>
      <c r="L337" t="s">
        <v>43</v>
      </c>
      <c r="M337">
        <v>131</v>
      </c>
      <c r="N337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79</v>
      </c>
      <c r="W337" t="s">
        <v>132</v>
      </c>
    </row>
    <row r="338" spans="1:23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541</v>
      </c>
      <c r="G338" s="3" t="s">
        <v>5049</v>
      </c>
      <c r="H338" s="11">
        <v>45182</v>
      </c>
      <c r="I338" s="11">
        <v>45179</v>
      </c>
      <c r="J338" t="s">
        <v>409</v>
      </c>
      <c r="K338" t="s">
        <v>320</v>
      </c>
      <c r="L338" t="s">
        <v>2069</v>
      </c>
      <c r="M338">
        <v>154</v>
      </c>
      <c r="N338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>
        <v>10951</v>
      </c>
      <c r="V338" t="s">
        <v>25</v>
      </c>
      <c r="W338" t="s">
        <v>68</v>
      </c>
    </row>
    <row r="339" spans="1:23" x14ac:dyDescent="0.3">
      <c r="A339" t="s">
        <v>2071</v>
      </c>
      <c r="B339" t="s">
        <v>1543</v>
      </c>
      <c r="C339" t="s">
        <v>36</v>
      </c>
      <c r="D339">
        <v>24</v>
      </c>
      <c r="E339" t="s">
        <v>4648</v>
      </c>
      <c r="F339" t="s">
        <v>25</v>
      </c>
      <c r="G339" s="3" t="s">
        <v>5244</v>
      </c>
      <c r="H339" s="11">
        <v>43901</v>
      </c>
      <c r="I339" s="11">
        <v>43905</v>
      </c>
      <c r="J339" t="s">
        <v>156</v>
      </c>
      <c r="K339" t="s">
        <v>54</v>
      </c>
      <c r="L339" t="s">
        <v>2074</v>
      </c>
      <c r="M339">
        <v>139</v>
      </c>
      <c r="N339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s">
        <v>68</v>
      </c>
    </row>
    <row r="340" spans="1:23" x14ac:dyDescent="0.3">
      <c r="A340" t="s">
        <v>3504</v>
      </c>
      <c r="B340" t="s">
        <v>2075</v>
      </c>
      <c r="C340" t="s">
        <v>3442</v>
      </c>
      <c r="D340">
        <v>66</v>
      </c>
      <c r="E340" t="s">
        <v>4649</v>
      </c>
      <c r="F340" t="s">
        <v>73</v>
      </c>
      <c r="G340" s="3" t="s">
        <v>5050</v>
      </c>
      <c r="H340" s="11">
        <v>45624</v>
      </c>
      <c r="I340" s="11">
        <v>45634</v>
      </c>
      <c r="J340" t="s">
        <v>409</v>
      </c>
      <c r="K340" t="s">
        <v>54</v>
      </c>
      <c r="L340" t="s">
        <v>2080</v>
      </c>
      <c r="M340">
        <v>141</v>
      </c>
      <c r="N340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4347</v>
      </c>
      <c r="W340" t="s">
        <v>132</v>
      </c>
    </row>
    <row r="341" spans="1:23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s="3" t="s">
        <v>5051</v>
      </c>
      <c r="H341" s="11">
        <v>44283</v>
      </c>
      <c r="I341" s="11">
        <v>44292</v>
      </c>
      <c r="J341" t="s">
        <v>230</v>
      </c>
      <c r="K341" t="s">
        <v>650</v>
      </c>
      <c r="L341" t="s">
        <v>387</v>
      </c>
      <c r="M341">
        <v>139</v>
      </c>
      <c r="N341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U341">
        <v>0</v>
      </c>
      <c r="V341" t="s">
        <v>4346</v>
      </c>
      <c r="W341" t="s">
        <v>132</v>
      </c>
    </row>
    <row r="342" spans="1:23" x14ac:dyDescent="0.3">
      <c r="A342" t="s">
        <v>3505</v>
      </c>
      <c r="B342" t="s">
        <v>71</v>
      </c>
      <c r="C342" t="s">
        <v>60</v>
      </c>
      <c r="D342">
        <v>70</v>
      </c>
      <c r="E342" t="s">
        <v>4650</v>
      </c>
      <c r="F342" t="s">
        <v>338</v>
      </c>
      <c r="G342" s="3" t="s">
        <v>5052</v>
      </c>
      <c r="J342" t="s">
        <v>409</v>
      </c>
      <c r="K342" t="s">
        <v>320</v>
      </c>
      <c r="L342" t="s">
        <v>2087</v>
      </c>
      <c r="M342">
        <v>149</v>
      </c>
      <c r="N342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>
        <v>1564</v>
      </c>
      <c r="V342" t="s">
        <v>25</v>
      </c>
      <c r="W342" t="s">
        <v>132</v>
      </c>
    </row>
    <row r="343" spans="1:23" x14ac:dyDescent="0.3">
      <c r="A343" t="s">
        <v>2090</v>
      </c>
      <c r="B343" t="s">
        <v>2091</v>
      </c>
      <c r="C343" t="s">
        <v>3442</v>
      </c>
      <c r="D343">
        <v>66</v>
      </c>
      <c r="E343" t="s">
        <v>4651</v>
      </c>
      <c r="F343" t="s">
        <v>62</v>
      </c>
      <c r="G343" s="3" t="s">
        <v>5053</v>
      </c>
      <c r="H343" s="11">
        <v>44022</v>
      </c>
      <c r="I343" s="11">
        <v>44041</v>
      </c>
      <c r="J343" t="s">
        <v>230</v>
      </c>
      <c r="K343" t="s">
        <v>157</v>
      </c>
      <c r="L343" t="s">
        <v>2096</v>
      </c>
      <c r="M343">
        <v>292</v>
      </c>
      <c r="N34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V343" t="s">
        <v>25</v>
      </c>
      <c r="W343" t="s">
        <v>132</v>
      </c>
    </row>
    <row r="344" spans="1:23" x14ac:dyDescent="0.3">
      <c r="A344" t="s">
        <v>2097</v>
      </c>
      <c r="B344" t="s">
        <v>2098</v>
      </c>
      <c r="C344" t="s">
        <v>3442</v>
      </c>
      <c r="D344">
        <v>78</v>
      </c>
      <c r="E344" t="s">
        <v>4652</v>
      </c>
      <c r="F344" t="s">
        <v>153</v>
      </c>
      <c r="G344" t="s">
        <v>5216</v>
      </c>
      <c r="H344" s="11">
        <v>44920</v>
      </c>
      <c r="J344" t="s">
        <v>668</v>
      </c>
      <c r="K344" t="s">
        <v>54</v>
      </c>
      <c r="M344">
        <v>125</v>
      </c>
      <c r="N344">
        <v>131</v>
      </c>
      <c r="O344" s="53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>
        <v>756500</v>
      </c>
      <c r="V344" t="s">
        <v>25</v>
      </c>
      <c r="W344" t="s">
        <v>25</v>
      </c>
    </row>
    <row r="345" spans="1:23" x14ac:dyDescent="0.3">
      <c r="A345" t="s">
        <v>2102</v>
      </c>
      <c r="B345" t="s">
        <v>823</v>
      </c>
      <c r="C345" t="s">
        <v>36</v>
      </c>
      <c r="D345">
        <v>46</v>
      </c>
      <c r="E345" t="s">
        <v>4653</v>
      </c>
      <c r="F345" t="s">
        <v>329</v>
      </c>
      <c r="G345" s="3" t="s">
        <v>5244</v>
      </c>
      <c r="H345" s="11">
        <v>45067</v>
      </c>
      <c r="I345" s="11">
        <v>45081</v>
      </c>
      <c r="J345" t="s">
        <v>230</v>
      </c>
      <c r="K345" t="s">
        <v>54</v>
      </c>
      <c r="L345" t="s">
        <v>2105</v>
      </c>
      <c r="M345">
        <v>167</v>
      </c>
      <c r="N345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1152</v>
      </c>
      <c r="V345" t="s">
        <v>33</v>
      </c>
      <c r="W345" t="s">
        <v>132</v>
      </c>
    </row>
    <row r="346" spans="1:23" x14ac:dyDescent="0.3">
      <c r="A346" t="s">
        <v>2106</v>
      </c>
      <c r="B346" t="s">
        <v>2107</v>
      </c>
      <c r="C346" t="s">
        <v>60</v>
      </c>
      <c r="D346">
        <v>36</v>
      </c>
      <c r="E346" t="s">
        <v>4654</v>
      </c>
      <c r="F346" t="s">
        <v>316</v>
      </c>
      <c r="G346" s="3" t="s">
        <v>5244</v>
      </c>
      <c r="H346" s="11">
        <v>44232</v>
      </c>
      <c r="I346" s="11">
        <v>44251</v>
      </c>
      <c r="J346" t="s">
        <v>53</v>
      </c>
      <c r="K346" t="s">
        <v>650</v>
      </c>
      <c r="L346" t="s">
        <v>2110</v>
      </c>
      <c r="M346">
        <v>140</v>
      </c>
      <c r="N346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>
        <v>14882</v>
      </c>
      <c r="V346" t="s">
        <v>79</v>
      </c>
      <c r="W346" t="s">
        <v>132</v>
      </c>
    </row>
    <row r="347" spans="1:23" x14ac:dyDescent="0.3">
      <c r="A347" t="s">
        <v>3555</v>
      </c>
      <c r="B347" t="s">
        <v>323</v>
      </c>
      <c r="C347" t="s">
        <v>60</v>
      </c>
      <c r="D347">
        <v>25</v>
      </c>
      <c r="E347" t="s">
        <v>4655</v>
      </c>
      <c r="F347" t="s">
        <v>468</v>
      </c>
      <c r="G347" s="3" t="s">
        <v>5054</v>
      </c>
      <c r="H347" s="11">
        <v>44216</v>
      </c>
      <c r="I347" s="11">
        <v>44245</v>
      </c>
      <c r="J347" t="s">
        <v>53</v>
      </c>
      <c r="K347" t="s">
        <v>548</v>
      </c>
      <c r="L347" t="s">
        <v>2115</v>
      </c>
      <c r="M347">
        <v>109</v>
      </c>
      <c r="N347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68</v>
      </c>
    </row>
    <row r="348" spans="1:23" x14ac:dyDescent="0.3">
      <c r="A348" t="s">
        <v>2116</v>
      </c>
      <c r="B348" t="s">
        <v>2117</v>
      </c>
      <c r="C348" t="s">
        <v>60</v>
      </c>
      <c r="D348">
        <v>71</v>
      </c>
      <c r="E348" t="s">
        <v>4656</v>
      </c>
      <c r="F348" t="s">
        <v>468</v>
      </c>
      <c r="G348" s="3" t="s">
        <v>5055</v>
      </c>
      <c r="H348" s="11">
        <v>44576</v>
      </c>
      <c r="I348" s="11">
        <v>44588</v>
      </c>
      <c r="J348" t="s">
        <v>230</v>
      </c>
      <c r="K348" t="s">
        <v>25</v>
      </c>
      <c r="L348" t="s">
        <v>2121</v>
      </c>
      <c r="M348">
        <v>94</v>
      </c>
      <c r="N348">
        <v>94</v>
      </c>
      <c r="O348" s="53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68</v>
      </c>
    </row>
    <row r="349" spans="1:23" x14ac:dyDescent="0.3">
      <c r="A349" t="s">
        <v>2122</v>
      </c>
      <c r="B349" t="s">
        <v>2123</v>
      </c>
      <c r="C349" t="s">
        <v>36</v>
      </c>
      <c r="D349">
        <v>35</v>
      </c>
      <c r="E349" t="s">
        <v>4657</v>
      </c>
      <c r="F349" t="s">
        <v>316</v>
      </c>
      <c r="G349" s="3" t="s">
        <v>5056</v>
      </c>
      <c r="H349" s="11">
        <v>45156</v>
      </c>
      <c r="I349" s="11">
        <v>45157</v>
      </c>
      <c r="J349" t="s">
        <v>196</v>
      </c>
      <c r="K349" t="s">
        <v>130</v>
      </c>
      <c r="L349" t="s">
        <v>2127</v>
      </c>
      <c r="M349">
        <v>179</v>
      </c>
      <c r="N349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379</v>
      </c>
      <c r="W349" t="s">
        <v>25</v>
      </c>
    </row>
    <row r="350" spans="1:23" x14ac:dyDescent="0.3">
      <c r="A350" t="s">
        <v>2128</v>
      </c>
      <c r="B350" t="s">
        <v>2129</v>
      </c>
      <c r="C350" t="s">
        <v>60</v>
      </c>
      <c r="D350">
        <v>50</v>
      </c>
      <c r="E350" t="s">
        <v>4658</v>
      </c>
      <c r="F350" t="s">
        <v>62</v>
      </c>
      <c r="G350" s="3" t="s">
        <v>5244</v>
      </c>
      <c r="H350" s="11">
        <v>44120</v>
      </c>
      <c r="I350" s="11">
        <v>44117</v>
      </c>
      <c r="J350" t="s">
        <v>668</v>
      </c>
      <c r="K350" t="s">
        <v>25</v>
      </c>
      <c r="L350" t="s">
        <v>2133</v>
      </c>
      <c r="M350">
        <v>156</v>
      </c>
      <c r="N350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W350" t="s">
        <v>25</v>
      </c>
    </row>
    <row r="351" spans="1:23" x14ac:dyDescent="0.3">
      <c r="A351" t="s">
        <v>2134</v>
      </c>
      <c r="B351" t="s">
        <v>2135</v>
      </c>
      <c r="C351" t="s">
        <v>60</v>
      </c>
      <c r="D351">
        <v>28</v>
      </c>
      <c r="E351" t="s">
        <v>4659</v>
      </c>
      <c r="F351" t="s">
        <v>73</v>
      </c>
      <c r="G351" t="s">
        <v>5217</v>
      </c>
      <c r="H351" s="11">
        <v>44305</v>
      </c>
      <c r="I351" s="11">
        <v>44314</v>
      </c>
      <c r="K351" t="s">
        <v>873</v>
      </c>
      <c r="L351" t="s">
        <v>2139</v>
      </c>
      <c r="M351">
        <v>129</v>
      </c>
      <c r="N351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V351" t="s">
        <v>25</v>
      </c>
      <c r="W351" t="s">
        <v>68</v>
      </c>
    </row>
    <row r="352" spans="1:23" x14ac:dyDescent="0.3">
      <c r="A352" t="s">
        <v>3556</v>
      </c>
      <c r="B352" t="s">
        <v>2140</v>
      </c>
      <c r="C352" t="s">
        <v>60</v>
      </c>
      <c r="D352">
        <v>65</v>
      </c>
      <c r="E352" t="s">
        <v>4660</v>
      </c>
      <c r="F352" t="s">
        <v>25</v>
      </c>
      <c r="G352" s="3" t="s">
        <v>5057</v>
      </c>
      <c r="H352" s="11">
        <v>45152</v>
      </c>
      <c r="I352" s="11">
        <v>45159</v>
      </c>
      <c r="J352" t="s">
        <v>288</v>
      </c>
      <c r="K352" t="s">
        <v>54</v>
      </c>
      <c r="L352" t="s">
        <v>2145</v>
      </c>
      <c r="M352">
        <v>139</v>
      </c>
      <c r="N352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132</v>
      </c>
    </row>
    <row r="353" spans="1:23" x14ac:dyDescent="0.3">
      <c r="A353" t="s">
        <v>3506</v>
      </c>
      <c r="B353" t="s">
        <v>1679</v>
      </c>
      <c r="C353" t="s">
        <v>36</v>
      </c>
      <c r="D353">
        <v>42</v>
      </c>
      <c r="E353" t="s">
        <v>4661</v>
      </c>
      <c r="F353" t="s">
        <v>316</v>
      </c>
      <c r="G353" t="s">
        <v>5218</v>
      </c>
      <c r="H353" s="11">
        <v>44977</v>
      </c>
      <c r="I353" s="11">
        <v>44974</v>
      </c>
      <c r="J353" t="s">
        <v>156</v>
      </c>
      <c r="L353" t="s">
        <v>2148</v>
      </c>
      <c r="M353">
        <v>137</v>
      </c>
      <c r="N35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>
        <v>28475</v>
      </c>
      <c r="V353" t="s">
        <v>25</v>
      </c>
      <c r="W353" t="s">
        <v>25</v>
      </c>
    </row>
    <row r="354" spans="1:23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s="3" t="s">
        <v>5058</v>
      </c>
      <c r="H354" s="11">
        <v>45299</v>
      </c>
      <c r="I354" s="11">
        <v>45302</v>
      </c>
      <c r="J354" t="s">
        <v>230</v>
      </c>
      <c r="K354" t="s">
        <v>650</v>
      </c>
      <c r="L354" t="s">
        <v>2152</v>
      </c>
      <c r="M354">
        <v>143</v>
      </c>
      <c r="N354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79</v>
      </c>
      <c r="W354" t="s">
        <v>132</v>
      </c>
    </row>
    <row r="355" spans="1:23" x14ac:dyDescent="0.3">
      <c r="A355" t="s">
        <v>2153</v>
      </c>
      <c r="B355" t="s">
        <v>2154</v>
      </c>
      <c r="C355" t="s">
        <v>60</v>
      </c>
      <c r="D355">
        <v>23</v>
      </c>
      <c r="E355" t="s">
        <v>4662</v>
      </c>
      <c r="F355" t="s">
        <v>316</v>
      </c>
      <c r="G355" s="3" t="s">
        <v>5244</v>
      </c>
      <c r="H355" s="11">
        <v>45432</v>
      </c>
      <c r="I355" s="11">
        <v>45461</v>
      </c>
      <c r="J355" t="s">
        <v>230</v>
      </c>
      <c r="K355" t="s">
        <v>508</v>
      </c>
      <c r="L355" t="s">
        <v>1452</v>
      </c>
      <c r="M355">
        <v>139</v>
      </c>
      <c r="N355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s">
        <v>68</v>
      </c>
    </row>
    <row r="356" spans="1:23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s="3" t="s">
        <v>5059</v>
      </c>
      <c r="H356" s="11">
        <v>45384</v>
      </c>
      <c r="I356" s="11">
        <v>45411</v>
      </c>
      <c r="J356" t="s">
        <v>230</v>
      </c>
      <c r="K356" t="s">
        <v>481</v>
      </c>
      <c r="L356" t="s">
        <v>2163</v>
      </c>
      <c r="M356">
        <v>102</v>
      </c>
      <c r="N356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4346</v>
      </c>
      <c r="W356" t="s">
        <v>132</v>
      </c>
    </row>
    <row r="357" spans="1:23" x14ac:dyDescent="0.3">
      <c r="A357" t="s">
        <v>2164</v>
      </c>
      <c r="B357" t="s">
        <v>448</v>
      </c>
      <c r="C357" t="s">
        <v>60</v>
      </c>
      <c r="D357">
        <v>45</v>
      </c>
      <c r="E357" t="s">
        <v>4663</v>
      </c>
      <c r="F357" t="s">
        <v>73</v>
      </c>
      <c r="G357" s="3" t="s">
        <v>5060</v>
      </c>
      <c r="H357" s="11">
        <v>44257</v>
      </c>
      <c r="I357" s="11">
        <v>44265</v>
      </c>
      <c r="J357" t="s">
        <v>668</v>
      </c>
      <c r="K357" t="s">
        <v>261</v>
      </c>
      <c r="L357" t="s">
        <v>2167</v>
      </c>
      <c r="M357">
        <v>95</v>
      </c>
      <c r="N357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>
        <v>49546</v>
      </c>
      <c r="V357" t="s">
        <v>33</v>
      </c>
      <c r="W357" t="s">
        <v>68</v>
      </c>
    </row>
    <row r="358" spans="1:23" x14ac:dyDescent="0.3">
      <c r="A358" t="s">
        <v>2169</v>
      </c>
      <c r="B358" t="s">
        <v>2170</v>
      </c>
      <c r="C358" t="s">
        <v>3442</v>
      </c>
      <c r="D358">
        <v>60</v>
      </c>
      <c r="E358" t="s">
        <v>4664</v>
      </c>
      <c r="F358" t="s">
        <v>73</v>
      </c>
      <c r="G358" t="s">
        <v>5244</v>
      </c>
      <c r="H358" s="11">
        <v>44566</v>
      </c>
      <c r="I358" s="11">
        <v>44569</v>
      </c>
      <c r="J358" t="s">
        <v>342</v>
      </c>
      <c r="K358" t="s">
        <v>289</v>
      </c>
      <c r="M358">
        <v>131</v>
      </c>
      <c r="N358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4347</v>
      </c>
      <c r="W358" t="s">
        <v>68</v>
      </c>
    </row>
    <row r="359" spans="1:23" x14ac:dyDescent="0.3">
      <c r="A359" t="s">
        <v>3507</v>
      </c>
      <c r="B359" t="s">
        <v>2175</v>
      </c>
      <c r="C359" t="s">
        <v>36</v>
      </c>
      <c r="D359">
        <v>19</v>
      </c>
      <c r="E359" t="s">
        <v>4665</v>
      </c>
      <c r="F359" t="s">
        <v>468</v>
      </c>
      <c r="G359" t="s">
        <v>5244</v>
      </c>
      <c r="H359" s="11">
        <v>44154</v>
      </c>
      <c r="I359" s="11">
        <v>44173</v>
      </c>
      <c r="K359" t="s">
        <v>631</v>
      </c>
      <c r="L359" t="s">
        <v>799</v>
      </c>
      <c r="M359">
        <v>159</v>
      </c>
      <c r="N359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>
        <v>14302</v>
      </c>
      <c r="V359" t="s">
        <v>79</v>
      </c>
      <c r="W359" t="s">
        <v>68</v>
      </c>
    </row>
    <row r="360" spans="1:23" x14ac:dyDescent="0.3">
      <c r="A360" t="s">
        <v>2178</v>
      </c>
      <c r="B360" t="s">
        <v>2179</v>
      </c>
      <c r="C360" t="s">
        <v>60</v>
      </c>
      <c r="D360">
        <v>42</v>
      </c>
      <c r="E360" t="s">
        <v>4666</v>
      </c>
      <c r="F360" t="s">
        <v>316</v>
      </c>
      <c r="G360" s="3" t="s">
        <v>5244</v>
      </c>
      <c r="H360" s="11">
        <v>45423</v>
      </c>
      <c r="I360" s="11">
        <v>45447</v>
      </c>
      <c r="J360" t="s">
        <v>342</v>
      </c>
      <c r="K360" t="s">
        <v>548</v>
      </c>
      <c r="L360" t="s">
        <v>607</v>
      </c>
      <c r="M360">
        <v>117</v>
      </c>
      <c r="N360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4346</v>
      </c>
      <c r="W360" t="s">
        <v>68</v>
      </c>
    </row>
    <row r="361" spans="1:23" x14ac:dyDescent="0.3">
      <c r="A361" t="s">
        <v>2181</v>
      </c>
      <c r="B361" t="s">
        <v>685</v>
      </c>
      <c r="C361" t="s">
        <v>3442</v>
      </c>
      <c r="D361">
        <v>33</v>
      </c>
      <c r="E361" t="s">
        <v>4667</v>
      </c>
      <c r="F361" t="s">
        <v>153</v>
      </c>
      <c r="G361" s="3" t="s">
        <v>5244</v>
      </c>
      <c r="H361" s="11">
        <v>43834</v>
      </c>
      <c r="I361" s="11">
        <v>43845</v>
      </c>
      <c r="J361" t="s">
        <v>230</v>
      </c>
      <c r="K361" t="s">
        <v>631</v>
      </c>
      <c r="L361" t="s">
        <v>2185</v>
      </c>
      <c r="M361">
        <v>141</v>
      </c>
      <c r="N361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132</v>
      </c>
    </row>
    <row r="362" spans="1:23" x14ac:dyDescent="0.3">
      <c r="A362" t="s">
        <v>2186</v>
      </c>
      <c r="B362" t="s">
        <v>2187</v>
      </c>
      <c r="C362" t="s">
        <v>60</v>
      </c>
      <c r="D362">
        <v>79</v>
      </c>
      <c r="E362" t="s">
        <v>4668</v>
      </c>
      <c r="F362" t="s">
        <v>25</v>
      </c>
      <c r="G362" s="3" t="s">
        <v>5061</v>
      </c>
      <c r="H362" s="11">
        <v>44991</v>
      </c>
      <c r="I362" s="11">
        <v>45008</v>
      </c>
      <c r="J362" t="s">
        <v>230</v>
      </c>
      <c r="K362" t="s">
        <v>548</v>
      </c>
      <c r="L362" t="s">
        <v>2191</v>
      </c>
      <c r="M362">
        <v>148</v>
      </c>
      <c r="N362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4346</v>
      </c>
      <c r="W362" t="s">
        <v>132</v>
      </c>
    </row>
    <row r="363" spans="1:23" x14ac:dyDescent="0.3">
      <c r="A363" t="s">
        <v>2193</v>
      </c>
      <c r="B363" t="s">
        <v>2194</v>
      </c>
      <c r="C363" t="s">
        <v>3442</v>
      </c>
      <c r="D363">
        <v>44</v>
      </c>
      <c r="E363" t="s">
        <v>4669</v>
      </c>
      <c r="F363" t="s">
        <v>73</v>
      </c>
      <c r="G363" s="3" t="s">
        <v>5062</v>
      </c>
      <c r="H363" s="11">
        <v>44856</v>
      </c>
      <c r="I363" s="11">
        <v>44860</v>
      </c>
      <c r="J363" t="s">
        <v>156</v>
      </c>
      <c r="K363" t="s">
        <v>157</v>
      </c>
      <c r="L363" t="s">
        <v>2199</v>
      </c>
      <c r="M363">
        <v>137</v>
      </c>
      <c r="N36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11682</v>
      </c>
      <c r="V363" t="s">
        <v>79</v>
      </c>
      <c r="W363" t="s">
        <v>68</v>
      </c>
    </row>
    <row r="364" spans="1:23" x14ac:dyDescent="0.3">
      <c r="A364" t="s">
        <v>2200</v>
      </c>
      <c r="B364" t="s">
        <v>381</v>
      </c>
      <c r="C364" t="s">
        <v>60</v>
      </c>
      <c r="D364">
        <v>48</v>
      </c>
      <c r="E364" t="s">
        <v>4670</v>
      </c>
      <c r="F364" t="s">
        <v>541</v>
      </c>
      <c r="G364" s="3" t="s">
        <v>5244</v>
      </c>
      <c r="H364" s="11">
        <v>45591</v>
      </c>
      <c r="I364" s="11">
        <v>45619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4347</v>
      </c>
      <c r="W364" t="s">
        <v>132</v>
      </c>
    </row>
    <row r="365" spans="1:23" x14ac:dyDescent="0.3">
      <c r="A365" t="s">
        <v>2204</v>
      </c>
      <c r="B365" t="s">
        <v>522</v>
      </c>
      <c r="C365" t="s">
        <v>60</v>
      </c>
      <c r="D365">
        <v>54</v>
      </c>
      <c r="E365" t="s">
        <v>4671</v>
      </c>
      <c r="F365" t="s">
        <v>247</v>
      </c>
      <c r="G365" s="3" t="s">
        <v>5063</v>
      </c>
      <c r="H365" s="11">
        <v>45366</v>
      </c>
      <c r="I365" s="11">
        <v>45381</v>
      </c>
      <c r="J365" t="s">
        <v>342</v>
      </c>
      <c r="K365" t="s">
        <v>1997</v>
      </c>
      <c r="L365" t="s">
        <v>2208</v>
      </c>
      <c r="M365">
        <v>103</v>
      </c>
      <c r="N365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U365">
        <v>0</v>
      </c>
      <c r="V365" t="s">
        <v>4347</v>
      </c>
      <c r="W365" t="s">
        <v>132</v>
      </c>
    </row>
    <row r="366" spans="1:23" x14ac:dyDescent="0.3">
      <c r="A366" t="s">
        <v>3508</v>
      </c>
      <c r="B366" t="s">
        <v>2091</v>
      </c>
      <c r="C366" t="s">
        <v>36</v>
      </c>
      <c r="D366">
        <v>63</v>
      </c>
      <c r="E366" t="s">
        <v>4672</v>
      </c>
      <c r="F366" t="s">
        <v>25</v>
      </c>
      <c r="G366" s="3" t="s">
        <v>5064</v>
      </c>
      <c r="H366" s="11">
        <v>45445</v>
      </c>
      <c r="I366" s="11">
        <v>45444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4346</v>
      </c>
      <c r="W366" t="s">
        <v>68</v>
      </c>
    </row>
    <row r="367" spans="1:23" x14ac:dyDescent="0.3">
      <c r="A367" t="s">
        <v>2215</v>
      </c>
      <c r="B367" t="s">
        <v>2216</v>
      </c>
      <c r="C367" t="s">
        <v>36</v>
      </c>
      <c r="D367">
        <v>64</v>
      </c>
      <c r="E367" t="s">
        <v>4673</v>
      </c>
      <c r="F367" t="s">
        <v>247</v>
      </c>
      <c r="G367" s="3" t="s">
        <v>5065</v>
      </c>
      <c r="H367" s="11">
        <v>43962</v>
      </c>
      <c r="I367" s="11">
        <v>43990</v>
      </c>
      <c r="J367" t="s">
        <v>668</v>
      </c>
      <c r="K367" t="s">
        <v>631</v>
      </c>
      <c r="L367" t="s">
        <v>2221</v>
      </c>
      <c r="M367">
        <v>176</v>
      </c>
      <c r="N367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4347</v>
      </c>
      <c r="W367" t="s">
        <v>68</v>
      </c>
    </row>
    <row r="368" spans="1:23" x14ac:dyDescent="0.3">
      <c r="A368" t="s">
        <v>2222</v>
      </c>
      <c r="B368" t="s">
        <v>581</v>
      </c>
      <c r="C368" t="s">
        <v>3442</v>
      </c>
      <c r="D368">
        <v>81</v>
      </c>
      <c r="E368" t="s">
        <v>4674</v>
      </c>
      <c r="F368" t="s">
        <v>145</v>
      </c>
      <c r="G368" s="3" t="s">
        <v>5244</v>
      </c>
      <c r="H368" s="11">
        <v>44769</v>
      </c>
      <c r="I368" s="11">
        <v>44784</v>
      </c>
      <c r="J368" t="s">
        <v>409</v>
      </c>
      <c r="K368" t="s">
        <v>508</v>
      </c>
      <c r="L368" t="s">
        <v>2225</v>
      </c>
      <c r="M368">
        <v>171</v>
      </c>
      <c r="N368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4346</v>
      </c>
      <c r="W368" t="s">
        <v>68</v>
      </c>
    </row>
    <row r="369" spans="1:23" x14ac:dyDescent="0.3">
      <c r="A369" t="s">
        <v>2226</v>
      </c>
      <c r="B369" t="s">
        <v>2227</v>
      </c>
      <c r="C369" t="s">
        <v>36</v>
      </c>
      <c r="D369">
        <v>78</v>
      </c>
      <c r="E369" t="s">
        <v>4675</v>
      </c>
      <c r="F369" t="s">
        <v>468</v>
      </c>
      <c r="G369" s="3" t="s">
        <v>5066</v>
      </c>
      <c r="H369" s="11">
        <v>44039</v>
      </c>
      <c r="I369" s="11">
        <v>44055</v>
      </c>
      <c r="J369" t="s">
        <v>156</v>
      </c>
      <c r="K369" t="s">
        <v>1997</v>
      </c>
      <c r="L369" t="s">
        <v>447</v>
      </c>
      <c r="M369">
        <v>175</v>
      </c>
      <c r="N369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>
        <v>1573</v>
      </c>
      <c r="V369" t="s">
        <v>79</v>
      </c>
      <c r="W369" t="s">
        <v>68</v>
      </c>
    </row>
    <row r="370" spans="1:23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G370" s="3" t="s">
        <v>5244</v>
      </c>
      <c r="H370" s="11">
        <v>45332</v>
      </c>
      <c r="I370" s="11">
        <v>45357</v>
      </c>
      <c r="J370" t="s">
        <v>230</v>
      </c>
      <c r="K370" t="s">
        <v>54</v>
      </c>
      <c r="L370" t="s">
        <v>2234</v>
      </c>
      <c r="M370">
        <v>139</v>
      </c>
      <c r="N370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>
        <v>47535</v>
      </c>
      <c r="V370" t="s">
        <v>4346</v>
      </c>
      <c r="W370" t="s">
        <v>68</v>
      </c>
    </row>
    <row r="371" spans="1:23" x14ac:dyDescent="0.3">
      <c r="A371" t="s">
        <v>2236</v>
      </c>
      <c r="B371" t="s">
        <v>1616</v>
      </c>
      <c r="C371" t="s">
        <v>3442</v>
      </c>
      <c r="D371">
        <v>65</v>
      </c>
      <c r="E371" t="s">
        <v>4676</v>
      </c>
      <c r="F371" t="s">
        <v>25</v>
      </c>
      <c r="G371" t="s">
        <v>5244</v>
      </c>
      <c r="H371" s="11">
        <v>44989</v>
      </c>
      <c r="I371" s="11">
        <v>45012</v>
      </c>
      <c r="J371" t="s">
        <v>196</v>
      </c>
      <c r="K371" t="s">
        <v>157</v>
      </c>
      <c r="M371">
        <v>171</v>
      </c>
      <c r="N371">
        <v>179</v>
      </c>
      <c r="O371" s="53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79</v>
      </c>
      <c r="W371" t="s">
        <v>132</v>
      </c>
    </row>
    <row r="372" spans="1:23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G372" s="3" t="s">
        <v>5244</v>
      </c>
      <c r="H372" s="11">
        <v>44729</v>
      </c>
      <c r="I372" s="11">
        <v>44753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s="53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V372" t="s">
        <v>25</v>
      </c>
      <c r="W372" t="s">
        <v>132</v>
      </c>
    </row>
    <row r="373" spans="1:23" x14ac:dyDescent="0.3">
      <c r="A373" t="s">
        <v>2243</v>
      </c>
      <c r="B373" t="s">
        <v>2244</v>
      </c>
      <c r="C373" t="s">
        <v>60</v>
      </c>
      <c r="D373">
        <v>46</v>
      </c>
      <c r="E373" t="s">
        <v>4677</v>
      </c>
      <c r="F373" t="s">
        <v>73</v>
      </c>
      <c r="G373" s="3" t="s">
        <v>5067</v>
      </c>
      <c r="H373" s="11">
        <v>45176</v>
      </c>
      <c r="I373" s="11">
        <v>45177</v>
      </c>
      <c r="J373" t="s">
        <v>342</v>
      </c>
      <c r="K373" t="s">
        <v>873</v>
      </c>
      <c r="L373" t="s">
        <v>2248</v>
      </c>
      <c r="M373">
        <v>105</v>
      </c>
      <c r="N37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>
        <v>24964</v>
      </c>
      <c r="V373" t="s">
        <v>25</v>
      </c>
      <c r="W373" t="s">
        <v>68</v>
      </c>
    </row>
    <row r="374" spans="1:23" x14ac:dyDescent="0.3">
      <c r="A374" t="s">
        <v>2250</v>
      </c>
      <c r="B374" t="s">
        <v>2251</v>
      </c>
      <c r="C374" t="s">
        <v>3442</v>
      </c>
      <c r="D374">
        <v>20</v>
      </c>
      <c r="E374" t="s">
        <v>4678</v>
      </c>
      <c r="F374" t="s">
        <v>468</v>
      </c>
      <c r="G374" t="s">
        <v>5244</v>
      </c>
      <c r="H374" s="11">
        <v>44471</v>
      </c>
      <c r="I374" s="11">
        <v>44498</v>
      </c>
      <c r="K374" t="s">
        <v>481</v>
      </c>
      <c r="L374" t="s">
        <v>2255</v>
      </c>
      <c r="M374">
        <v>169</v>
      </c>
      <c r="N374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4346</v>
      </c>
      <c r="W374" t="s">
        <v>68</v>
      </c>
    </row>
    <row r="375" spans="1:23" x14ac:dyDescent="0.3">
      <c r="A375" t="s">
        <v>2256</v>
      </c>
      <c r="B375" t="s">
        <v>2257</v>
      </c>
      <c r="C375" t="s">
        <v>36</v>
      </c>
      <c r="D375">
        <v>71</v>
      </c>
      <c r="E375" t="s">
        <v>4679</v>
      </c>
      <c r="F375" t="s">
        <v>25</v>
      </c>
      <c r="G375" t="s">
        <v>5244</v>
      </c>
      <c r="H375" s="11">
        <v>44128</v>
      </c>
      <c r="I375" s="11">
        <v>44148</v>
      </c>
      <c r="J375" t="s">
        <v>230</v>
      </c>
      <c r="L375" t="s">
        <v>2260</v>
      </c>
      <c r="M375">
        <v>127</v>
      </c>
      <c r="N375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4347</v>
      </c>
      <c r="W375" t="s">
        <v>68</v>
      </c>
    </row>
    <row r="376" spans="1:23" x14ac:dyDescent="0.3">
      <c r="A376" t="s">
        <v>3509</v>
      </c>
      <c r="B376" t="s">
        <v>2261</v>
      </c>
      <c r="C376" t="s">
        <v>60</v>
      </c>
      <c r="D376">
        <v>43</v>
      </c>
      <c r="E376" t="s">
        <v>4680</v>
      </c>
      <c r="F376" t="s">
        <v>153</v>
      </c>
      <c r="G376" s="3" t="s">
        <v>5244</v>
      </c>
      <c r="H376" s="11">
        <v>45338</v>
      </c>
      <c r="I376" s="11">
        <v>45366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s="53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132</v>
      </c>
    </row>
    <row r="377" spans="1:23" x14ac:dyDescent="0.3">
      <c r="A377" t="s">
        <v>2265</v>
      </c>
      <c r="B377" t="s">
        <v>2266</v>
      </c>
      <c r="C377" t="s">
        <v>36</v>
      </c>
      <c r="D377">
        <v>66</v>
      </c>
      <c r="E377" t="s">
        <v>4681</v>
      </c>
      <c r="F377" t="s">
        <v>153</v>
      </c>
      <c r="G377" s="3" t="s">
        <v>5068</v>
      </c>
      <c r="H377" s="11">
        <v>45636</v>
      </c>
      <c r="I377" s="11">
        <v>45658</v>
      </c>
      <c r="J377" t="s">
        <v>53</v>
      </c>
      <c r="K377" t="s">
        <v>631</v>
      </c>
      <c r="L377" t="s">
        <v>2271</v>
      </c>
      <c r="M377">
        <v>146</v>
      </c>
      <c r="N377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4347</v>
      </c>
      <c r="W377" t="s">
        <v>68</v>
      </c>
    </row>
    <row r="378" spans="1:23" x14ac:dyDescent="0.3">
      <c r="A378" t="s">
        <v>2272</v>
      </c>
      <c r="B378" t="s">
        <v>2273</v>
      </c>
      <c r="C378" t="s">
        <v>60</v>
      </c>
      <c r="D378">
        <v>49</v>
      </c>
      <c r="E378" t="s">
        <v>4682</v>
      </c>
      <c r="F378" t="s">
        <v>541</v>
      </c>
      <c r="G378" s="3" t="s">
        <v>5069</v>
      </c>
      <c r="H378" s="11">
        <v>45227</v>
      </c>
      <c r="I378" s="11">
        <v>45229</v>
      </c>
      <c r="J378" t="s">
        <v>53</v>
      </c>
      <c r="K378" t="s">
        <v>261</v>
      </c>
      <c r="L378" t="s">
        <v>2278</v>
      </c>
      <c r="M378">
        <v>130</v>
      </c>
      <c r="N378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379</v>
      </c>
      <c r="W378" t="s">
        <v>25</v>
      </c>
    </row>
    <row r="379" spans="1:23" x14ac:dyDescent="0.3">
      <c r="A379" t="s">
        <v>3577</v>
      </c>
      <c r="B379" t="s">
        <v>436</v>
      </c>
      <c r="C379" t="s">
        <v>3442</v>
      </c>
      <c r="D379">
        <v>61</v>
      </c>
      <c r="E379" t="s">
        <v>4683</v>
      </c>
      <c r="F379" t="s">
        <v>153</v>
      </c>
      <c r="G379" t="s">
        <v>5219</v>
      </c>
      <c r="H379" s="11">
        <v>44698</v>
      </c>
      <c r="I379" s="11">
        <v>44720</v>
      </c>
      <c r="K379" t="s">
        <v>508</v>
      </c>
      <c r="L379" t="s">
        <v>2282</v>
      </c>
      <c r="M379">
        <v>143</v>
      </c>
      <c r="N379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4347</v>
      </c>
      <c r="W379" t="s">
        <v>68</v>
      </c>
    </row>
    <row r="380" spans="1:23" x14ac:dyDescent="0.3">
      <c r="A380" t="s">
        <v>2283</v>
      </c>
      <c r="B380" t="s">
        <v>2284</v>
      </c>
      <c r="C380" t="s">
        <v>60</v>
      </c>
      <c r="D380">
        <v>80</v>
      </c>
      <c r="E380" t="s">
        <v>4684</v>
      </c>
      <c r="F380" t="s">
        <v>62</v>
      </c>
      <c r="G380" s="3" t="s">
        <v>5070</v>
      </c>
      <c r="H380" s="11">
        <v>45577</v>
      </c>
      <c r="I380" s="11">
        <v>45580</v>
      </c>
      <c r="J380" t="s">
        <v>156</v>
      </c>
      <c r="K380" t="s">
        <v>631</v>
      </c>
      <c r="L380" t="s">
        <v>1422</v>
      </c>
      <c r="M380">
        <v>119</v>
      </c>
      <c r="N380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V380" t="s">
        <v>25</v>
      </c>
      <c r="W380" t="s">
        <v>132</v>
      </c>
    </row>
    <row r="381" spans="1:23" x14ac:dyDescent="0.3">
      <c r="A381" t="s">
        <v>2289</v>
      </c>
      <c r="B381" t="s">
        <v>2036</v>
      </c>
      <c r="C381" t="s">
        <v>60</v>
      </c>
      <c r="D381">
        <v>80</v>
      </c>
      <c r="E381" t="s">
        <v>4685</v>
      </c>
      <c r="F381" t="s">
        <v>73</v>
      </c>
      <c r="G381" s="3" t="s">
        <v>5071</v>
      </c>
      <c r="H381" s="11">
        <v>44488</v>
      </c>
      <c r="I381" s="11">
        <v>44495</v>
      </c>
      <c r="J381" t="s">
        <v>230</v>
      </c>
      <c r="K381" t="s">
        <v>320</v>
      </c>
      <c r="L381" t="s">
        <v>2294</v>
      </c>
      <c r="M381">
        <v>116</v>
      </c>
      <c r="N381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79</v>
      </c>
      <c r="W381" t="s">
        <v>132</v>
      </c>
    </row>
    <row r="382" spans="1:23" x14ac:dyDescent="0.3">
      <c r="A382" t="s">
        <v>2295</v>
      </c>
      <c r="B382" t="s">
        <v>3587</v>
      </c>
      <c r="C382" t="s">
        <v>36</v>
      </c>
      <c r="D382">
        <v>63</v>
      </c>
      <c r="E382" t="s">
        <v>4686</v>
      </c>
      <c r="F382" t="s">
        <v>153</v>
      </c>
      <c r="G382" s="3" t="s">
        <v>5072</v>
      </c>
      <c r="H382" s="11">
        <v>45193</v>
      </c>
      <c r="I382" s="11">
        <v>45202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s="53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4346</v>
      </c>
      <c r="W382" t="s">
        <v>25</v>
      </c>
    </row>
    <row r="383" spans="1:23" x14ac:dyDescent="0.3">
      <c r="A383" t="s">
        <v>2299</v>
      </c>
      <c r="B383" t="s">
        <v>1961</v>
      </c>
      <c r="C383" t="s">
        <v>36</v>
      </c>
      <c r="D383">
        <v>80</v>
      </c>
      <c r="E383" t="s">
        <v>4687</v>
      </c>
      <c r="F383" t="s">
        <v>62</v>
      </c>
      <c r="G383" t="s">
        <v>5220</v>
      </c>
      <c r="H383" s="11">
        <v>45164</v>
      </c>
      <c r="I383" s="11">
        <v>45186</v>
      </c>
      <c r="J383" t="s">
        <v>342</v>
      </c>
      <c r="K383" t="s">
        <v>289</v>
      </c>
      <c r="M383">
        <v>156</v>
      </c>
      <c r="N38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4346</v>
      </c>
      <c r="W383" t="s">
        <v>68</v>
      </c>
    </row>
    <row r="384" spans="1:23" x14ac:dyDescent="0.3">
      <c r="A384" t="s">
        <v>2304</v>
      </c>
      <c r="B384" t="s">
        <v>2305</v>
      </c>
      <c r="C384" t="s">
        <v>60</v>
      </c>
      <c r="D384">
        <v>25</v>
      </c>
      <c r="E384" t="s">
        <v>4688</v>
      </c>
      <c r="F384" t="s">
        <v>329</v>
      </c>
      <c r="G384" s="3" t="s">
        <v>5244</v>
      </c>
      <c r="H384" s="11">
        <v>44477</v>
      </c>
      <c r="I384" s="11">
        <v>44501</v>
      </c>
      <c r="J384" t="s">
        <v>668</v>
      </c>
      <c r="K384" t="s">
        <v>650</v>
      </c>
      <c r="L384" t="s">
        <v>2307</v>
      </c>
      <c r="M384">
        <v>98</v>
      </c>
      <c r="N384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379</v>
      </c>
      <c r="W384" t="s">
        <v>68</v>
      </c>
    </row>
    <row r="385" spans="1:23" x14ac:dyDescent="0.3">
      <c r="A385" t="s">
        <v>2309</v>
      </c>
      <c r="B385" t="s">
        <v>2310</v>
      </c>
      <c r="C385" t="s">
        <v>60</v>
      </c>
      <c r="D385">
        <v>27</v>
      </c>
      <c r="E385" t="s">
        <v>4689</v>
      </c>
      <c r="F385" t="s">
        <v>316</v>
      </c>
      <c r="G385" t="s">
        <v>5221</v>
      </c>
      <c r="H385" s="11">
        <v>44652</v>
      </c>
      <c r="I385" s="11">
        <v>44666</v>
      </c>
      <c r="K385" t="s">
        <v>89</v>
      </c>
      <c r="L385" t="s">
        <v>1977</v>
      </c>
      <c r="M385">
        <v>96</v>
      </c>
      <c r="N385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V385" t="s">
        <v>25</v>
      </c>
      <c r="W385" t="s">
        <v>68</v>
      </c>
    </row>
    <row r="386" spans="1:23" x14ac:dyDescent="0.3">
      <c r="A386" t="s">
        <v>2315</v>
      </c>
      <c r="B386" t="s">
        <v>2316</v>
      </c>
      <c r="C386" t="s">
        <v>60</v>
      </c>
      <c r="D386">
        <v>24</v>
      </c>
      <c r="E386" t="s">
        <v>4690</v>
      </c>
      <c r="F386" t="s">
        <v>316</v>
      </c>
      <c r="G386" t="s">
        <v>5244</v>
      </c>
      <c r="H386" s="11">
        <v>43845</v>
      </c>
      <c r="I386" s="11">
        <v>43859</v>
      </c>
      <c r="J386" t="s">
        <v>230</v>
      </c>
      <c r="L386" t="s">
        <v>1652</v>
      </c>
      <c r="M386">
        <v>106</v>
      </c>
      <c r="N386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68</v>
      </c>
    </row>
    <row r="387" spans="1:23" x14ac:dyDescent="0.3">
      <c r="A387" t="s">
        <v>2319</v>
      </c>
      <c r="B387" t="s">
        <v>2320</v>
      </c>
      <c r="C387" t="s">
        <v>3442</v>
      </c>
      <c r="D387">
        <v>70</v>
      </c>
      <c r="E387" t="s">
        <v>4691</v>
      </c>
      <c r="F387" t="s">
        <v>25</v>
      </c>
      <c r="G387" s="3" t="s">
        <v>5073</v>
      </c>
      <c r="H387" s="11">
        <v>44193</v>
      </c>
      <c r="I387" s="11">
        <v>44215</v>
      </c>
      <c r="J387" t="s">
        <v>196</v>
      </c>
      <c r="K387" t="s">
        <v>320</v>
      </c>
      <c r="L387" t="s">
        <v>2324</v>
      </c>
      <c r="M387">
        <v>116</v>
      </c>
      <c r="N387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>
        <v>29382</v>
      </c>
      <c r="V387" t="s">
        <v>25</v>
      </c>
      <c r="W387" t="s">
        <v>68</v>
      </c>
    </row>
    <row r="388" spans="1:23" x14ac:dyDescent="0.3">
      <c r="A388" t="s">
        <v>2326</v>
      </c>
      <c r="B388" t="s">
        <v>848</v>
      </c>
      <c r="C388" t="s">
        <v>60</v>
      </c>
      <c r="D388">
        <v>47</v>
      </c>
      <c r="E388" t="s">
        <v>4692</v>
      </c>
      <c r="F388" t="s">
        <v>541</v>
      </c>
      <c r="G388" s="3" t="s">
        <v>5244</v>
      </c>
      <c r="H388" s="11">
        <v>44483</v>
      </c>
      <c r="I388" s="11">
        <v>44505</v>
      </c>
      <c r="J388" t="s">
        <v>409</v>
      </c>
      <c r="K388" t="s">
        <v>650</v>
      </c>
      <c r="L388" t="s">
        <v>2329</v>
      </c>
      <c r="M388">
        <v>149</v>
      </c>
      <c r="N388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4347</v>
      </c>
      <c r="W388" t="s">
        <v>68</v>
      </c>
    </row>
    <row r="389" spans="1:23" x14ac:dyDescent="0.3">
      <c r="A389" t="s">
        <v>2330</v>
      </c>
      <c r="B389" t="s">
        <v>336</v>
      </c>
      <c r="C389" t="s">
        <v>36</v>
      </c>
      <c r="D389">
        <v>37</v>
      </c>
      <c r="E389" t="s">
        <v>4693</v>
      </c>
      <c r="F389" t="s">
        <v>247</v>
      </c>
      <c r="G389" s="3" t="s">
        <v>5074</v>
      </c>
      <c r="H389" s="11">
        <v>44937</v>
      </c>
      <c r="I389" s="11">
        <v>44966</v>
      </c>
      <c r="J389" t="s">
        <v>196</v>
      </c>
      <c r="K389" t="s">
        <v>54</v>
      </c>
      <c r="L389" t="s">
        <v>2334</v>
      </c>
      <c r="M389">
        <v>112</v>
      </c>
      <c r="N389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379</v>
      </c>
      <c r="W389" t="s">
        <v>25</v>
      </c>
    </row>
    <row r="390" spans="1:23" x14ac:dyDescent="0.3">
      <c r="A390" t="s">
        <v>2335</v>
      </c>
      <c r="B390" t="s">
        <v>2336</v>
      </c>
      <c r="C390" t="s">
        <v>60</v>
      </c>
      <c r="D390">
        <v>52</v>
      </c>
      <c r="E390" t="s">
        <v>4694</v>
      </c>
      <c r="F390" t="s">
        <v>316</v>
      </c>
      <c r="G390" t="s">
        <v>5222</v>
      </c>
      <c r="H390" s="11">
        <v>44830</v>
      </c>
      <c r="I390" s="11">
        <v>44856</v>
      </c>
      <c r="J390" t="s">
        <v>196</v>
      </c>
      <c r="L390" t="s">
        <v>2340</v>
      </c>
      <c r="M390">
        <v>147</v>
      </c>
      <c r="N390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>
        <v>4700</v>
      </c>
      <c r="V390" t="s">
        <v>79</v>
      </c>
      <c r="W390" t="s">
        <v>25</v>
      </c>
    </row>
    <row r="391" spans="1:23" x14ac:dyDescent="0.3">
      <c r="A391" t="s">
        <v>2342</v>
      </c>
      <c r="B391" t="s">
        <v>2343</v>
      </c>
      <c r="C391" t="s">
        <v>60</v>
      </c>
      <c r="D391">
        <v>65</v>
      </c>
      <c r="E391" t="s">
        <v>4695</v>
      </c>
      <c r="F391" t="s">
        <v>73</v>
      </c>
      <c r="G391" s="3" t="s">
        <v>5244</v>
      </c>
      <c r="H391" s="11">
        <v>44217</v>
      </c>
      <c r="I391" s="11">
        <v>44230</v>
      </c>
      <c r="J391" t="s">
        <v>288</v>
      </c>
      <c r="K391" t="s">
        <v>157</v>
      </c>
      <c r="L391" t="s">
        <v>2347</v>
      </c>
      <c r="M391">
        <v>151</v>
      </c>
      <c r="N391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379</v>
      </c>
      <c r="W391" t="s">
        <v>132</v>
      </c>
    </row>
    <row r="392" spans="1:23" x14ac:dyDescent="0.3">
      <c r="A392" t="s">
        <v>3510</v>
      </c>
      <c r="B392" t="s">
        <v>2348</v>
      </c>
      <c r="C392" t="s">
        <v>36</v>
      </c>
      <c r="D392">
        <v>79</v>
      </c>
      <c r="E392" t="s">
        <v>4696</v>
      </c>
      <c r="F392" t="s">
        <v>329</v>
      </c>
      <c r="G392" s="3" t="s">
        <v>5075</v>
      </c>
      <c r="H392" s="11">
        <v>44540</v>
      </c>
      <c r="I392" s="11">
        <v>44551</v>
      </c>
      <c r="J392" t="s">
        <v>196</v>
      </c>
      <c r="K392" t="s">
        <v>650</v>
      </c>
      <c r="L392" t="s">
        <v>2352</v>
      </c>
      <c r="M392">
        <v>111</v>
      </c>
      <c r="N392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s">
        <v>132</v>
      </c>
    </row>
    <row r="393" spans="1:23" x14ac:dyDescent="0.3">
      <c r="A393" t="s">
        <v>3558</v>
      </c>
      <c r="B393" t="s">
        <v>3658</v>
      </c>
      <c r="C393" t="s">
        <v>60</v>
      </c>
      <c r="D393">
        <v>20</v>
      </c>
      <c r="E393" t="s">
        <v>4697</v>
      </c>
      <c r="F393" t="s">
        <v>25</v>
      </c>
      <c r="G393" s="3" t="s">
        <v>5244</v>
      </c>
      <c r="J393" t="s">
        <v>230</v>
      </c>
      <c r="K393" t="s">
        <v>386</v>
      </c>
      <c r="L393" t="s">
        <v>607</v>
      </c>
      <c r="M393">
        <v>145</v>
      </c>
      <c r="N39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4346</v>
      </c>
      <c r="W393" t="s">
        <v>68</v>
      </c>
    </row>
    <row r="394" spans="1:23" x14ac:dyDescent="0.3">
      <c r="A394" t="s">
        <v>2356</v>
      </c>
      <c r="B394" t="s">
        <v>724</v>
      </c>
      <c r="C394" t="s">
        <v>36</v>
      </c>
      <c r="D394">
        <v>55</v>
      </c>
      <c r="E394" t="s">
        <v>4698</v>
      </c>
      <c r="F394" t="s">
        <v>247</v>
      </c>
      <c r="G394" s="3" t="s">
        <v>5076</v>
      </c>
      <c r="H394" s="11">
        <v>44822</v>
      </c>
      <c r="I394" s="11">
        <v>44827</v>
      </c>
      <c r="J394" t="s">
        <v>196</v>
      </c>
      <c r="K394" t="s">
        <v>261</v>
      </c>
      <c r="L394" t="s">
        <v>2359</v>
      </c>
      <c r="M394">
        <v>139</v>
      </c>
      <c r="N394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79</v>
      </c>
      <c r="W394" t="s">
        <v>132</v>
      </c>
    </row>
    <row r="395" spans="1:23" x14ac:dyDescent="0.3">
      <c r="A395" t="s">
        <v>2360</v>
      </c>
      <c r="B395" t="s">
        <v>2361</v>
      </c>
      <c r="C395" t="s">
        <v>36</v>
      </c>
      <c r="D395">
        <v>19</v>
      </c>
      <c r="E395" t="s">
        <v>4699</v>
      </c>
      <c r="F395" t="s">
        <v>73</v>
      </c>
      <c r="G395" s="3" t="s">
        <v>5077</v>
      </c>
      <c r="H395" s="11">
        <v>44565</v>
      </c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s="53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79</v>
      </c>
      <c r="W395" t="s">
        <v>132</v>
      </c>
    </row>
    <row r="396" spans="1:23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G396" s="3" t="s">
        <v>5244</v>
      </c>
      <c r="H396" s="11">
        <v>44725</v>
      </c>
      <c r="I396" s="11">
        <v>44726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379</v>
      </c>
      <c r="W396" t="s">
        <v>68</v>
      </c>
    </row>
    <row r="397" spans="1:23" x14ac:dyDescent="0.3">
      <c r="A397" t="s">
        <v>2368</v>
      </c>
      <c r="B397" t="s">
        <v>1578</v>
      </c>
      <c r="C397" t="s">
        <v>60</v>
      </c>
      <c r="D397">
        <v>54</v>
      </c>
      <c r="E397" t="s">
        <v>4700</v>
      </c>
      <c r="F397" t="s">
        <v>62</v>
      </c>
      <c r="G397" s="3" t="s">
        <v>5244</v>
      </c>
      <c r="H397" s="11">
        <v>45566</v>
      </c>
      <c r="I397" s="11">
        <v>45564</v>
      </c>
      <c r="J397" t="s">
        <v>668</v>
      </c>
      <c r="K397" t="s">
        <v>631</v>
      </c>
      <c r="L397" t="s">
        <v>2372</v>
      </c>
      <c r="M397">
        <v>126</v>
      </c>
      <c r="N397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</row>
    <row r="398" spans="1:23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5223</v>
      </c>
      <c r="H398" s="11">
        <v>44297</v>
      </c>
      <c r="I398" s="11">
        <v>44318</v>
      </c>
      <c r="J398" t="s">
        <v>668</v>
      </c>
      <c r="K398" t="s">
        <v>289</v>
      </c>
      <c r="M398">
        <v>132</v>
      </c>
      <c r="N398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>
        <v>41604</v>
      </c>
      <c r="V398" t="s">
        <v>4346</v>
      </c>
      <c r="W398" t="s">
        <v>68</v>
      </c>
    </row>
    <row r="399" spans="1:23" x14ac:dyDescent="0.3">
      <c r="A399" t="s">
        <v>2377</v>
      </c>
      <c r="B399" t="s">
        <v>2378</v>
      </c>
      <c r="C399" t="s">
        <v>36</v>
      </c>
      <c r="D399">
        <v>73</v>
      </c>
      <c r="E399" t="s">
        <v>4701</v>
      </c>
      <c r="F399" t="s">
        <v>468</v>
      </c>
      <c r="G399" s="3" t="s">
        <v>5244</v>
      </c>
      <c r="J399" t="s">
        <v>342</v>
      </c>
      <c r="K399" t="s">
        <v>481</v>
      </c>
      <c r="L399" t="s">
        <v>2380</v>
      </c>
      <c r="M399">
        <v>114</v>
      </c>
      <c r="N399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379</v>
      </c>
      <c r="W399" t="s">
        <v>132</v>
      </c>
    </row>
    <row r="400" spans="1:23" x14ac:dyDescent="0.3">
      <c r="A400" t="s">
        <v>2381</v>
      </c>
      <c r="B400" t="s">
        <v>2382</v>
      </c>
      <c r="C400" t="s">
        <v>3442</v>
      </c>
      <c r="D400">
        <v>40</v>
      </c>
      <c r="E400" t="s">
        <v>4702</v>
      </c>
      <c r="F400" t="s">
        <v>153</v>
      </c>
      <c r="G400" s="3" t="s">
        <v>5244</v>
      </c>
      <c r="H400" s="11">
        <v>44947</v>
      </c>
      <c r="I400" s="11">
        <v>44964</v>
      </c>
      <c r="J400" t="s">
        <v>196</v>
      </c>
      <c r="K400" t="s">
        <v>873</v>
      </c>
      <c r="L400" t="s">
        <v>2385</v>
      </c>
      <c r="M400">
        <v>137</v>
      </c>
      <c r="N400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4347</v>
      </c>
      <c r="W400" t="s">
        <v>25</v>
      </c>
    </row>
    <row r="401" spans="1:23" x14ac:dyDescent="0.3">
      <c r="A401" t="s">
        <v>2386</v>
      </c>
      <c r="B401" t="s">
        <v>2387</v>
      </c>
      <c r="C401" t="s">
        <v>3442</v>
      </c>
      <c r="D401">
        <v>30</v>
      </c>
      <c r="E401" t="s">
        <v>4703</v>
      </c>
      <c r="F401" t="s">
        <v>329</v>
      </c>
      <c r="G401" s="3" t="s">
        <v>5078</v>
      </c>
      <c r="H401" s="11">
        <v>44413</v>
      </c>
      <c r="I401" s="11">
        <v>44416</v>
      </c>
      <c r="J401" t="s">
        <v>53</v>
      </c>
      <c r="K401" t="s">
        <v>650</v>
      </c>
      <c r="L401" t="s">
        <v>2392</v>
      </c>
      <c r="M401">
        <v>137</v>
      </c>
      <c r="N401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>
        <v>7035</v>
      </c>
      <c r="V401" t="s">
        <v>4346</v>
      </c>
      <c r="W401" t="s">
        <v>132</v>
      </c>
    </row>
    <row r="402" spans="1:23" x14ac:dyDescent="0.3">
      <c r="A402" t="s">
        <v>3559</v>
      </c>
      <c r="B402" t="s">
        <v>2394</v>
      </c>
      <c r="C402" t="s">
        <v>60</v>
      </c>
      <c r="D402">
        <v>48</v>
      </c>
      <c r="E402" t="s">
        <v>4704</v>
      </c>
      <c r="F402" t="s">
        <v>468</v>
      </c>
      <c r="G402" s="3" t="s">
        <v>5079</v>
      </c>
      <c r="H402" s="11">
        <v>45180</v>
      </c>
      <c r="I402" s="11">
        <v>45210</v>
      </c>
      <c r="J402" t="s">
        <v>196</v>
      </c>
      <c r="K402" t="s">
        <v>1997</v>
      </c>
      <c r="L402" t="s">
        <v>2398</v>
      </c>
      <c r="M402">
        <v>165</v>
      </c>
      <c r="N402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4346</v>
      </c>
      <c r="W402" t="s">
        <v>68</v>
      </c>
    </row>
    <row r="403" spans="1:23" x14ac:dyDescent="0.3">
      <c r="A403" t="s">
        <v>2399</v>
      </c>
      <c r="B403" t="s">
        <v>2400</v>
      </c>
      <c r="C403" t="s">
        <v>36</v>
      </c>
      <c r="D403">
        <v>85</v>
      </c>
      <c r="E403" t="s">
        <v>4705</v>
      </c>
      <c r="F403" t="s">
        <v>95</v>
      </c>
      <c r="G403" s="3" t="s">
        <v>5080</v>
      </c>
      <c r="H403" s="11">
        <v>45131</v>
      </c>
      <c r="I403" s="11">
        <v>45157</v>
      </c>
      <c r="J403" t="s">
        <v>156</v>
      </c>
      <c r="K403" t="s">
        <v>320</v>
      </c>
      <c r="L403" t="s">
        <v>2403</v>
      </c>
      <c r="M403">
        <v>139</v>
      </c>
      <c r="N40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4346</v>
      </c>
      <c r="W403" t="s">
        <v>132</v>
      </c>
    </row>
    <row r="404" spans="1:23" x14ac:dyDescent="0.3">
      <c r="A404" t="s">
        <v>2404</v>
      </c>
      <c r="B404" t="s">
        <v>905</v>
      </c>
      <c r="C404" t="s">
        <v>36</v>
      </c>
      <c r="D404">
        <v>63</v>
      </c>
      <c r="E404" t="s">
        <v>4706</v>
      </c>
      <c r="F404" t="s">
        <v>247</v>
      </c>
      <c r="G404" s="3" t="s">
        <v>5244</v>
      </c>
      <c r="J404" t="s">
        <v>156</v>
      </c>
      <c r="K404" t="s">
        <v>157</v>
      </c>
      <c r="L404" t="s">
        <v>2406</v>
      </c>
      <c r="M404">
        <v>110</v>
      </c>
      <c r="N404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U404">
        <v>0</v>
      </c>
      <c r="V404" t="s">
        <v>79</v>
      </c>
      <c r="W404" t="s">
        <v>68</v>
      </c>
    </row>
    <row r="405" spans="1:23" x14ac:dyDescent="0.3">
      <c r="A405" t="s">
        <v>3511</v>
      </c>
      <c r="B405" t="s">
        <v>264</v>
      </c>
      <c r="C405" t="s">
        <v>36</v>
      </c>
      <c r="D405">
        <v>68</v>
      </c>
      <c r="E405" t="s">
        <v>4707</v>
      </c>
      <c r="F405" t="s">
        <v>247</v>
      </c>
      <c r="G405" s="3" t="s">
        <v>5244</v>
      </c>
      <c r="H405" s="11">
        <v>45648</v>
      </c>
      <c r="I405" s="11">
        <v>45676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4346</v>
      </c>
      <c r="W405" t="s">
        <v>132</v>
      </c>
    </row>
    <row r="406" spans="1:23" x14ac:dyDescent="0.3">
      <c r="A406" t="s">
        <v>2411</v>
      </c>
      <c r="B406" t="s">
        <v>862</v>
      </c>
      <c r="C406" t="s">
        <v>36</v>
      </c>
      <c r="D406">
        <v>69</v>
      </c>
      <c r="E406" t="s">
        <v>4708</v>
      </c>
      <c r="F406" t="s">
        <v>62</v>
      </c>
      <c r="G406" s="3" t="s">
        <v>5081</v>
      </c>
      <c r="H406" s="11">
        <v>44822</v>
      </c>
      <c r="I406" s="11">
        <v>44835</v>
      </c>
      <c r="J406" t="s">
        <v>196</v>
      </c>
      <c r="K406" t="s">
        <v>873</v>
      </c>
      <c r="L406" t="s">
        <v>2415</v>
      </c>
      <c r="M406">
        <v>137</v>
      </c>
      <c r="N406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4347</v>
      </c>
      <c r="W406" t="s">
        <v>68</v>
      </c>
    </row>
    <row r="407" spans="1:23" x14ac:dyDescent="0.3">
      <c r="A407" t="s">
        <v>2416</v>
      </c>
      <c r="B407" t="s">
        <v>2417</v>
      </c>
      <c r="C407" t="s">
        <v>36</v>
      </c>
      <c r="D407">
        <v>49</v>
      </c>
      <c r="E407" t="s">
        <v>4709</v>
      </c>
      <c r="F407" t="s">
        <v>316</v>
      </c>
      <c r="G407" s="3" t="s">
        <v>5082</v>
      </c>
      <c r="H407" s="11">
        <v>43940</v>
      </c>
      <c r="I407" s="11">
        <v>43938</v>
      </c>
      <c r="J407" t="s">
        <v>409</v>
      </c>
      <c r="K407" t="s">
        <v>157</v>
      </c>
      <c r="L407" t="s">
        <v>2421</v>
      </c>
      <c r="M407">
        <v>121</v>
      </c>
      <c r="N407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4346</v>
      </c>
      <c r="W407" t="s">
        <v>68</v>
      </c>
    </row>
    <row r="408" spans="1:23" x14ac:dyDescent="0.3">
      <c r="A408" t="s">
        <v>2423</v>
      </c>
      <c r="B408" t="s">
        <v>2424</v>
      </c>
      <c r="C408" t="s">
        <v>60</v>
      </c>
      <c r="D408">
        <v>46</v>
      </c>
      <c r="E408" t="s">
        <v>4710</v>
      </c>
      <c r="F408" t="s">
        <v>153</v>
      </c>
      <c r="G408" s="3" t="s">
        <v>5244</v>
      </c>
      <c r="H408" s="11">
        <v>44715</v>
      </c>
      <c r="I408" s="11">
        <v>44714</v>
      </c>
      <c r="J408" t="s">
        <v>342</v>
      </c>
      <c r="K408" t="s">
        <v>481</v>
      </c>
      <c r="L408" t="s">
        <v>2427</v>
      </c>
      <c r="M408">
        <v>136</v>
      </c>
      <c r="N408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s">
        <v>132</v>
      </c>
    </row>
    <row r="409" spans="1:23" x14ac:dyDescent="0.3">
      <c r="A409" t="s">
        <v>3457</v>
      </c>
      <c r="B409" t="s">
        <v>2170</v>
      </c>
      <c r="C409" t="s">
        <v>36</v>
      </c>
      <c r="D409">
        <v>28</v>
      </c>
      <c r="E409" t="s">
        <v>4711</v>
      </c>
      <c r="F409" t="s">
        <v>316</v>
      </c>
      <c r="G409" s="3" t="s">
        <v>5083</v>
      </c>
      <c r="H409" s="11">
        <v>44343</v>
      </c>
      <c r="I409" s="11">
        <v>44347</v>
      </c>
      <c r="J409" t="s">
        <v>342</v>
      </c>
      <c r="K409" t="s">
        <v>130</v>
      </c>
      <c r="L409" t="s">
        <v>2431</v>
      </c>
      <c r="M409">
        <v>172</v>
      </c>
      <c r="N409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132</v>
      </c>
    </row>
    <row r="410" spans="1:23" x14ac:dyDescent="0.3">
      <c r="A410" t="s">
        <v>3512</v>
      </c>
      <c r="B410" t="s">
        <v>2432</v>
      </c>
      <c r="C410" t="s">
        <v>60</v>
      </c>
      <c r="D410">
        <v>22</v>
      </c>
      <c r="E410" t="s">
        <v>4712</v>
      </c>
      <c r="F410" t="s">
        <v>338</v>
      </c>
      <c r="G410" s="3" t="s">
        <v>5084</v>
      </c>
      <c r="H410" s="11">
        <v>43995</v>
      </c>
      <c r="I410" s="11">
        <v>44012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4346</v>
      </c>
      <c r="W410" t="s">
        <v>68</v>
      </c>
    </row>
    <row r="411" spans="1:23" x14ac:dyDescent="0.3">
      <c r="A411" t="s">
        <v>2437</v>
      </c>
      <c r="B411" t="s">
        <v>2064</v>
      </c>
      <c r="C411" t="s">
        <v>60</v>
      </c>
      <c r="D411">
        <v>66</v>
      </c>
      <c r="E411" t="s">
        <v>4713</v>
      </c>
      <c r="F411" t="s">
        <v>247</v>
      </c>
      <c r="G411" s="3" t="s">
        <v>5085</v>
      </c>
      <c r="H411" s="11">
        <v>45370</v>
      </c>
      <c r="I411" s="11">
        <v>45395</v>
      </c>
      <c r="J411" t="s">
        <v>288</v>
      </c>
      <c r="K411" t="s">
        <v>873</v>
      </c>
      <c r="L411" t="s">
        <v>2440</v>
      </c>
      <c r="M411">
        <v>174</v>
      </c>
      <c r="N411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V411" t="s">
        <v>25</v>
      </c>
      <c r="W411" t="s">
        <v>132</v>
      </c>
    </row>
    <row r="412" spans="1:23" x14ac:dyDescent="0.3">
      <c r="A412" t="s">
        <v>2441</v>
      </c>
      <c r="B412" t="s">
        <v>678</v>
      </c>
      <c r="C412" t="s">
        <v>60</v>
      </c>
      <c r="D412">
        <v>78</v>
      </c>
      <c r="E412" t="s">
        <v>4714</v>
      </c>
      <c r="F412" t="s">
        <v>25</v>
      </c>
      <c r="G412" s="3" t="s">
        <v>5244</v>
      </c>
      <c r="H412" s="11">
        <v>45479</v>
      </c>
      <c r="I412" s="11">
        <v>45478</v>
      </c>
      <c r="J412" t="s">
        <v>53</v>
      </c>
      <c r="K412" t="s">
        <v>481</v>
      </c>
      <c r="L412" t="s">
        <v>799</v>
      </c>
      <c r="M412">
        <v>101</v>
      </c>
      <c r="N412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79</v>
      </c>
      <c r="W412" t="s">
        <v>132</v>
      </c>
    </row>
    <row r="413" spans="1:23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s="3" t="s">
        <v>5086</v>
      </c>
      <c r="H413" s="11">
        <v>45350</v>
      </c>
      <c r="I413" s="11">
        <v>45366</v>
      </c>
      <c r="J413" t="s">
        <v>342</v>
      </c>
      <c r="K413" t="s">
        <v>386</v>
      </c>
      <c r="L413" t="s">
        <v>2449</v>
      </c>
      <c r="M413">
        <v>165</v>
      </c>
      <c r="N41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</row>
    <row r="414" spans="1:23" x14ac:dyDescent="0.3">
      <c r="A414" t="s">
        <v>2450</v>
      </c>
      <c r="B414" t="s">
        <v>2216</v>
      </c>
      <c r="C414" t="s">
        <v>36</v>
      </c>
      <c r="D414">
        <v>28</v>
      </c>
      <c r="E414" t="s">
        <v>4715</v>
      </c>
      <c r="F414" t="s">
        <v>338</v>
      </c>
      <c r="G414" s="3" t="s">
        <v>5244</v>
      </c>
      <c r="H414" s="11">
        <v>44923</v>
      </c>
      <c r="I414" s="11">
        <v>44930</v>
      </c>
      <c r="J414" t="s">
        <v>53</v>
      </c>
      <c r="K414" t="s">
        <v>157</v>
      </c>
      <c r="L414" t="s">
        <v>983</v>
      </c>
      <c r="M414">
        <v>114</v>
      </c>
      <c r="N414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>
        <v>23602</v>
      </c>
      <c r="V414" t="s">
        <v>33</v>
      </c>
      <c r="W414" t="s">
        <v>132</v>
      </c>
    </row>
    <row r="415" spans="1:23" x14ac:dyDescent="0.3">
      <c r="A415" t="s">
        <v>2455</v>
      </c>
      <c r="B415" t="s">
        <v>2382</v>
      </c>
      <c r="C415" t="s">
        <v>36</v>
      </c>
      <c r="D415">
        <v>73</v>
      </c>
      <c r="E415" t="s">
        <v>4716</v>
      </c>
      <c r="F415" t="s">
        <v>247</v>
      </c>
      <c r="G415" s="3" t="s">
        <v>5087</v>
      </c>
      <c r="H415" s="11">
        <v>44897</v>
      </c>
      <c r="I415" s="11">
        <v>44902</v>
      </c>
      <c r="J415" t="s">
        <v>196</v>
      </c>
      <c r="K415" t="s">
        <v>631</v>
      </c>
      <c r="L415" t="s">
        <v>799</v>
      </c>
      <c r="M415">
        <v>122</v>
      </c>
      <c r="N415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79</v>
      </c>
      <c r="W415" t="s">
        <v>25</v>
      </c>
    </row>
    <row r="416" spans="1:23" x14ac:dyDescent="0.3">
      <c r="A416" t="s">
        <v>3560</v>
      </c>
      <c r="B416" t="s">
        <v>731</v>
      </c>
      <c r="C416" t="s">
        <v>36</v>
      </c>
      <c r="D416">
        <v>60</v>
      </c>
      <c r="E416" t="s">
        <v>4717</v>
      </c>
      <c r="F416" t="s">
        <v>468</v>
      </c>
      <c r="G416" s="3" t="s">
        <v>5088</v>
      </c>
      <c r="H416" s="11">
        <v>44745</v>
      </c>
      <c r="I416" s="11">
        <v>44766</v>
      </c>
      <c r="J416" t="s">
        <v>196</v>
      </c>
      <c r="K416" t="s">
        <v>650</v>
      </c>
      <c r="L416" t="s">
        <v>2464</v>
      </c>
      <c r="M416">
        <v>174</v>
      </c>
      <c r="N416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4346</v>
      </c>
      <c r="W416" t="s">
        <v>25</v>
      </c>
    </row>
    <row r="417" spans="1:23" x14ac:dyDescent="0.3">
      <c r="A417" t="s">
        <v>2465</v>
      </c>
      <c r="B417" t="s">
        <v>2466</v>
      </c>
      <c r="C417" t="s">
        <v>36</v>
      </c>
      <c r="D417">
        <v>30</v>
      </c>
      <c r="E417" t="s">
        <v>4718</v>
      </c>
      <c r="F417" t="s">
        <v>145</v>
      </c>
      <c r="G417" s="3" t="s">
        <v>5244</v>
      </c>
      <c r="H417" s="11">
        <v>45028</v>
      </c>
      <c r="I417" s="11">
        <v>45032</v>
      </c>
      <c r="J417" t="s">
        <v>668</v>
      </c>
      <c r="K417" t="s">
        <v>873</v>
      </c>
      <c r="L417" t="s">
        <v>2470</v>
      </c>
      <c r="M417">
        <v>142</v>
      </c>
      <c r="N417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132</v>
      </c>
    </row>
    <row r="418" spans="1:23" x14ac:dyDescent="0.3">
      <c r="A418" t="s">
        <v>3513</v>
      </c>
      <c r="B418" t="s">
        <v>2432</v>
      </c>
      <c r="C418" t="s">
        <v>60</v>
      </c>
      <c r="D418">
        <v>23</v>
      </c>
      <c r="E418" t="s">
        <v>4719</v>
      </c>
      <c r="F418" t="s">
        <v>153</v>
      </c>
      <c r="G418" s="3" t="s">
        <v>5244</v>
      </c>
      <c r="H418" s="11">
        <v>45053</v>
      </c>
      <c r="I418" s="11">
        <v>45081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4347</v>
      </c>
      <c r="W418" t="s">
        <v>68</v>
      </c>
    </row>
    <row r="419" spans="1:23" x14ac:dyDescent="0.3">
      <c r="A419" t="s">
        <v>2473</v>
      </c>
      <c r="B419" t="s">
        <v>2474</v>
      </c>
      <c r="C419" t="s">
        <v>60</v>
      </c>
      <c r="D419">
        <v>78</v>
      </c>
      <c r="E419" t="s">
        <v>4720</v>
      </c>
      <c r="F419" t="s">
        <v>329</v>
      </c>
      <c r="G419" s="3" t="s">
        <v>5089</v>
      </c>
      <c r="H419" s="11">
        <v>45418</v>
      </c>
      <c r="I419" s="11">
        <v>45445</v>
      </c>
      <c r="J419" t="s">
        <v>288</v>
      </c>
      <c r="K419" t="s">
        <v>89</v>
      </c>
      <c r="L419" t="s">
        <v>2478</v>
      </c>
      <c r="M419">
        <v>124</v>
      </c>
      <c r="N419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>
        <v>11815</v>
      </c>
      <c r="V419" t="s">
        <v>379</v>
      </c>
      <c r="W419" t="s">
        <v>25</v>
      </c>
    </row>
    <row r="420" spans="1:23" x14ac:dyDescent="0.3">
      <c r="A420" t="s">
        <v>2480</v>
      </c>
      <c r="B420" t="s">
        <v>2481</v>
      </c>
      <c r="C420" t="s">
        <v>60</v>
      </c>
      <c r="D420">
        <v>27</v>
      </c>
      <c r="E420" t="s">
        <v>4721</v>
      </c>
      <c r="F420" t="s">
        <v>468</v>
      </c>
      <c r="G420" s="3" t="s">
        <v>5090</v>
      </c>
      <c r="H420" s="11">
        <v>44008</v>
      </c>
      <c r="I420" s="11">
        <v>44015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s="53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s">
        <v>68</v>
      </c>
    </row>
    <row r="421" spans="1:23" x14ac:dyDescent="0.3">
      <c r="A421" t="s">
        <v>2487</v>
      </c>
      <c r="B421" t="s">
        <v>273</v>
      </c>
      <c r="C421" t="s">
        <v>3442</v>
      </c>
      <c r="D421">
        <v>53</v>
      </c>
      <c r="E421" t="s">
        <v>4722</v>
      </c>
      <c r="F421" t="s">
        <v>25</v>
      </c>
      <c r="G421" t="s">
        <v>5244</v>
      </c>
      <c r="H421" s="11">
        <v>43924</v>
      </c>
      <c r="I421" s="11">
        <v>43946</v>
      </c>
      <c r="J421" t="s">
        <v>288</v>
      </c>
      <c r="K421" t="s">
        <v>508</v>
      </c>
      <c r="M421">
        <v>139</v>
      </c>
      <c r="N421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4347</v>
      </c>
      <c r="W421" t="s">
        <v>25</v>
      </c>
    </row>
    <row r="422" spans="1:23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468</v>
      </c>
      <c r="G422" s="3" t="s">
        <v>5091</v>
      </c>
      <c r="H422" s="11">
        <v>45170</v>
      </c>
      <c r="I422" s="11">
        <v>45191</v>
      </c>
      <c r="J422" t="s">
        <v>668</v>
      </c>
      <c r="K422" t="s">
        <v>320</v>
      </c>
      <c r="L422" t="s">
        <v>2495</v>
      </c>
      <c r="M422">
        <v>143</v>
      </c>
      <c r="N422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132</v>
      </c>
    </row>
    <row r="423" spans="1:23" x14ac:dyDescent="0.3">
      <c r="A423" t="s">
        <v>2496</v>
      </c>
      <c r="B423" t="s">
        <v>2497</v>
      </c>
      <c r="C423" t="s">
        <v>36</v>
      </c>
      <c r="D423">
        <v>58</v>
      </c>
      <c r="E423" t="s">
        <v>4723</v>
      </c>
      <c r="F423" t="s">
        <v>338</v>
      </c>
      <c r="G423" s="3" t="s">
        <v>5244</v>
      </c>
      <c r="H423" s="11">
        <v>45174</v>
      </c>
      <c r="I423" s="11">
        <v>45193</v>
      </c>
      <c r="J423" t="s">
        <v>668</v>
      </c>
      <c r="K423" t="s">
        <v>261</v>
      </c>
      <c r="L423" t="s">
        <v>2499</v>
      </c>
      <c r="M423">
        <v>137</v>
      </c>
      <c r="N42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>
        <v>12413</v>
      </c>
      <c r="V423" t="s">
        <v>4346</v>
      </c>
      <c r="W423" t="s">
        <v>68</v>
      </c>
    </row>
    <row r="424" spans="1:23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s="3" t="s">
        <v>5092</v>
      </c>
      <c r="H424" s="11">
        <v>44363</v>
      </c>
      <c r="I424" s="11">
        <v>44378</v>
      </c>
      <c r="J424" t="s">
        <v>288</v>
      </c>
      <c r="K424" t="s">
        <v>261</v>
      </c>
      <c r="L424" t="s">
        <v>2505</v>
      </c>
      <c r="M424">
        <v>113</v>
      </c>
      <c r="N424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4346</v>
      </c>
      <c r="W424" t="s">
        <v>132</v>
      </c>
    </row>
    <row r="425" spans="1:23" x14ac:dyDescent="0.3">
      <c r="A425" t="s">
        <v>2506</v>
      </c>
      <c r="B425" t="s">
        <v>2507</v>
      </c>
      <c r="C425" t="s">
        <v>36</v>
      </c>
      <c r="D425">
        <v>36</v>
      </c>
      <c r="E425" t="s">
        <v>4724</v>
      </c>
      <c r="F425" t="s">
        <v>468</v>
      </c>
      <c r="G425" s="3" t="s">
        <v>5093</v>
      </c>
      <c r="H425" s="11">
        <v>45437</v>
      </c>
      <c r="I425" s="11">
        <v>45435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>
        <v>10307</v>
      </c>
      <c r="V425" t="s">
        <v>79</v>
      </c>
      <c r="W425" t="s">
        <v>25</v>
      </c>
    </row>
    <row r="426" spans="1:23" x14ac:dyDescent="0.3">
      <c r="A426" t="s">
        <v>2513</v>
      </c>
      <c r="B426" t="s">
        <v>1690</v>
      </c>
      <c r="C426" t="s">
        <v>60</v>
      </c>
      <c r="D426">
        <v>68</v>
      </c>
      <c r="E426" t="s">
        <v>4725</v>
      </c>
      <c r="F426" t="s">
        <v>62</v>
      </c>
      <c r="G426" s="3" t="s">
        <v>5244</v>
      </c>
      <c r="H426" s="11">
        <v>44645</v>
      </c>
      <c r="I426" s="11">
        <v>44650</v>
      </c>
      <c r="J426" t="s">
        <v>288</v>
      </c>
      <c r="K426" t="s">
        <v>33</v>
      </c>
      <c r="L426" t="s">
        <v>2516</v>
      </c>
      <c r="M426">
        <v>114</v>
      </c>
      <c r="N426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>
        <v>25120</v>
      </c>
      <c r="V426" t="s">
        <v>4346</v>
      </c>
      <c r="W426" t="s">
        <v>68</v>
      </c>
    </row>
    <row r="427" spans="1:23" x14ac:dyDescent="0.3">
      <c r="A427" t="s">
        <v>3514</v>
      </c>
      <c r="B427" t="s">
        <v>417</v>
      </c>
      <c r="C427" t="s">
        <v>36</v>
      </c>
      <c r="D427">
        <v>56</v>
      </c>
      <c r="E427" t="s">
        <v>4726</v>
      </c>
      <c r="F427" t="s">
        <v>338</v>
      </c>
      <c r="G427" t="s">
        <v>5224</v>
      </c>
      <c r="H427" s="11">
        <v>44096</v>
      </c>
      <c r="I427" s="11">
        <v>44115</v>
      </c>
      <c r="M427">
        <v>169</v>
      </c>
      <c r="N427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379</v>
      </c>
      <c r="W427" t="s">
        <v>68</v>
      </c>
    </row>
    <row r="428" spans="1:23" x14ac:dyDescent="0.3">
      <c r="A428" t="s">
        <v>2522</v>
      </c>
      <c r="B428" t="s">
        <v>2523</v>
      </c>
      <c r="C428" t="s">
        <v>3442</v>
      </c>
      <c r="D428">
        <v>48</v>
      </c>
      <c r="E428" t="s">
        <v>4727</v>
      </c>
      <c r="F428" t="s">
        <v>25</v>
      </c>
      <c r="G428" s="3" t="s">
        <v>5244</v>
      </c>
      <c r="H428" s="11">
        <v>44310</v>
      </c>
      <c r="I428" s="11">
        <v>44308</v>
      </c>
      <c r="J428" t="s">
        <v>196</v>
      </c>
      <c r="K428" t="s">
        <v>508</v>
      </c>
      <c r="L428" t="s">
        <v>568</v>
      </c>
      <c r="M428">
        <v>127</v>
      </c>
      <c r="N428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4346</v>
      </c>
      <c r="W428" t="s">
        <v>68</v>
      </c>
    </row>
    <row r="429" spans="1:23" x14ac:dyDescent="0.3">
      <c r="A429" t="s">
        <v>3579</v>
      </c>
      <c r="B429" t="s">
        <v>2526</v>
      </c>
      <c r="C429" t="s">
        <v>3442</v>
      </c>
      <c r="D429">
        <v>67</v>
      </c>
      <c r="E429" t="s">
        <v>4728</v>
      </c>
      <c r="F429" t="s">
        <v>468</v>
      </c>
      <c r="G429" t="s">
        <v>5225</v>
      </c>
      <c r="H429" s="11">
        <v>44056</v>
      </c>
      <c r="I429" s="11">
        <v>44074</v>
      </c>
      <c r="L429" t="s">
        <v>2530</v>
      </c>
      <c r="M429">
        <v>133</v>
      </c>
      <c r="N429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68</v>
      </c>
    </row>
    <row r="430" spans="1:23" x14ac:dyDescent="0.3">
      <c r="A430" t="s">
        <v>2531</v>
      </c>
      <c r="B430" t="s">
        <v>1822</v>
      </c>
      <c r="C430" t="s">
        <v>36</v>
      </c>
      <c r="D430">
        <v>60</v>
      </c>
      <c r="E430" t="s">
        <v>4729</v>
      </c>
      <c r="F430" t="s">
        <v>247</v>
      </c>
      <c r="G430" s="3" t="s">
        <v>5094</v>
      </c>
      <c r="H430" s="11">
        <v>45323</v>
      </c>
      <c r="I430" s="11">
        <v>45347</v>
      </c>
      <c r="J430" t="s">
        <v>668</v>
      </c>
      <c r="K430" t="s">
        <v>508</v>
      </c>
      <c r="L430" t="s">
        <v>2537</v>
      </c>
      <c r="M430">
        <v>152</v>
      </c>
      <c r="N430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132</v>
      </c>
    </row>
    <row r="431" spans="1:23" x14ac:dyDescent="0.3">
      <c r="A431" t="s">
        <v>3580</v>
      </c>
      <c r="B431" t="s">
        <v>2005</v>
      </c>
      <c r="C431" t="s">
        <v>36</v>
      </c>
      <c r="D431">
        <v>35</v>
      </c>
      <c r="E431" t="s">
        <v>4730</v>
      </c>
      <c r="F431" t="s">
        <v>25</v>
      </c>
      <c r="G431" s="3" t="s">
        <v>5095</v>
      </c>
      <c r="H431" s="11">
        <v>44583</v>
      </c>
      <c r="I431" s="11">
        <v>44602</v>
      </c>
      <c r="J431" t="s">
        <v>342</v>
      </c>
      <c r="K431" t="s">
        <v>261</v>
      </c>
      <c r="L431" t="s">
        <v>2541</v>
      </c>
      <c r="M431">
        <v>139</v>
      </c>
      <c r="N431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4346</v>
      </c>
      <c r="W431" t="s">
        <v>132</v>
      </c>
    </row>
    <row r="432" spans="1:23" x14ac:dyDescent="0.3">
      <c r="A432" t="s">
        <v>2542</v>
      </c>
      <c r="B432" t="s">
        <v>2543</v>
      </c>
      <c r="C432" t="s">
        <v>60</v>
      </c>
      <c r="D432">
        <v>28</v>
      </c>
      <c r="E432" t="s">
        <v>4731</v>
      </c>
      <c r="F432" t="s">
        <v>247</v>
      </c>
      <c r="G432" t="s">
        <v>5226</v>
      </c>
      <c r="H432" s="11">
        <v>45333</v>
      </c>
      <c r="I432" s="11">
        <v>45333</v>
      </c>
      <c r="K432" t="s">
        <v>54</v>
      </c>
      <c r="L432" t="s">
        <v>2547</v>
      </c>
      <c r="M432">
        <v>95</v>
      </c>
      <c r="N432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4347</v>
      </c>
      <c r="W432" t="s">
        <v>25</v>
      </c>
    </row>
    <row r="433" spans="1:23" x14ac:dyDescent="0.3">
      <c r="A433" t="s">
        <v>2549</v>
      </c>
      <c r="B433" t="s">
        <v>1012</v>
      </c>
      <c r="C433" t="s">
        <v>36</v>
      </c>
      <c r="D433">
        <v>62</v>
      </c>
      <c r="E433" t="s">
        <v>4732</v>
      </c>
      <c r="F433" t="s">
        <v>73</v>
      </c>
      <c r="G433" s="3" t="s">
        <v>5096</v>
      </c>
      <c r="H433" s="11">
        <v>44930</v>
      </c>
      <c r="I433" s="11">
        <v>44942</v>
      </c>
      <c r="J433" t="s">
        <v>156</v>
      </c>
      <c r="K433" t="s">
        <v>261</v>
      </c>
      <c r="L433" t="s">
        <v>2553</v>
      </c>
      <c r="M433">
        <v>138</v>
      </c>
      <c r="N43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>
        <v>1331200</v>
      </c>
      <c r="V433" t="s">
        <v>379</v>
      </c>
      <c r="W433" t="s">
        <v>68</v>
      </c>
    </row>
    <row r="434" spans="1:23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s="3" t="s">
        <v>5097</v>
      </c>
      <c r="H434" s="11">
        <v>45620</v>
      </c>
      <c r="I434" s="11">
        <v>45636</v>
      </c>
      <c r="J434" t="s">
        <v>196</v>
      </c>
      <c r="K434" t="s">
        <v>289</v>
      </c>
      <c r="L434" t="s">
        <v>2558</v>
      </c>
      <c r="M434">
        <v>150</v>
      </c>
      <c r="N434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4347</v>
      </c>
      <c r="W434" t="s">
        <v>68</v>
      </c>
    </row>
    <row r="435" spans="1:23" x14ac:dyDescent="0.3">
      <c r="A435" t="s">
        <v>2560</v>
      </c>
      <c r="B435" t="s">
        <v>71</v>
      </c>
      <c r="C435" t="s">
        <v>60</v>
      </c>
      <c r="D435">
        <v>27</v>
      </c>
      <c r="E435" t="s">
        <v>4733</v>
      </c>
      <c r="F435" t="s">
        <v>541</v>
      </c>
      <c r="G435" s="3" t="s">
        <v>5244</v>
      </c>
      <c r="H435" s="11">
        <v>44580</v>
      </c>
      <c r="I435" s="11">
        <v>44581</v>
      </c>
      <c r="J435" t="s">
        <v>668</v>
      </c>
      <c r="K435" t="s">
        <v>650</v>
      </c>
      <c r="L435" t="s">
        <v>2564</v>
      </c>
      <c r="M435">
        <v>137</v>
      </c>
      <c r="N435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</row>
    <row r="436" spans="1:23" x14ac:dyDescent="0.3">
      <c r="A436" t="s">
        <v>2565</v>
      </c>
      <c r="B436" t="s">
        <v>2566</v>
      </c>
      <c r="C436" t="s">
        <v>36</v>
      </c>
      <c r="D436">
        <v>68</v>
      </c>
      <c r="E436" t="s">
        <v>4734</v>
      </c>
      <c r="F436" t="s">
        <v>25</v>
      </c>
      <c r="G436" s="3" t="s">
        <v>5098</v>
      </c>
      <c r="H436" s="11">
        <v>44872</v>
      </c>
      <c r="I436" s="11">
        <v>44876</v>
      </c>
      <c r="J436" t="s">
        <v>53</v>
      </c>
      <c r="K436" t="s">
        <v>157</v>
      </c>
      <c r="L436" t="s">
        <v>2571</v>
      </c>
      <c r="M436">
        <v>120</v>
      </c>
      <c r="N436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</row>
    <row r="437" spans="1:23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s="3" t="s">
        <v>5099</v>
      </c>
      <c r="H437" s="11">
        <v>44658</v>
      </c>
      <c r="I437" s="11">
        <v>44656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379</v>
      </c>
      <c r="W437" t="s">
        <v>68</v>
      </c>
    </row>
    <row r="438" spans="1:23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G438" s="3" t="s">
        <v>5244</v>
      </c>
      <c r="H438" s="11">
        <v>44699</v>
      </c>
      <c r="I438" s="11">
        <v>44698</v>
      </c>
      <c r="J438" t="s">
        <v>342</v>
      </c>
      <c r="K438" t="s">
        <v>54</v>
      </c>
      <c r="L438" t="s">
        <v>574</v>
      </c>
      <c r="M438">
        <v>90</v>
      </c>
      <c r="N438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V438" t="s">
        <v>25</v>
      </c>
      <c r="W438" t="s">
        <v>132</v>
      </c>
    </row>
    <row r="439" spans="1:23" x14ac:dyDescent="0.3">
      <c r="A439" t="s">
        <v>3561</v>
      </c>
      <c r="B439" t="s">
        <v>527</v>
      </c>
      <c r="C439" t="s">
        <v>60</v>
      </c>
      <c r="D439">
        <v>75</v>
      </c>
      <c r="E439" t="s">
        <v>4735</v>
      </c>
      <c r="F439" t="s">
        <v>468</v>
      </c>
      <c r="G439" s="3" t="s">
        <v>5244</v>
      </c>
      <c r="J439" t="s">
        <v>409</v>
      </c>
      <c r="K439" t="s">
        <v>873</v>
      </c>
      <c r="L439" t="s">
        <v>2579</v>
      </c>
      <c r="M439">
        <v>107</v>
      </c>
      <c r="N439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U439">
        <v>0</v>
      </c>
      <c r="V439" t="s">
        <v>4346</v>
      </c>
      <c r="W439" t="s">
        <v>132</v>
      </c>
    </row>
    <row r="440" spans="1:23" x14ac:dyDescent="0.3">
      <c r="A440" t="s">
        <v>2580</v>
      </c>
      <c r="B440" t="s">
        <v>2135</v>
      </c>
      <c r="C440" t="s">
        <v>60</v>
      </c>
      <c r="D440">
        <v>63</v>
      </c>
      <c r="E440" t="s">
        <v>4736</v>
      </c>
      <c r="F440" t="s">
        <v>25</v>
      </c>
      <c r="G440" s="3" t="s">
        <v>5244</v>
      </c>
      <c r="H440" s="11">
        <v>43956</v>
      </c>
      <c r="I440" s="11">
        <v>43980</v>
      </c>
      <c r="J440" t="s">
        <v>53</v>
      </c>
      <c r="K440" t="s">
        <v>89</v>
      </c>
      <c r="L440" t="s">
        <v>2584</v>
      </c>
      <c r="M440">
        <v>157</v>
      </c>
      <c r="N440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U440">
        <v>0</v>
      </c>
      <c r="V440" t="s">
        <v>379</v>
      </c>
      <c r="W440" t="s">
        <v>68</v>
      </c>
    </row>
    <row r="441" spans="1:23" x14ac:dyDescent="0.3">
      <c r="A441" t="s">
        <v>2585</v>
      </c>
      <c r="B441" t="s">
        <v>2586</v>
      </c>
      <c r="C441" t="s">
        <v>3442</v>
      </c>
      <c r="D441">
        <v>66</v>
      </c>
      <c r="E441" t="s">
        <v>4737</v>
      </c>
      <c r="F441" t="s">
        <v>95</v>
      </c>
      <c r="G441" s="3" t="s">
        <v>5100</v>
      </c>
      <c r="H441" s="11">
        <v>44320</v>
      </c>
      <c r="I441" s="11">
        <v>44343</v>
      </c>
      <c r="J441" t="s">
        <v>668</v>
      </c>
      <c r="K441" t="s">
        <v>631</v>
      </c>
      <c r="L441" t="s">
        <v>2589</v>
      </c>
      <c r="M441">
        <v>169</v>
      </c>
      <c r="N441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U441">
        <v>0</v>
      </c>
      <c r="V441" t="s">
        <v>25</v>
      </c>
      <c r="W441" t="s">
        <v>132</v>
      </c>
    </row>
    <row r="442" spans="1:23" x14ac:dyDescent="0.3">
      <c r="A442" t="s">
        <v>2590</v>
      </c>
      <c r="B442" t="s">
        <v>2591</v>
      </c>
      <c r="C442" t="s">
        <v>60</v>
      </c>
      <c r="D442">
        <v>66</v>
      </c>
      <c r="E442" t="s">
        <v>4738</v>
      </c>
      <c r="F442" t="s">
        <v>145</v>
      </c>
      <c r="G442" s="3" t="s">
        <v>5244</v>
      </c>
      <c r="H442" s="11">
        <v>44122</v>
      </c>
      <c r="I442" s="11">
        <v>44149</v>
      </c>
      <c r="J442" t="s">
        <v>196</v>
      </c>
      <c r="K442" t="s">
        <v>157</v>
      </c>
      <c r="L442" t="s">
        <v>2595</v>
      </c>
      <c r="M442">
        <v>174</v>
      </c>
      <c r="N442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</row>
    <row r="443" spans="1:23" x14ac:dyDescent="0.3">
      <c r="A443" t="s">
        <v>2596</v>
      </c>
      <c r="B443" t="s">
        <v>448</v>
      </c>
      <c r="C443" t="s">
        <v>60</v>
      </c>
      <c r="D443">
        <v>55</v>
      </c>
      <c r="E443" t="s">
        <v>4739</v>
      </c>
      <c r="F443" t="s">
        <v>329</v>
      </c>
      <c r="G443" t="s">
        <v>5244</v>
      </c>
      <c r="H443" s="11">
        <v>45329</v>
      </c>
      <c r="I443" s="11">
        <v>45346</v>
      </c>
      <c r="K443" t="s">
        <v>548</v>
      </c>
      <c r="L443" t="s">
        <v>2600</v>
      </c>
      <c r="M443">
        <v>131</v>
      </c>
      <c r="N44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132</v>
      </c>
    </row>
    <row r="444" spans="1:23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25</v>
      </c>
      <c r="G444" t="s">
        <v>5227</v>
      </c>
      <c r="H444" s="11">
        <v>45461</v>
      </c>
      <c r="I444" s="11">
        <v>45482</v>
      </c>
      <c r="K444" t="s">
        <v>631</v>
      </c>
      <c r="L444" t="s">
        <v>2605</v>
      </c>
      <c r="M444">
        <v>95</v>
      </c>
      <c r="N444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4347</v>
      </c>
      <c r="W444" t="s">
        <v>25</v>
      </c>
    </row>
    <row r="445" spans="1:23" x14ac:dyDescent="0.3">
      <c r="A445" t="s">
        <v>2606</v>
      </c>
      <c r="B445" t="s">
        <v>2607</v>
      </c>
      <c r="C445" t="s">
        <v>36</v>
      </c>
      <c r="D445">
        <v>37</v>
      </c>
      <c r="E445" t="s">
        <v>4740</v>
      </c>
      <c r="F445" t="s">
        <v>25</v>
      </c>
      <c r="G445" s="3" t="s">
        <v>5244</v>
      </c>
      <c r="H445" s="11">
        <v>44686</v>
      </c>
      <c r="I445" s="11">
        <v>44689</v>
      </c>
      <c r="J445" t="s">
        <v>196</v>
      </c>
      <c r="K445" t="s">
        <v>631</v>
      </c>
      <c r="L445" t="s">
        <v>2611</v>
      </c>
      <c r="M445">
        <v>119</v>
      </c>
      <c r="N445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4346</v>
      </c>
      <c r="W445" t="s">
        <v>68</v>
      </c>
    </row>
    <row r="446" spans="1:23" x14ac:dyDescent="0.3">
      <c r="A446" t="s">
        <v>3458</v>
      </c>
      <c r="B446" t="s">
        <v>2612</v>
      </c>
      <c r="C446" t="s">
        <v>60</v>
      </c>
      <c r="D446">
        <v>37</v>
      </c>
      <c r="E446" t="s">
        <v>4741</v>
      </c>
      <c r="F446" t="s">
        <v>73</v>
      </c>
      <c r="G446" s="3" t="s">
        <v>5101</v>
      </c>
      <c r="H446" s="11">
        <v>44842</v>
      </c>
      <c r="I446" s="11">
        <v>44845</v>
      </c>
      <c r="J446" t="s">
        <v>230</v>
      </c>
      <c r="K446" t="s">
        <v>261</v>
      </c>
      <c r="L446" t="s">
        <v>190</v>
      </c>
      <c r="M446">
        <v>100</v>
      </c>
      <c r="N446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>
        <v>21027</v>
      </c>
      <c r="V446" t="s">
        <v>79</v>
      </c>
      <c r="W446" t="s">
        <v>25</v>
      </c>
    </row>
    <row r="447" spans="1:23" x14ac:dyDescent="0.3">
      <c r="A447" t="s">
        <v>2617</v>
      </c>
      <c r="B447" t="s">
        <v>2618</v>
      </c>
      <c r="C447" t="s">
        <v>60</v>
      </c>
      <c r="D447">
        <v>58</v>
      </c>
      <c r="E447" t="s">
        <v>4742</v>
      </c>
      <c r="F447" t="s">
        <v>25</v>
      </c>
      <c r="G447" s="3" t="s">
        <v>5102</v>
      </c>
      <c r="H447" s="11">
        <v>44237</v>
      </c>
      <c r="I447" s="11">
        <v>44247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132</v>
      </c>
    </row>
    <row r="448" spans="1:23" x14ac:dyDescent="0.3">
      <c r="A448" t="s">
        <v>2623</v>
      </c>
      <c r="B448" t="s">
        <v>1918</v>
      </c>
      <c r="C448" t="s">
        <v>36</v>
      </c>
      <c r="D448">
        <v>29</v>
      </c>
      <c r="E448" t="s">
        <v>4743</v>
      </c>
      <c r="F448" t="s">
        <v>541</v>
      </c>
      <c r="G448" t="s">
        <v>5244</v>
      </c>
      <c r="H448" s="11">
        <v>45461</v>
      </c>
      <c r="I448" s="11">
        <v>45490</v>
      </c>
      <c r="J448" t="s">
        <v>53</v>
      </c>
      <c r="L448" t="s">
        <v>2625</v>
      </c>
      <c r="M448">
        <v>114</v>
      </c>
      <c r="N448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132</v>
      </c>
    </row>
    <row r="449" spans="1:23" x14ac:dyDescent="0.3">
      <c r="A449" t="s">
        <v>2626</v>
      </c>
      <c r="B449" t="s">
        <v>364</v>
      </c>
      <c r="C449" t="s">
        <v>60</v>
      </c>
      <c r="D449">
        <v>52</v>
      </c>
      <c r="E449" t="s">
        <v>4744</v>
      </c>
      <c r="F449" t="s">
        <v>73</v>
      </c>
      <c r="G449" s="3" t="s">
        <v>5103</v>
      </c>
      <c r="H449" s="11">
        <v>44931</v>
      </c>
      <c r="I449" s="11">
        <v>44949</v>
      </c>
      <c r="J449" t="s">
        <v>196</v>
      </c>
      <c r="K449" t="s">
        <v>130</v>
      </c>
      <c r="L449" t="s">
        <v>2631</v>
      </c>
      <c r="M449">
        <v>154</v>
      </c>
      <c r="N449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4347</v>
      </c>
      <c r="W449" t="s">
        <v>25</v>
      </c>
    </row>
    <row r="450" spans="1:23" x14ac:dyDescent="0.3">
      <c r="A450" t="s">
        <v>2632</v>
      </c>
      <c r="B450" t="s">
        <v>2633</v>
      </c>
      <c r="C450" t="s">
        <v>36</v>
      </c>
      <c r="D450">
        <v>64</v>
      </c>
      <c r="E450" t="s">
        <v>4745</v>
      </c>
      <c r="F450" t="s">
        <v>329</v>
      </c>
      <c r="G450" s="3" t="s">
        <v>5244</v>
      </c>
      <c r="H450" s="11">
        <v>44065</v>
      </c>
      <c r="I450" s="11">
        <v>44081</v>
      </c>
      <c r="J450" t="s">
        <v>288</v>
      </c>
      <c r="K450" t="s">
        <v>25</v>
      </c>
      <c r="L450" t="s">
        <v>2637</v>
      </c>
      <c r="M450">
        <v>101</v>
      </c>
      <c r="N450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4347</v>
      </c>
      <c r="W450" t="s">
        <v>25</v>
      </c>
    </row>
    <row r="451" spans="1:23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s="3" t="s">
        <v>5104</v>
      </c>
      <c r="H451" s="11">
        <v>43874</v>
      </c>
      <c r="I451" s="11">
        <v>43898</v>
      </c>
      <c r="J451" t="s">
        <v>342</v>
      </c>
      <c r="K451" t="s">
        <v>631</v>
      </c>
      <c r="L451" t="s">
        <v>2643</v>
      </c>
      <c r="M451">
        <v>149</v>
      </c>
      <c r="N451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132</v>
      </c>
    </row>
    <row r="452" spans="1:23" x14ac:dyDescent="0.3">
      <c r="A452" t="s">
        <v>3562</v>
      </c>
      <c r="B452" t="s">
        <v>2644</v>
      </c>
      <c r="C452" t="s">
        <v>60</v>
      </c>
      <c r="D452">
        <v>41</v>
      </c>
      <c r="E452" t="s">
        <v>4746</v>
      </c>
      <c r="F452" t="s">
        <v>25</v>
      </c>
      <c r="G452" s="3" t="s">
        <v>5244</v>
      </c>
      <c r="H452" s="11">
        <v>43875</v>
      </c>
      <c r="I452" s="11">
        <v>43876</v>
      </c>
      <c r="J452" t="s">
        <v>156</v>
      </c>
      <c r="K452" t="s">
        <v>261</v>
      </c>
      <c r="L452" t="s">
        <v>2647</v>
      </c>
      <c r="M452">
        <v>151</v>
      </c>
      <c r="N452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132</v>
      </c>
    </row>
    <row r="453" spans="1:23" x14ac:dyDescent="0.3">
      <c r="A453" t="s">
        <v>2649</v>
      </c>
      <c r="B453" t="s">
        <v>2650</v>
      </c>
      <c r="C453" t="s">
        <v>36</v>
      </c>
      <c r="D453">
        <v>83</v>
      </c>
      <c r="E453" t="s">
        <v>4747</v>
      </c>
      <c r="F453" t="s">
        <v>153</v>
      </c>
      <c r="G453" s="3" t="s">
        <v>5244</v>
      </c>
      <c r="J453" t="s">
        <v>53</v>
      </c>
      <c r="K453" t="s">
        <v>631</v>
      </c>
      <c r="L453" t="s">
        <v>2652</v>
      </c>
      <c r="M453">
        <v>111</v>
      </c>
      <c r="N45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27639</v>
      </c>
      <c r="V453" t="s">
        <v>79</v>
      </c>
      <c r="W453" t="s">
        <v>68</v>
      </c>
    </row>
    <row r="454" spans="1:23" x14ac:dyDescent="0.3">
      <c r="A454" t="s">
        <v>2653</v>
      </c>
      <c r="B454" t="s">
        <v>1184</v>
      </c>
      <c r="C454" t="s">
        <v>60</v>
      </c>
      <c r="D454">
        <v>21</v>
      </c>
      <c r="E454" t="s">
        <v>4748</v>
      </c>
      <c r="F454" t="s">
        <v>338</v>
      </c>
      <c r="G454" s="3" t="s">
        <v>5244</v>
      </c>
      <c r="H454" s="11">
        <v>45586</v>
      </c>
      <c r="I454" s="11">
        <v>45596</v>
      </c>
      <c r="J454" t="s">
        <v>196</v>
      </c>
      <c r="K454" t="s">
        <v>481</v>
      </c>
      <c r="L454" t="s">
        <v>2657</v>
      </c>
      <c r="M454">
        <v>93</v>
      </c>
      <c r="N454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4346</v>
      </c>
      <c r="W454" t="s">
        <v>132</v>
      </c>
    </row>
    <row r="455" spans="1:23" x14ac:dyDescent="0.3">
      <c r="A455" t="s">
        <v>2658</v>
      </c>
      <c r="B455" t="s">
        <v>2659</v>
      </c>
      <c r="C455" t="s">
        <v>60</v>
      </c>
      <c r="D455">
        <v>29</v>
      </c>
      <c r="E455" t="s">
        <v>4749</v>
      </c>
      <c r="F455" t="s">
        <v>247</v>
      </c>
      <c r="G455" t="s">
        <v>5228</v>
      </c>
      <c r="H455" s="11">
        <v>45211</v>
      </c>
      <c r="I455" s="11">
        <v>45211</v>
      </c>
      <c r="J455" t="s">
        <v>342</v>
      </c>
      <c r="K455" t="s">
        <v>320</v>
      </c>
      <c r="M455">
        <v>125</v>
      </c>
      <c r="N455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</row>
    <row r="456" spans="1:23" x14ac:dyDescent="0.3">
      <c r="A456" t="s">
        <v>2663</v>
      </c>
      <c r="B456" t="s">
        <v>2664</v>
      </c>
      <c r="C456" t="s">
        <v>60</v>
      </c>
      <c r="D456">
        <v>59</v>
      </c>
      <c r="E456" t="s">
        <v>4750</v>
      </c>
      <c r="F456" t="s">
        <v>95</v>
      </c>
      <c r="G456" s="3" t="s">
        <v>5244</v>
      </c>
      <c r="H456" s="11">
        <v>44739</v>
      </c>
      <c r="I456" s="11">
        <v>44761</v>
      </c>
      <c r="J456" t="s">
        <v>342</v>
      </c>
      <c r="K456" t="s">
        <v>320</v>
      </c>
      <c r="L456" t="s">
        <v>190</v>
      </c>
      <c r="M456">
        <v>175</v>
      </c>
      <c r="N456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>
        <v>11673</v>
      </c>
      <c r="V456" t="s">
        <v>33</v>
      </c>
      <c r="W456" t="s">
        <v>132</v>
      </c>
    </row>
    <row r="457" spans="1:23" x14ac:dyDescent="0.3">
      <c r="A457" t="s">
        <v>3516</v>
      </c>
      <c r="B457" t="s">
        <v>2523</v>
      </c>
      <c r="C457" t="s">
        <v>3442</v>
      </c>
      <c r="D457">
        <v>19</v>
      </c>
      <c r="E457" t="s">
        <v>4751</v>
      </c>
      <c r="F457" t="s">
        <v>153</v>
      </c>
      <c r="G457" s="3" t="s">
        <v>5244</v>
      </c>
      <c r="H457" s="11">
        <v>44555</v>
      </c>
      <c r="I457" s="11">
        <v>44557</v>
      </c>
      <c r="J457" t="s">
        <v>409</v>
      </c>
      <c r="K457" t="s">
        <v>25</v>
      </c>
      <c r="L457" t="s">
        <v>2672</v>
      </c>
      <c r="M457">
        <v>171</v>
      </c>
      <c r="N457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79</v>
      </c>
      <c r="W457" t="s">
        <v>132</v>
      </c>
    </row>
    <row r="458" spans="1:23" x14ac:dyDescent="0.3">
      <c r="A458" t="s">
        <v>2674</v>
      </c>
      <c r="B458" t="s">
        <v>691</v>
      </c>
      <c r="C458" t="s">
        <v>36</v>
      </c>
      <c r="D458">
        <v>67</v>
      </c>
      <c r="E458" t="s">
        <v>4752</v>
      </c>
      <c r="F458" t="s">
        <v>541</v>
      </c>
      <c r="G458" s="3" t="s">
        <v>5244</v>
      </c>
      <c r="H458" s="11">
        <v>45347</v>
      </c>
      <c r="I458" s="11">
        <v>45350</v>
      </c>
      <c r="J458" t="s">
        <v>196</v>
      </c>
      <c r="K458" t="s">
        <v>261</v>
      </c>
      <c r="L458" t="s">
        <v>2676</v>
      </c>
      <c r="M458">
        <v>132</v>
      </c>
      <c r="N458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4347</v>
      </c>
      <c r="W458" t="s">
        <v>132</v>
      </c>
    </row>
    <row r="459" spans="1:23" x14ac:dyDescent="0.3">
      <c r="A459" t="s">
        <v>2677</v>
      </c>
      <c r="B459" t="s">
        <v>2678</v>
      </c>
      <c r="C459" t="s">
        <v>60</v>
      </c>
      <c r="D459">
        <v>49</v>
      </c>
      <c r="E459" t="s">
        <v>4753</v>
      </c>
      <c r="F459" t="s">
        <v>247</v>
      </c>
      <c r="G459" s="3" t="s">
        <v>5105</v>
      </c>
      <c r="H459" s="11">
        <v>45204</v>
      </c>
      <c r="I459" s="11">
        <v>45218</v>
      </c>
      <c r="J459" t="s">
        <v>230</v>
      </c>
      <c r="K459" t="s">
        <v>289</v>
      </c>
      <c r="L459" t="s">
        <v>2682</v>
      </c>
      <c r="M459">
        <v>166</v>
      </c>
      <c r="N459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132</v>
      </c>
    </row>
    <row r="460" spans="1:23" x14ac:dyDescent="0.3">
      <c r="A460" t="s">
        <v>2683</v>
      </c>
      <c r="B460" t="s">
        <v>2481</v>
      </c>
      <c r="C460" t="s">
        <v>60</v>
      </c>
      <c r="D460">
        <v>39</v>
      </c>
      <c r="E460" t="s">
        <v>4754</v>
      </c>
      <c r="F460" t="s">
        <v>62</v>
      </c>
      <c r="G460" t="s">
        <v>5244</v>
      </c>
      <c r="H460" s="11">
        <v>44180</v>
      </c>
      <c r="I460" s="11">
        <v>44210</v>
      </c>
      <c r="J460" t="s">
        <v>196</v>
      </c>
      <c r="K460" t="s">
        <v>631</v>
      </c>
      <c r="M460">
        <v>138</v>
      </c>
      <c r="N460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>
        <v>5986</v>
      </c>
      <c r="V460" t="s">
        <v>4347</v>
      </c>
      <c r="W460" t="s">
        <v>68</v>
      </c>
    </row>
    <row r="461" spans="1:23" x14ac:dyDescent="0.3">
      <c r="A461" t="s">
        <v>3517</v>
      </c>
      <c r="B461" t="s">
        <v>2687</v>
      </c>
      <c r="C461" t="s">
        <v>3442</v>
      </c>
      <c r="D461">
        <v>39</v>
      </c>
      <c r="E461" t="s">
        <v>4755</v>
      </c>
      <c r="F461" t="s">
        <v>153</v>
      </c>
      <c r="G461" s="3" t="s">
        <v>5106</v>
      </c>
      <c r="H461" s="11">
        <v>44053</v>
      </c>
      <c r="I461" s="11">
        <v>44063</v>
      </c>
      <c r="J461" t="s">
        <v>668</v>
      </c>
      <c r="K461" t="s">
        <v>3748</v>
      </c>
      <c r="L461" t="s">
        <v>2691</v>
      </c>
      <c r="M461">
        <v>145</v>
      </c>
      <c r="N461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>
        <v>40122</v>
      </c>
      <c r="V461" t="s">
        <v>79</v>
      </c>
      <c r="W461" t="s">
        <v>132</v>
      </c>
    </row>
    <row r="462" spans="1:23" x14ac:dyDescent="0.3">
      <c r="A462" t="s">
        <v>3563</v>
      </c>
      <c r="B462" t="s">
        <v>2693</v>
      </c>
      <c r="C462" t="s">
        <v>60</v>
      </c>
      <c r="D462">
        <v>56</v>
      </c>
      <c r="E462" t="s">
        <v>4756</v>
      </c>
      <c r="F462" t="s">
        <v>153</v>
      </c>
      <c r="G462" s="3" t="s">
        <v>5244</v>
      </c>
      <c r="H462" s="11">
        <v>45146</v>
      </c>
      <c r="I462" s="11">
        <v>45147</v>
      </c>
      <c r="J462" t="s">
        <v>230</v>
      </c>
      <c r="K462" t="s">
        <v>873</v>
      </c>
      <c r="L462" t="s">
        <v>2697</v>
      </c>
      <c r="M462">
        <v>127</v>
      </c>
      <c r="N462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4346</v>
      </c>
      <c r="W462" t="s">
        <v>68</v>
      </c>
    </row>
    <row r="463" spans="1:23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G463" s="3" t="s">
        <v>5244</v>
      </c>
      <c r="H463" s="11">
        <v>44283</v>
      </c>
      <c r="I463" s="11">
        <v>44299</v>
      </c>
      <c r="J463" t="s">
        <v>288</v>
      </c>
      <c r="K463" t="s">
        <v>54</v>
      </c>
      <c r="L463" t="s">
        <v>2701</v>
      </c>
      <c r="M463">
        <v>165</v>
      </c>
      <c r="N46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68</v>
      </c>
    </row>
    <row r="464" spans="1:23" x14ac:dyDescent="0.3">
      <c r="A464" t="s">
        <v>2702</v>
      </c>
      <c r="B464" t="s">
        <v>768</v>
      </c>
      <c r="C464" t="s">
        <v>3442</v>
      </c>
      <c r="D464">
        <v>73</v>
      </c>
      <c r="E464" t="s">
        <v>4757</v>
      </c>
      <c r="F464" t="s">
        <v>153</v>
      </c>
      <c r="G464" s="3" t="s">
        <v>5244</v>
      </c>
      <c r="H464" s="11">
        <v>45424</v>
      </c>
      <c r="I464" s="11">
        <v>45440</v>
      </c>
      <c r="J464" t="s">
        <v>53</v>
      </c>
      <c r="K464" t="s">
        <v>157</v>
      </c>
      <c r="L464" t="s">
        <v>1608</v>
      </c>
      <c r="M464">
        <v>106</v>
      </c>
      <c r="N464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4346</v>
      </c>
      <c r="W464" t="s">
        <v>132</v>
      </c>
    </row>
    <row r="465" spans="1:23" x14ac:dyDescent="0.3">
      <c r="A465" t="s">
        <v>2705</v>
      </c>
      <c r="B465" t="s">
        <v>2706</v>
      </c>
      <c r="C465" t="s">
        <v>60</v>
      </c>
      <c r="D465">
        <v>56</v>
      </c>
      <c r="E465" t="s">
        <v>4756</v>
      </c>
      <c r="F465" t="s">
        <v>25</v>
      </c>
      <c r="G465" s="3" t="s">
        <v>5107</v>
      </c>
      <c r="H465" s="11">
        <v>45008</v>
      </c>
      <c r="I465" s="11">
        <v>45025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s="53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>
        <v>8169</v>
      </c>
      <c r="V465" t="s">
        <v>4346</v>
      </c>
      <c r="W465" t="s">
        <v>25</v>
      </c>
    </row>
    <row r="466" spans="1:23" x14ac:dyDescent="0.3">
      <c r="A466" t="s">
        <v>2712</v>
      </c>
      <c r="B466" t="s">
        <v>922</v>
      </c>
      <c r="C466" t="s">
        <v>60</v>
      </c>
      <c r="D466">
        <v>27</v>
      </c>
      <c r="E466" t="s">
        <v>4758</v>
      </c>
      <c r="F466" t="s">
        <v>329</v>
      </c>
      <c r="G466" t="s">
        <v>5229</v>
      </c>
      <c r="J466" t="s">
        <v>53</v>
      </c>
      <c r="K466" t="s">
        <v>261</v>
      </c>
      <c r="M466">
        <v>139</v>
      </c>
      <c r="N466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>
        <v>2740300</v>
      </c>
      <c r="V466" t="s">
        <v>4346</v>
      </c>
      <c r="W466" t="s">
        <v>68</v>
      </c>
    </row>
    <row r="467" spans="1:23" x14ac:dyDescent="0.3">
      <c r="A467" t="s">
        <v>2716</v>
      </c>
      <c r="B467" t="s">
        <v>1454</v>
      </c>
      <c r="C467" t="s">
        <v>3442</v>
      </c>
      <c r="D467">
        <v>49</v>
      </c>
      <c r="E467" t="s">
        <v>4759</v>
      </c>
      <c r="F467" t="s">
        <v>73</v>
      </c>
      <c r="G467" s="3" t="s">
        <v>5244</v>
      </c>
      <c r="H467" s="11">
        <v>44929</v>
      </c>
      <c r="I467" s="11">
        <v>44951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4347</v>
      </c>
      <c r="W467" t="s">
        <v>132</v>
      </c>
    </row>
    <row r="468" spans="1:23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s="3" t="s">
        <v>5108</v>
      </c>
      <c r="H468" s="11">
        <v>44969</v>
      </c>
      <c r="I468" s="11">
        <v>44998</v>
      </c>
      <c r="J468" t="s">
        <v>196</v>
      </c>
      <c r="K468" t="s">
        <v>508</v>
      </c>
      <c r="L468" t="s">
        <v>43</v>
      </c>
      <c r="M468">
        <v>167</v>
      </c>
      <c r="N468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4346</v>
      </c>
      <c r="W468" t="s">
        <v>68</v>
      </c>
    </row>
    <row r="469" spans="1:23" x14ac:dyDescent="0.3">
      <c r="A469" t="s">
        <v>2725</v>
      </c>
      <c r="B469" t="s">
        <v>1761</v>
      </c>
      <c r="C469" t="s">
        <v>36</v>
      </c>
      <c r="D469">
        <v>43</v>
      </c>
      <c r="E469" t="s">
        <v>4760</v>
      </c>
      <c r="F469" t="s">
        <v>95</v>
      </c>
      <c r="G469" s="3" t="s">
        <v>5109</v>
      </c>
      <c r="H469" s="11">
        <v>45166</v>
      </c>
      <c r="I469" s="11">
        <v>45174</v>
      </c>
      <c r="J469" t="s">
        <v>409</v>
      </c>
      <c r="K469" t="s">
        <v>508</v>
      </c>
      <c r="L469" t="s">
        <v>2728</v>
      </c>
      <c r="M469">
        <v>158</v>
      </c>
      <c r="N469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79</v>
      </c>
      <c r="W469" t="s">
        <v>132</v>
      </c>
    </row>
    <row r="470" spans="1:23" x14ac:dyDescent="0.3">
      <c r="A470" t="s">
        <v>3518</v>
      </c>
      <c r="B470" t="s">
        <v>2729</v>
      </c>
      <c r="C470" t="s">
        <v>60</v>
      </c>
      <c r="D470">
        <v>35</v>
      </c>
      <c r="E470" t="s">
        <v>4761</v>
      </c>
      <c r="F470" t="s">
        <v>329</v>
      </c>
      <c r="G470" t="s">
        <v>5230</v>
      </c>
      <c r="H470" s="11">
        <v>44341</v>
      </c>
      <c r="I470" s="11">
        <v>44371</v>
      </c>
      <c r="J470" t="s">
        <v>668</v>
      </c>
      <c r="L470" t="s">
        <v>447</v>
      </c>
      <c r="M470">
        <v>127</v>
      </c>
      <c r="N470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4347</v>
      </c>
      <c r="W470" t="s">
        <v>68</v>
      </c>
    </row>
    <row r="471" spans="1:23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73</v>
      </c>
      <c r="G471" s="3" t="s">
        <v>5244</v>
      </c>
      <c r="H471" s="11">
        <v>44853</v>
      </c>
      <c r="I471" s="11">
        <v>44881</v>
      </c>
      <c r="J471" t="s">
        <v>156</v>
      </c>
      <c r="K471" t="s">
        <v>508</v>
      </c>
      <c r="L471" t="s">
        <v>2738</v>
      </c>
      <c r="M471">
        <v>108</v>
      </c>
      <c r="N471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V471" t="s">
        <v>25</v>
      </c>
      <c r="W471" t="s">
        <v>132</v>
      </c>
    </row>
    <row r="472" spans="1:23" x14ac:dyDescent="0.3">
      <c r="A472" t="s">
        <v>2740</v>
      </c>
      <c r="B472" t="s">
        <v>2741</v>
      </c>
      <c r="C472" t="s">
        <v>60</v>
      </c>
      <c r="D472">
        <v>66</v>
      </c>
      <c r="E472" t="s">
        <v>4762</v>
      </c>
      <c r="F472" t="s">
        <v>247</v>
      </c>
      <c r="G472" t="s">
        <v>5231</v>
      </c>
      <c r="H472" s="11">
        <v>44443</v>
      </c>
      <c r="I472" s="11">
        <v>44469</v>
      </c>
      <c r="J472" t="s">
        <v>53</v>
      </c>
      <c r="L472" t="s">
        <v>2745</v>
      </c>
      <c r="M472">
        <v>179</v>
      </c>
      <c r="N472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68</v>
      </c>
    </row>
    <row r="473" spans="1:23" x14ac:dyDescent="0.3">
      <c r="A473" t="s">
        <v>2746</v>
      </c>
      <c r="B473" t="s">
        <v>489</v>
      </c>
      <c r="C473" t="s">
        <v>36</v>
      </c>
      <c r="D473">
        <v>60</v>
      </c>
      <c r="E473" t="s">
        <v>4763</v>
      </c>
      <c r="F473" t="s">
        <v>247</v>
      </c>
      <c r="G473" s="3" t="s">
        <v>5110</v>
      </c>
      <c r="H473" s="11">
        <v>45286</v>
      </c>
      <c r="I473" s="11">
        <v>45310</v>
      </c>
      <c r="J473" t="s">
        <v>53</v>
      </c>
      <c r="K473" t="s">
        <v>386</v>
      </c>
      <c r="L473" t="s">
        <v>2750</v>
      </c>
      <c r="M473">
        <v>154</v>
      </c>
      <c r="N47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132</v>
      </c>
    </row>
    <row r="474" spans="1:23" x14ac:dyDescent="0.3">
      <c r="A474" t="s">
        <v>2751</v>
      </c>
      <c r="B474" t="s">
        <v>3659</v>
      </c>
      <c r="C474" t="s">
        <v>36</v>
      </c>
      <c r="D474">
        <v>73</v>
      </c>
      <c r="E474" t="s">
        <v>3679</v>
      </c>
      <c r="F474" t="s">
        <v>73</v>
      </c>
      <c r="G474" s="3" t="s">
        <v>5111</v>
      </c>
      <c r="H474" s="11">
        <v>44000</v>
      </c>
      <c r="I474" s="11">
        <v>44000</v>
      </c>
      <c r="J474" t="s">
        <v>668</v>
      </c>
      <c r="K474" t="s">
        <v>481</v>
      </c>
      <c r="L474" t="s">
        <v>983</v>
      </c>
      <c r="M474">
        <v>180</v>
      </c>
      <c r="N474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379</v>
      </c>
      <c r="W474" t="s">
        <v>132</v>
      </c>
    </row>
    <row r="475" spans="1:23" x14ac:dyDescent="0.3">
      <c r="A475" t="s">
        <v>2755</v>
      </c>
      <c r="B475" t="s">
        <v>819</v>
      </c>
      <c r="C475" t="s">
        <v>3442</v>
      </c>
      <c r="D475">
        <v>35</v>
      </c>
      <c r="E475" t="s">
        <v>4764</v>
      </c>
      <c r="F475" t="s">
        <v>62</v>
      </c>
      <c r="G475" s="3" t="s">
        <v>5112</v>
      </c>
      <c r="H475" s="11">
        <v>43969</v>
      </c>
      <c r="I475" s="11">
        <v>43989</v>
      </c>
      <c r="J475" t="s">
        <v>668</v>
      </c>
      <c r="K475" t="s">
        <v>54</v>
      </c>
      <c r="L475" t="s">
        <v>2760</v>
      </c>
      <c r="M475">
        <v>153</v>
      </c>
      <c r="N475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U475">
        <v>0</v>
      </c>
      <c r="V475" t="s">
        <v>25</v>
      </c>
      <c r="W475" t="s">
        <v>68</v>
      </c>
    </row>
    <row r="476" spans="1:23" x14ac:dyDescent="0.3">
      <c r="A476" t="s">
        <v>2761</v>
      </c>
      <c r="B476" t="s">
        <v>2047</v>
      </c>
      <c r="C476" t="s">
        <v>60</v>
      </c>
      <c r="D476">
        <v>43</v>
      </c>
      <c r="E476" t="s">
        <v>4765</v>
      </c>
      <c r="F476" t="s">
        <v>25</v>
      </c>
      <c r="G476" s="3" t="s">
        <v>5113</v>
      </c>
      <c r="H476" s="11">
        <v>45126</v>
      </c>
      <c r="I476" s="11">
        <v>45138</v>
      </c>
      <c r="J476" t="s">
        <v>53</v>
      </c>
      <c r="K476" t="s">
        <v>873</v>
      </c>
      <c r="L476" t="s">
        <v>2766</v>
      </c>
      <c r="M476">
        <v>139</v>
      </c>
      <c r="N476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>
        <v>25205</v>
      </c>
      <c r="V476" t="s">
        <v>4347</v>
      </c>
      <c r="W476" t="s">
        <v>25</v>
      </c>
    </row>
    <row r="477" spans="1:23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73</v>
      </c>
      <c r="G477" s="3" t="s">
        <v>5114</v>
      </c>
      <c r="H477" s="11">
        <v>45036</v>
      </c>
      <c r="I477" s="11">
        <v>45052</v>
      </c>
      <c r="J477" t="s">
        <v>409</v>
      </c>
      <c r="K477" t="s">
        <v>289</v>
      </c>
      <c r="L477" t="s">
        <v>2774</v>
      </c>
      <c r="M477">
        <v>116</v>
      </c>
      <c r="N477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68</v>
      </c>
    </row>
    <row r="478" spans="1:23" x14ac:dyDescent="0.3">
      <c r="A478" t="s">
        <v>3519</v>
      </c>
      <c r="B478" t="s">
        <v>1695</v>
      </c>
      <c r="C478" t="s">
        <v>60</v>
      </c>
      <c r="D478">
        <v>58</v>
      </c>
      <c r="E478" t="s">
        <v>4766</v>
      </c>
      <c r="F478" t="s">
        <v>25</v>
      </c>
      <c r="G478" s="3" t="s">
        <v>5115</v>
      </c>
      <c r="H478" s="11">
        <v>44445</v>
      </c>
      <c r="I478" s="11">
        <v>44468</v>
      </c>
      <c r="J478" t="s">
        <v>230</v>
      </c>
      <c r="K478" t="s">
        <v>481</v>
      </c>
      <c r="L478" t="s">
        <v>2780</v>
      </c>
      <c r="M478">
        <v>96</v>
      </c>
      <c r="N478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U478">
        <v>0</v>
      </c>
      <c r="V478" t="s">
        <v>79</v>
      </c>
      <c r="W478" t="s">
        <v>25</v>
      </c>
    </row>
    <row r="479" spans="1:23" x14ac:dyDescent="0.3">
      <c r="A479" t="s">
        <v>2781</v>
      </c>
      <c r="B479" t="s">
        <v>743</v>
      </c>
      <c r="C479" t="s">
        <v>3442</v>
      </c>
      <c r="D479">
        <v>80</v>
      </c>
      <c r="E479" t="s">
        <v>4767</v>
      </c>
      <c r="F479" t="s">
        <v>247</v>
      </c>
      <c r="G479" s="3" t="s">
        <v>5244</v>
      </c>
      <c r="H479" s="11">
        <v>45110</v>
      </c>
      <c r="I479" s="11">
        <v>45111</v>
      </c>
      <c r="J479" t="s">
        <v>288</v>
      </c>
      <c r="K479" t="s">
        <v>873</v>
      </c>
      <c r="L479" t="s">
        <v>2784</v>
      </c>
      <c r="M479">
        <v>140</v>
      </c>
      <c r="N479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79</v>
      </c>
      <c r="W479" t="s">
        <v>25</v>
      </c>
    </row>
    <row r="480" spans="1:23" x14ac:dyDescent="0.3">
      <c r="A480" t="s">
        <v>2785</v>
      </c>
      <c r="B480" t="s">
        <v>389</v>
      </c>
      <c r="C480" t="s">
        <v>36</v>
      </c>
      <c r="D480">
        <v>49</v>
      </c>
      <c r="E480" t="s">
        <v>4768</v>
      </c>
      <c r="F480" t="s">
        <v>73</v>
      </c>
      <c r="G480" s="3" t="s">
        <v>5116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>
        <v>6863</v>
      </c>
      <c r="V480" t="s">
        <v>79</v>
      </c>
      <c r="W480" t="s">
        <v>68</v>
      </c>
    </row>
    <row r="481" spans="1:23" x14ac:dyDescent="0.3">
      <c r="A481" t="s">
        <v>2789</v>
      </c>
      <c r="B481" t="s">
        <v>210</v>
      </c>
      <c r="C481" t="s">
        <v>36</v>
      </c>
      <c r="D481">
        <v>53</v>
      </c>
      <c r="E481" t="s">
        <v>4769</v>
      </c>
      <c r="F481" t="s">
        <v>153</v>
      </c>
      <c r="G481" s="3" t="s">
        <v>5117</v>
      </c>
      <c r="H481" s="11">
        <v>45499</v>
      </c>
      <c r="I481" s="11">
        <v>45522</v>
      </c>
      <c r="J481" t="s">
        <v>288</v>
      </c>
      <c r="K481" t="s">
        <v>157</v>
      </c>
      <c r="L481" t="s">
        <v>2793</v>
      </c>
      <c r="M481">
        <v>134</v>
      </c>
      <c r="N481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>
        <v>47938</v>
      </c>
      <c r="V481" t="s">
        <v>79</v>
      </c>
      <c r="W481" t="s">
        <v>132</v>
      </c>
    </row>
    <row r="482" spans="1:23" x14ac:dyDescent="0.3">
      <c r="A482" t="s">
        <v>2795</v>
      </c>
      <c r="B482" t="s">
        <v>2796</v>
      </c>
      <c r="C482" t="s">
        <v>36</v>
      </c>
      <c r="D482">
        <v>68</v>
      </c>
      <c r="E482" t="s">
        <v>4770</v>
      </c>
      <c r="F482" t="s">
        <v>73</v>
      </c>
      <c r="G482" s="3" t="s">
        <v>5118</v>
      </c>
      <c r="H482" s="11">
        <v>45225</v>
      </c>
      <c r="I482" s="11">
        <v>45240</v>
      </c>
      <c r="J482" t="s">
        <v>288</v>
      </c>
      <c r="K482" t="s">
        <v>631</v>
      </c>
      <c r="L482" t="s">
        <v>983</v>
      </c>
      <c r="M482">
        <v>296</v>
      </c>
      <c r="N482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132</v>
      </c>
    </row>
    <row r="483" spans="1:23" x14ac:dyDescent="0.3">
      <c r="A483" t="s">
        <v>3459</v>
      </c>
      <c r="B483" t="s">
        <v>2800</v>
      </c>
      <c r="C483" t="s">
        <v>60</v>
      </c>
      <c r="D483">
        <v>43</v>
      </c>
      <c r="E483" t="s">
        <v>4771</v>
      </c>
      <c r="F483" t="s">
        <v>316</v>
      </c>
      <c r="G483" s="3" t="s">
        <v>5119</v>
      </c>
      <c r="H483" s="11">
        <v>44827</v>
      </c>
      <c r="I483" s="11">
        <v>44840</v>
      </c>
      <c r="J483" t="s">
        <v>230</v>
      </c>
      <c r="K483" t="s">
        <v>320</v>
      </c>
      <c r="L483" t="s">
        <v>2803</v>
      </c>
      <c r="M483">
        <v>160</v>
      </c>
      <c r="N48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U483">
        <v>0</v>
      </c>
      <c r="V483" t="s">
        <v>25</v>
      </c>
      <c r="W483" t="s">
        <v>68</v>
      </c>
    </row>
    <row r="484" spans="1:23" x14ac:dyDescent="0.3">
      <c r="A484" t="s">
        <v>2804</v>
      </c>
      <c r="B484" t="s">
        <v>2805</v>
      </c>
      <c r="C484" t="s">
        <v>60</v>
      </c>
      <c r="D484">
        <v>41</v>
      </c>
      <c r="E484" t="s">
        <v>4772</v>
      </c>
      <c r="F484" t="s">
        <v>468</v>
      </c>
      <c r="G484" s="3" t="s">
        <v>5120</v>
      </c>
      <c r="H484" s="11">
        <v>44277</v>
      </c>
      <c r="I484" s="11">
        <v>44289</v>
      </c>
      <c r="J484" t="s">
        <v>668</v>
      </c>
      <c r="K484" t="s">
        <v>650</v>
      </c>
      <c r="L484" t="s">
        <v>2427</v>
      </c>
      <c r="M484">
        <v>164</v>
      </c>
      <c r="N484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4346</v>
      </c>
      <c r="W484" t="s">
        <v>132</v>
      </c>
    </row>
    <row r="485" spans="1:23" x14ac:dyDescent="0.3">
      <c r="A485" t="s">
        <v>3564</v>
      </c>
      <c r="B485" t="s">
        <v>2810</v>
      </c>
      <c r="C485" t="s">
        <v>60</v>
      </c>
      <c r="D485">
        <v>21</v>
      </c>
      <c r="E485" t="s">
        <v>4773</v>
      </c>
      <c r="F485" t="s">
        <v>25</v>
      </c>
      <c r="G485" s="3" t="s">
        <v>5121</v>
      </c>
      <c r="H485" s="11">
        <v>44188</v>
      </c>
      <c r="I485" s="11">
        <v>44192</v>
      </c>
      <c r="J485" t="s">
        <v>230</v>
      </c>
      <c r="K485" t="s">
        <v>54</v>
      </c>
      <c r="L485" t="s">
        <v>2814</v>
      </c>
      <c r="M485">
        <v>180</v>
      </c>
      <c r="N485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4347</v>
      </c>
      <c r="W485" t="s">
        <v>68</v>
      </c>
    </row>
    <row r="486" spans="1:23" x14ac:dyDescent="0.3">
      <c r="A486" t="s">
        <v>2815</v>
      </c>
      <c r="B486" t="s">
        <v>2816</v>
      </c>
      <c r="C486" t="s">
        <v>60</v>
      </c>
      <c r="D486">
        <v>77</v>
      </c>
      <c r="E486" t="s">
        <v>4774</v>
      </c>
      <c r="F486" t="s">
        <v>316</v>
      </c>
      <c r="G486" s="3" t="s">
        <v>5244</v>
      </c>
      <c r="H486" s="11">
        <v>45508</v>
      </c>
      <c r="I486" s="11">
        <v>45506</v>
      </c>
      <c r="J486" t="s">
        <v>342</v>
      </c>
      <c r="K486" t="s">
        <v>873</v>
      </c>
      <c r="L486" t="s">
        <v>2820</v>
      </c>
      <c r="M486">
        <v>146</v>
      </c>
      <c r="N486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>
        <v>10791</v>
      </c>
      <c r="V486" t="s">
        <v>33</v>
      </c>
      <c r="W486" t="s">
        <v>132</v>
      </c>
    </row>
    <row r="487" spans="1:23" x14ac:dyDescent="0.3">
      <c r="A487" t="s">
        <v>2822</v>
      </c>
      <c r="B487" t="s">
        <v>1723</v>
      </c>
      <c r="C487" t="s">
        <v>3442</v>
      </c>
      <c r="D487">
        <v>44</v>
      </c>
      <c r="E487" t="s">
        <v>4775</v>
      </c>
      <c r="F487" t="s">
        <v>316</v>
      </c>
      <c r="G487" t="s">
        <v>5232</v>
      </c>
      <c r="H487" s="11">
        <v>45580</v>
      </c>
      <c r="I487" s="11">
        <v>45596</v>
      </c>
      <c r="J487" t="s">
        <v>53</v>
      </c>
      <c r="K487" t="s">
        <v>508</v>
      </c>
      <c r="M487">
        <v>116</v>
      </c>
      <c r="N487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>
        <v>42598</v>
      </c>
      <c r="V487" t="s">
        <v>4347</v>
      </c>
      <c r="W487" t="s">
        <v>132</v>
      </c>
    </row>
    <row r="488" spans="1:23" x14ac:dyDescent="0.3">
      <c r="A488" t="s">
        <v>2826</v>
      </c>
      <c r="B488" t="s">
        <v>2005</v>
      </c>
      <c r="C488" t="s">
        <v>3442</v>
      </c>
      <c r="D488">
        <v>55</v>
      </c>
      <c r="E488" t="s">
        <v>4776</v>
      </c>
      <c r="F488" t="s">
        <v>468</v>
      </c>
      <c r="G488" s="3" t="s">
        <v>5122</v>
      </c>
      <c r="H488" s="11">
        <v>44808</v>
      </c>
      <c r="I488" s="11">
        <v>44832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s="53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>
        <v>10450</v>
      </c>
      <c r="V488" t="s">
        <v>379</v>
      </c>
      <c r="W488" t="s">
        <v>132</v>
      </c>
    </row>
    <row r="489" spans="1:23" x14ac:dyDescent="0.3">
      <c r="A489" t="s">
        <v>2833</v>
      </c>
      <c r="B489" t="s">
        <v>855</v>
      </c>
      <c r="C489" t="s">
        <v>36</v>
      </c>
      <c r="D489">
        <v>26</v>
      </c>
      <c r="E489" t="s">
        <v>4777</v>
      </c>
      <c r="F489" t="s">
        <v>95</v>
      </c>
      <c r="G489" s="3" t="s">
        <v>5123</v>
      </c>
      <c r="H489" s="11">
        <v>44995</v>
      </c>
      <c r="I489" s="11">
        <v>44994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79</v>
      </c>
      <c r="W489" t="s">
        <v>132</v>
      </c>
    </row>
    <row r="490" spans="1:23" x14ac:dyDescent="0.3">
      <c r="A490" t="s">
        <v>2838</v>
      </c>
      <c r="B490" t="s">
        <v>2839</v>
      </c>
      <c r="C490" t="s">
        <v>36</v>
      </c>
      <c r="D490">
        <v>70</v>
      </c>
      <c r="E490" t="s">
        <v>3717</v>
      </c>
      <c r="F490" t="s">
        <v>247</v>
      </c>
      <c r="G490" s="3" t="s">
        <v>5124</v>
      </c>
      <c r="H490" s="11">
        <v>44977</v>
      </c>
      <c r="I490" s="11">
        <v>44991</v>
      </c>
      <c r="J490" t="s">
        <v>409</v>
      </c>
      <c r="K490" t="s">
        <v>3748</v>
      </c>
      <c r="L490" t="s">
        <v>2842</v>
      </c>
      <c r="M490">
        <v>111</v>
      </c>
      <c r="N490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V490" t="s">
        <v>25</v>
      </c>
      <c r="W490" t="s">
        <v>132</v>
      </c>
    </row>
    <row r="491" spans="1:23" x14ac:dyDescent="0.3">
      <c r="A491" t="s">
        <v>2843</v>
      </c>
      <c r="B491" t="s">
        <v>2844</v>
      </c>
      <c r="C491" t="s">
        <v>3442</v>
      </c>
      <c r="D491">
        <v>35</v>
      </c>
      <c r="E491" t="s">
        <v>4778</v>
      </c>
      <c r="F491" t="s">
        <v>153</v>
      </c>
      <c r="G491" s="3" t="s">
        <v>5244</v>
      </c>
      <c r="H491" s="11">
        <v>44162</v>
      </c>
      <c r="I491" s="11">
        <v>44175</v>
      </c>
      <c r="J491" t="s">
        <v>230</v>
      </c>
      <c r="K491" t="s">
        <v>157</v>
      </c>
      <c r="L491" t="s">
        <v>2848</v>
      </c>
      <c r="M491">
        <v>150</v>
      </c>
      <c r="N491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68</v>
      </c>
    </row>
    <row r="492" spans="1:23" x14ac:dyDescent="0.3">
      <c r="A492" t="s">
        <v>2850</v>
      </c>
      <c r="B492" t="s">
        <v>848</v>
      </c>
      <c r="C492" t="s">
        <v>60</v>
      </c>
      <c r="D492">
        <v>48</v>
      </c>
      <c r="E492" t="s">
        <v>4779</v>
      </c>
      <c r="F492" t="s">
        <v>247</v>
      </c>
      <c r="G492" s="3" t="s">
        <v>5244</v>
      </c>
      <c r="H492" s="11">
        <v>45484</v>
      </c>
      <c r="I492" s="11">
        <v>45498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68</v>
      </c>
    </row>
    <row r="493" spans="1:23" x14ac:dyDescent="0.3">
      <c r="A493" t="s">
        <v>2854</v>
      </c>
      <c r="B493" t="s">
        <v>2855</v>
      </c>
      <c r="C493" t="s">
        <v>60</v>
      </c>
      <c r="D493">
        <v>37</v>
      </c>
      <c r="E493" t="s">
        <v>4780</v>
      </c>
      <c r="F493" t="s">
        <v>153</v>
      </c>
      <c r="G493" s="3" t="s">
        <v>5244</v>
      </c>
      <c r="H493" s="11">
        <v>45252</v>
      </c>
      <c r="I493" s="11">
        <v>45260</v>
      </c>
      <c r="J493" t="s">
        <v>230</v>
      </c>
      <c r="K493" t="s">
        <v>261</v>
      </c>
      <c r="L493" t="s">
        <v>2859</v>
      </c>
      <c r="M493">
        <v>109</v>
      </c>
      <c r="N49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>
        <v>35779</v>
      </c>
      <c r="V493" t="s">
        <v>4346</v>
      </c>
      <c r="W493" t="s">
        <v>68</v>
      </c>
    </row>
    <row r="494" spans="1:23" x14ac:dyDescent="0.3">
      <c r="A494" t="s">
        <v>2861</v>
      </c>
      <c r="B494" t="s">
        <v>3587</v>
      </c>
      <c r="C494" t="s">
        <v>60</v>
      </c>
      <c r="D494">
        <v>66</v>
      </c>
      <c r="E494" t="s">
        <v>4781</v>
      </c>
      <c r="F494" t="s">
        <v>62</v>
      </c>
      <c r="G494" s="3" t="s">
        <v>5244</v>
      </c>
      <c r="H494" s="11">
        <v>43868</v>
      </c>
      <c r="I494" s="11">
        <v>43867</v>
      </c>
      <c r="J494" t="s">
        <v>53</v>
      </c>
      <c r="K494" t="s">
        <v>650</v>
      </c>
      <c r="L494" t="s">
        <v>363</v>
      </c>
      <c r="M494">
        <v>105</v>
      </c>
      <c r="N494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4346</v>
      </c>
      <c r="W494" t="s">
        <v>68</v>
      </c>
    </row>
    <row r="495" spans="1:23" x14ac:dyDescent="0.3">
      <c r="A495" t="s">
        <v>3520</v>
      </c>
      <c r="B495" t="s">
        <v>602</v>
      </c>
      <c r="C495" t="s">
        <v>60</v>
      </c>
      <c r="D495">
        <v>79</v>
      </c>
      <c r="E495" t="s">
        <v>4782</v>
      </c>
      <c r="F495" t="s">
        <v>25</v>
      </c>
      <c r="G495" t="s">
        <v>5233</v>
      </c>
      <c r="H495" s="11">
        <v>44494</v>
      </c>
      <c r="I495" s="11">
        <v>44522</v>
      </c>
      <c r="K495" t="s">
        <v>320</v>
      </c>
      <c r="L495" t="s">
        <v>2868</v>
      </c>
      <c r="M495">
        <v>166</v>
      </c>
      <c r="N495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132</v>
      </c>
    </row>
    <row r="496" spans="1:23" x14ac:dyDescent="0.3">
      <c r="A496" t="s">
        <v>3521</v>
      </c>
      <c r="B496" t="s">
        <v>1119</v>
      </c>
      <c r="C496" t="s">
        <v>60</v>
      </c>
      <c r="D496">
        <v>82</v>
      </c>
      <c r="E496" t="s">
        <v>4783</v>
      </c>
      <c r="F496" t="s">
        <v>541</v>
      </c>
      <c r="G496" s="3" t="s">
        <v>5125</v>
      </c>
      <c r="H496" s="11">
        <v>43912</v>
      </c>
      <c r="I496" s="11">
        <v>43912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68</v>
      </c>
    </row>
    <row r="497" spans="1:23" x14ac:dyDescent="0.3">
      <c r="A497" t="s">
        <v>2873</v>
      </c>
      <c r="B497" t="s">
        <v>185</v>
      </c>
      <c r="C497" t="s">
        <v>60</v>
      </c>
      <c r="D497">
        <v>71</v>
      </c>
      <c r="E497" t="s">
        <v>4784</v>
      </c>
      <c r="F497" t="s">
        <v>468</v>
      </c>
      <c r="G497" s="3" t="s">
        <v>5126</v>
      </c>
      <c r="H497" s="11">
        <v>44426</v>
      </c>
      <c r="I497" s="11">
        <v>44428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>
        <v>1052</v>
      </c>
      <c r="V497" t="s">
        <v>79</v>
      </c>
      <c r="W497" t="s">
        <v>132</v>
      </c>
    </row>
    <row r="498" spans="1:23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s="3" t="s">
        <v>5127</v>
      </c>
      <c r="H498" s="11">
        <v>44762</v>
      </c>
      <c r="I498" s="11">
        <v>44778</v>
      </c>
      <c r="J498" t="s">
        <v>288</v>
      </c>
      <c r="K498" t="s">
        <v>650</v>
      </c>
      <c r="L498" t="s">
        <v>2883</v>
      </c>
      <c r="M498">
        <v>137</v>
      </c>
      <c r="N498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>
        <v>38697</v>
      </c>
      <c r="V498" t="s">
        <v>4347</v>
      </c>
      <c r="W498" t="s">
        <v>68</v>
      </c>
    </row>
    <row r="499" spans="1:23" x14ac:dyDescent="0.3">
      <c r="A499" t="s">
        <v>2885</v>
      </c>
      <c r="B499" t="s">
        <v>1839</v>
      </c>
      <c r="C499" t="s">
        <v>60</v>
      </c>
      <c r="D499">
        <v>28</v>
      </c>
      <c r="E499" t="s">
        <v>4785</v>
      </c>
      <c r="F499" t="s">
        <v>73</v>
      </c>
      <c r="G499" s="3" t="s">
        <v>5128</v>
      </c>
      <c r="H499" s="11">
        <v>45511</v>
      </c>
      <c r="I499" s="11">
        <v>45534</v>
      </c>
      <c r="J499" t="s">
        <v>342</v>
      </c>
      <c r="K499" t="s">
        <v>508</v>
      </c>
      <c r="L499" t="s">
        <v>2890</v>
      </c>
      <c r="M499">
        <v>105</v>
      </c>
      <c r="N499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4347</v>
      </c>
      <c r="W499" t="s">
        <v>132</v>
      </c>
    </row>
    <row r="500" spans="1:23" x14ac:dyDescent="0.3">
      <c r="A500" t="s">
        <v>2891</v>
      </c>
      <c r="B500" t="s">
        <v>763</v>
      </c>
      <c r="C500" t="s">
        <v>60</v>
      </c>
      <c r="D500">
        <v>49</v>
      </c>
      <c r="E500" t="s">
        <v>4786</v>
      </c>
      <c r="F500" t="s">
        <v>541</v>
      </c>
      <c r="G500" s="3" t="s">
        <v>5129</v>
      </c>
      <c r="H500" s="11">
        <v>44511</v>
      </c>
      <c r="I500" s="11">
        <v>44513</v>
      </c>
      <c r="J500" t="s">
        <v>156</v>
      </c>
      <c r="K500" t="s">
        <v>650</v>
      </c>
      <c r="L500" t="s">
        <v>2896</v>
      </c>
      <c r="M500">
        <v>165</v>
      </c>
      <c r="N500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>
        <v>35708</v>
      </c>
      <c r="V500" t="s">
        <v>4347</v>
      </c>
      <c r="W500" t="s">
        <v>68</v>
      </c>
    </row>
    <row r="501" spans="1:23" x14ac:dyDescent="0.3">
      <c r="A501" t="s">
        <v>2898</v>
      </c>
      <c r="B501" t="s">
        <v>922</v>
      </c>
      <c r="C501" t="s">
        <v>60</v>
      </c>
      <c r="D501">
        <v>63</v>
      </c>
      <c r="E501" t="s">
        <v>4787</v>
      </c>
      <c r="F501" t="s">
        <v>316</v>
      </c>
      <c r="G501" s="3" t="s">
        <v>5130</v>
      </c>
      <c r="H501" s="11">
        <v>44860</v>
      </c>
      <c r="I501" s="11">
        <v>44865</v>
      </c>
      <c r="J501" t="s">
        <v>409</v>
      </c>
      <c r="K501" t="s">
        <v>261</v>
      </c>
      <c r="L501" t="s">
        <v>2902</v>
      </c>
      <c r="M501">
        <v>178</v>
      </c>
      <c r="N501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4346</v>
      </c>
      <c r="W501" t="s">
        <v>68</v>
      </c>
    </row>
    <row r="502" spans="1:23" x14ac:dyDescent="0.3">
      <c r="A502" t="s">
        <v>3565</v>
      </c>
      <c r="B502" t="s">
        <v>731</v>
      </c>
      <c r="C502" t="s">
        <v>3442</v>
      </c>
      <c r="D502">
        <v>23</v>
      </c>
      <c r="E502" t="s">
        <v>4788</v>
      </c>
      <c r="F502" t="s">
        <v>316</v>
      </c>
      <c r="G502" t="s">
        <v>5244</v>
      </c>
      <c r="H502" s="11">
        <v>44765</v>
      </c>
      <c r="I502" s="11">
        <v>44794</v>
      </c>
      <c r="J502" t="s">
        <v>230</v>
      </c>
      <c r="L502" t="s">
        <v>2906</v>
      </c>
      <c r="M502">
        <v>151</v>
      </c>
      <c r="N502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>
        <v>49657</v>
      </c>
      <c r="V502" t="s">
        <v>379</v>
      </c>
      <c r="W502" t="s">
        <v>25</v>
      </c>
    </row>
    <row r="503" spans="1:23" x14ac:dyDescent="0.3">
      <c r="A503" t="s">
        <v>2908</v>
      </c>
      <c r="B503" t="s">
        <v>2909</v>
      </c>
      <c r="C503" t="s">
        <v>3442</v>
      </c>
      <c r="D503">
        <v>69</v>
      </c>
      <c r="E503" t="s">
        <v>3746</v>
      </c>
      <c r="F503" t="s">
        <v>62</v>
      </c>
      <c r="G503" t="s">
        <v>5244</v>
      </c>
      <c r="H503" s="11">
        <v>44611</v>
      </c>
      <c r="I503" s="11">
        <v>44641</v>
      </c>
      <c r="K503" t="s">
        <v>481</v>
      </c>
      <c r="L503" t="s">
        <v>2913</v>
      </c>
      <c r="M503">
        <v>106</v>
      </c>
      <c r="N50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U503">
        <v>0</v>
      </c>
      <c r="V503" t="s">
        <v>4346</v>
      </c>
      <c r="W503" t="s">
        <v>132</v>
      </c>
    </row>
    <row r="504" spans="1:23" x14ac:dyDescent="0.3">
      <c r="A504" t="s">
        <v>2914</v>
      </c>
      <c r="B504" t="s">
        <v>2915</v>
      </c>
      <c r="C504" t="s">
        <v>60</v>
      </c>
      <c r="D504">
        <v>60</v>
      </c>
      <c r="E504" t="s">
        <v>4789</v>
      </c>
      <c r="F504" t="s">
        <v>247</v>
      </c>
      <c r="G504" s="3" t="s">
        <v>5131</v>
      </c>
      <c r="H504" s="11">
        <v>44121</v>
      </c>
      <c r="I504" s="11">
        <v>44151</v>
      </c>
      <c r="J504" t="s">
        <v>53</v>
      </c>
      <c r="K504" t="s">
        <v>650</v>
      </c>
      <c r="L504" t="s">
        <v>2920</v>
      </c>
      <c r="M504">
        <v>158</v>
      </c>
      <c r="N504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>
        <v>25945</v>
      </c>
      <c r="V504" t="s">
        <v>79</v>
      </c>
      <c r="W504" t="s">
        <v>68</v>
      </c>
    </row>
    <row r="505" spans="1:23" x14ac:dyDescent="0.3">
      <c r="A505" t="s">
        <v>2922</v>
      </c>
      <c r="B505" t="s">
        <v>1026</v>
      </c>
      <c r="C505" t="s">
        <v>36</v>
      </c>
      <c r="D505">
        <v>73</v>
      </c>
      <c r="E505" t="s">
        <v>4790</v>
      </c>
      <c r="F505" t="s">
        <v>62</v>
      </c>
      <c r="G505" s="3" t="s">
        <v>5132</v>
      </c>
      <c r="J505" t="s">
        <v>342</v>
      </c>
      <c r="K505" t="s">
        <v>54</v>
      </c>
      <c r="L505" t="s">
        <v>2925</v>
      </c>
      <c r="M505">
        <v>158</v>
      </c>
      <c r="N505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132</v>
      </c>
    </row>
    <row r="506" spans="1:23" x14ac:dyDescent="0.3">
      <c r="A506" t="s">
        <v>2926</v>
      </c>
      <c r="B506" t="s">
        <v>1781</v>
      </c>
      <c r="C506" t="s">
        <v>36</v>
      </c>
      <c r="D506">
        <v>30</v>
      </c>
      <c r="E506" t="s">
        <v>4791</v>
      </c>
      <c r="F506" t="s">
        <v>73</v>
      </c>
      <c r="G506" s="3" t="s">
        <v>5133</v>
      </c>
      <c r="H506" s="11">
        <v>44573</v>
      </c>
      <c r="I506" s="11">
        <v>44575</v>
      </c>
      <c r="J506" t="s">
        <v>156</v>
      </c>
      <c r="K506" t="s">
        <v>631</v>
      </c>
      <c r="L506" t="s">
        <v>2931</v>
      </c>
      <c r="M506">
        <v>156</v>
      </c>
      <c r="N506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4347</v>
      </c>
      <c r="W506" t="s">
        <v>132</v>
      </c>
    </row>
    <row r="507" spans="1:23" x14ac:dyDescent="0.3">
      <c r="A507" t="s">
        <v>2932</v>
      </c>
      <c r="B507" t="s">
        <v>2933</v>
      </c>
      <c r="C507" t="s">
        <v>60</v>
      </c>
      <c r="D507">
        <v>83</v>
      </c>
      <c r="E507" t="s">
        <v>4792</v>
      </c>
      <c r="F507" t="s">
        <v>95</v>
      </c>
      <c r="G507" s="3" t="s">
        <v>5134</v>
      </c>
      <c r="H507" s="11">
        <v>45292</v>
      </c>
      <c r="I507" s="11">
        <v>45296</v>
      </c>
      <c r="J507" t="s">
        <v>53</v>
      </c>
      <c r="K507" t="s">
        <v>25</v>
      </c>
      <c r="L507" t="s">
        <v>971</v>
      </c>
      <c r="M507">
        <v>173</v>
      </c>
      <c r="N507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4347</v>
      </c>
      <c r="W507" t="s">
        <v>132</v>
      </c>
    </row>
    <row r="508" spans="1:23" x14ac:dyDescent="0.3">
      <c r="A508" t="s">
        <v>3581</v>
      </c>
      <c r="B508" t="s">
        <v>417</v>
      </c>
      <c r="C508" t="s">
        <v>3442</v>
      </c>
      <c r="D508">
        <v>46</v>
      </c>
      <c r="E508" t="s">
        <v>4793</v>
      </c>
      <c r="F508" t="s">
        <v>25</v>
      </c>
      <c r="G508" s="3" t="s">
        <v>5135</v>
      </c>
      <c r="H508" s="11">
        <v>45447</v>
      </c>
      <c r="I508" s="11">
        <v>45464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79</v>
      </c>
      <c r="W508" t="s">
        <v>132</v>
      </c>
    </row>
    <row r="509" spans="1:23" x14ac:dyDescent="0.3">
      <c r="A509" t="s">
        <v>3522</v>
      </c>
      <c r="B509" t="s">
        <v>2941</v>
      </c>
      <c r="C509" t="s">
        <v>60</v>
      </c>
      <c r="D509">
        <v>68</v>
      </c>
      <c r="E509" t="s">
        <v>4794</v>
      </c>
      <c r="F509" t="s">
        <v>247</v>
      </c>
      <c r="G509" s="3" t="s">
        <v>5136</v>
      </c>
      <c r="H509" s="11">
        <v>44569</v>
      </c>
      <c r="I509" s="11">
        <v>44590</v>
      </c>
      <c r="J509" t="s">
        <v>230</v>
      </c>
      <c r="K509" t="s">
        <v>157</v>
      </c>
      <c r="L509" t="s">
        <v>387</v>
      </c>
      <c r="M509">
        <v>90</v>
      </c>
      <c r="N509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79</v>
      </c>
      <c r="W509" t="s">
        <v>132</v>
      </c>
    </row>
    <row r="510" spans="1:23" x14ac:dyDescent="0.3">
      <c r="A510" t="s">
        <v>2944</v>
      </c>
      <c r="B510" t="s">
        <v>848</v>
      </c>
      <c r="C510" t="s">
        <v>60</v>
      </c>
      <c r="D510">
        <v>82</v>
      </c>
      <c r="E510" t="s">
        <v>4795</v>
      </c>
      <c r="F510" t="s">
        <v>153</v>
      </c>
      <c r="G510" s="3" t="s">
        <v>5244</v>
      </c>
      <c r="H510" s="11">
        <v>45279</v>
      </c>
      <c r="I510" s="11">
        <v>45291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379</v>
      </c>
      <c r="W510" t="s">
        <v>68</v>
      </c>
    </row>
    <row r="511" spans="1:23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s="3" t="s">
        <v>5137</v>
      </c>
      <c r="H511" s="11">
        <v>45241</v>
      </c>
      <c r="I511" s="11">
        <v>45251</v>
      </c>
      <c r="J511" t="s">
        <v>342</v>
      </c>
      <c r="K511" t="s">
        <v>508</v>
      </c>
      <c r="L511" t="s">
        <v>1811</v>
      </c>
      <c r="M511">
        <v>266</v>
      </c>
      <c r="N511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</row>
    <row r="512" spans="1:23" x14ac:dyDescent="0.3">
      <c r="A512" t="s">
        <v>3523</v>
      </c>
      <c r="B512" t="s">
        <v>2952</v>
      </c>
      <c r="C512" t="s">
        <v>3442</v>
      </c>
      <c r="D512">
        <v>55</v>
      </c>
      <c r="E512" t="s">
        <v>4796</v>
      </c>
      <c r="F512" t="s">
        <v>338</v>
      </c>
      <c r="G512" s="3" t="s">
        <v>5138</v>
      </c>
      <c r="H512" s="11">
        <v>45120</v>
      </c>
      <c r="I512" s="11">
        <v>45128</v>
      </c>
      <c r="J512" t="s">
        <v>196</v>
      </c>
      <c r="K512" t="s">
        <v>157</v>
      </c>
      <c r="L512" t="s">
        <v>2957</v>
      </c>
      <c r="M512">
        <v>257</v>
      </c>
      <c r="N512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>
        <v>49347</v>
      </c>
      <c r="V512" t="s">
        <v>4346</v>
      </c>
      <c r="W512" t="s">
        <v>68</v>
      </c>
    </row>
    <row r="513" spans="1:23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s="3" t="s">
        <v>5139</v>
      </c>
      <c r="H513" s="11">
        <v>45176</v>
      </c>
      <c r="I513" s="11">
        <v>45190</v>
      </c>
      <c r="J513" t="s">
        <v>230</v>
      </c>
      <c r="K513" t="s">
        <v>508</v>
      </c>
      <c r="L513" t="s">
        <v>2963</v>
      </c>
      <c r="M513">
        <v>111</v>
      </c>
      <c r="N51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68</v>
      </c>
    </row>
    <row r="514" spans="1:23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s="3" t="s">
        <v>5140</v>
      </c>
      <c r="H514" s="11">
        <v>44413</v>
      </c>
      <c r="I514" s="11">
        <v>44426</v>
      </c>
      <c r="J514" t="s">
        <v>53</v>
      </c>
      <c r="K514" t="s">
        <v>25</v>
      </c>
      <c r="L514" t="s">
        <v>111</v>
      </c>
      <c r="M514">
        <v>95</v>
      </c>
      <c r="N514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68</v>
      </c>
    </row>
    <row r="515" spans="1:23" x14ac:dyDescent="0.3">
      <c r="A515" t="s">
        <v>2966</v>
      </c>
      <c r="B515" t="s">
        <v>2967</v>
      </c>
      <c r="C515" t="s">
        <v>36</v>
      </c>
      <c r="D515">
        <v>61</v>
      </c>
      <c r="E515" t="s">
        <v>4797</v>
      </c>
      <c r="F515" t="s">
        <v>25</v>
      </c>
      <c r="G515" s="3" t="s">
        <v>5244</v>
      </c>
      <c r="H515" s="11">
        <v>44452</v>
      </c>
      <c r="I515" s="11">
        <v>44452</v>
      </c>
      <c r="J515" t="s">
        <v>156</v>
      </c>
      <c r="K515" t="s">
        <v>508</v>
      </c>
      <c r="L515" t="s">
        <v>2970</v>
      </c>
      <c r="M515">
        <v>127</v>
      </c>
      <c r="N515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>
        <v>12315</v>
      </c>
      <c r="V515" t="s">
        <v>79</v>
      </c>
      <c r="W515" t="s">
        <v>132</v>
      </c>
    </row>
    <row r="516" spans="1:23" x14ac:dyDescent="0.3">
      <c r="A516" t="s">
        <v>2972</v>
      </c>
      <c r="B516" t="s">
        <v>489</v>
      </c>
      <c r="C516" t="s">
        <v>36</v>
      </c>
      <c r="D516">
        <v>44</v>
      </c>
      <c r="E516" t="s">
        <v>4798</v>
      </c>
      <c r="F516" t="s">
        <v>73</v>
      </c>
      <c r="G516" s="3" t="s">
        <v>5141</v>
      </c>
      <c r="H516" s="11">
        <v>44747</v>
      </c>
      <c r="I516" s="11">
        <v>44767</v>
      </c>
      <c r="J516" t="s">
        <v>230</v>
      </c>
      <c r="K516" t="s">
        <v>157</v>
      </c>
      <c r="L516" t="s">
        <v>2976</v>
      </c>
      <c r="M516">
        <v>152</v>
      </c>
      <c r="N516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4347</v>
      </c>
      <c r="W516" t="s">
        <v>68</v>
      </c>
    </row>
    <row r="517" spans="1:23" x14ac:dyDescent="0.3">
      <c r="A517" t="s">
        <v>2977</v>
      </c>
      <c r="B517" t="s">
        <v>2978</v>
      </c>
      <c r="C517" t="s">
        <v>36</v>
      </c>
      <c r="D517">
        <v>62</v>
      </c>
      <c r="E517" t="s">
        <v>4799</v>
      </c>
      <c r="F517" t="s">
        <v>541</v>
      </c>
      <c r="G517" t="s">
        <v>5244</v>
      </c>
      <c r="H517" s="11">
        <v>44870</v>
      </c>
      <c r="I517" s="11">
        <v>44874</v>
      </c>
      <c r="K517" t="s">
        <v>320</v>
      </c>
      <c r="L517" t="s">
        <v>1652</v>
      </c>
      <c r="M517">
        <v>135</v>
      </c>
      <c r="N517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</row>
    <row r="518" spans="1:23" x14ac:dyDescent="0.3">
      <c r="A518" t="s">
        <v>2983</v>
      </c>
      <c r="B518" t="s">
        <v>1966</v>
      </c>
      <c r="C518" t="s">
        <v>60</v>
      </c>
      <c r="D518">
        <v>74</v>
      </c>
      <c r="E518" t="s">
        <v>4800</v>
      </c>
      <c r="F518" t="s">
        <v>25</v>
      </c>
      <c r="G518" t="s">
        <v>5234</v>
      </c>
      <c r="H518" s="11">
        <v>44199</v>
      </c>
      <c r="I518" s="11">
        <v>44223</v>
      </c>
      <c r="J518" t="s">
        <v>288</v>
      </c>
      <c r="M518">
        <v>102</v>
      </c>
      <c r="N518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>
        <v>12233</v>
      </c>
      <c r="V518" t="s">
        <v>4346</v>
      </c>
      <c r="W518" t="s">
        <v>132</v>
      </c>
    </row>
    <row r="519" spans="1:23" x14ac:dyDescent="0.3">
      <c r="A519" t="s">
        <v>2989</v>
      </c>
      <c r="B519" t="s">
        <v>1648</v>
      </c>
      <c r="C519" t="s">
        <v>36</v>
      </c>
      <c r="D519">
        <v>75</v>
      </c>
      <c r="E519" t="s">
        <v>3719</v>
      </c>
      <c r="F519" t="s">
        <v>153</v>
      </c>
      <c r="G519" s="3" t="s">
        <v>5142</v>
      </c>
      <c r="H519" s="11">
        <v>43914</v>
      </c>
      <c r="I519" s="11">
        <v>43926</v>
      </c>
      <c r="J519" t="s">
        <v>288</v>
      </c>
      <c r="K519" t="s">
        <v>873</v>
      </c>
      <c r="L519" t="s">
        <v>2993</v>
      </c>
      <c r="M519">
        <v>114</v>
      </c>
      <c r="N519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U519">
        <v>0</v>
      </c>
      <c r="V519" t="s">
        <v>79</v>
      </c>
      <c r="W519" t="s">
        <v>132</v>
      </c>
    </row>
    <row r="520" spans="1:23" x14ac:dyDescent="0.3">
      <c r="A520" t="s">
        <v>3460</v>
      </c>
      <c r="B520" t="s">
        <v>2994</v>
      </c>
      <c r="C520" t="s">
        <v>60</v>
      </c>
      <c r="D520">
        <v>56</v>
      </c>
      <c r="E520" t="s">
        <v>4801</v>
      </c>
      <c r="F520" t="s">
        <v>316</v>
      </c>
      <c r="G520" s="3" t="s">
        <v>5143</v>
      </c>
      <c r="H520" s="11">
        <v>45244</v>
      </c>
      <c r="I520" s="11">
        <v>45250</v>
      </c>
      <c r="J520" t="s">
        <v>53</v>
      </c>
      <c r="K520" t="s">
        <v>157</v>
      </c>
      <c r="L520" t="s">
        <v>2999</v>
      </c>
      <c r="M520">
        <v>167</v>
      </c>
      <c r="N520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>
        <v>45731</v>
      </c>
      <c r="V520" t="s">
        <v>79</v>
      </c>
      <c r="W520" t="s">
        <v>132</v>
      </c>
    </row>
    <row r="521" spans="1:23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G521" s="3" t="s">
        <v>5244</v>
      </c>
      <c r="H521" s="11">
        <v>44232</v>
      </c>
      <c r="I521" s="11">
        <v>44252</v>
      </c>
      <c r="J521" t="s">
        <v>230</v>
      </c>
      <c r="K521" t="s">
        <v>631</v>
      </c>
      <c r="L521" t="s">
        <v>3004</v>
      </c>
      <c r="M521">
        <v>106</v>
      </c>
      <c r="N521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>
        <v>19133</v>
      </c>
      <c r="V521" t="s">
        <v>379</v>
      </c>
      <c r="W521" t="s">
        <v>68</v>
      </c>
    </row>
    <row r="522" spans="1:23" x14ac:dyDescent="0.3">
      <c r="A522" t="s">
        <v>3524</v>
      </c>
      <c r="B522" t="s">
        <v>602</v>
      </c>
      <c r="C522" t="s">
        <v>60</v>
      </c>
      <c r="D522">
        <v>20</v>
      </c>
      <c r="E522" t="s">
        <v>4802</v>
      </c>
      <c r="F522" t="s">
        <v>153</v>
      </c>
      <c r="G522" s="3" t="s">
        <v>5144</v>
      </c>
      <c r="H522" s="11">
        <v>45164</v>
      </c>
      <c r="I522" s="11">
        <v>45162</v>
      </c>
      <c r="J522" t="s">
        <v>230</v>
      </c>
      <c r="K522" t="s">
        <v>25</v>
      </c>
      <c r="L522" t="s">
        <v>3009</v>
      </c>
      <c r="M522">
        <v>266</v>
      </c>
      <c r="N522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</row>
    <row r="523" spans="1:23" x14ac:dyDescent="0.3">
      <c r="A523" t="s">
        <v>3010</v>
      </c>
      <c r="B523" t="s">
        <v>3011</v>
      </c>
      <c r="C523" t="s">
        <v>60</v>
      </c>
      <c r="D523">
        <v>31</v>
      </c>
      <c r="E523" t="s">
        <v>4803</v>
      </c>
      <c r="F523" t="s">
        <v>338</v>
      </c>
      <c r="G523" s="3" t="s">
        <v>5145</v>
      </c>
      <c r="H523" s="11">
        <v>45493</v>
      </c>
      <c r="I523" s="11">
        <v>45492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4347</v>
      </c>
      <c r="W523" t="s">
        <v>68</v>
      </c>
    </row>
    <row r="524" spans="1:23" x14ac:dyDescent="0.3">
      <c r="A524" t="s">
        <v>3015</v>
      </c>
      <c r="B524" t="s">
        <v>3016</v>
      </c>
      <c r="C524" t="s">
        <v>60</v>
      </c>
      <c r="D524">
        <v>39</v>
      </c>
      <c r="E524" t="s">
        <v>4804</v>
      </c>
      <c r="F524" t="s">
        <v>338</v>
      </c>
      <c r="G524" t="s">
        <v>5235</v>
      </c>
      <c r="H524" s="11">
        <v>44425</v>
      </c>
      <c r="I524" s="11">
        <v>44425</v>
      </c>
      <c r="K524" t="s">
        <v>631</v>
      </c>
      <c r="L524" t="s">
        <v>3020</v>
      </c>
      <c r="M524">
        <v>108</v>
      </c>
      <c r="N524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4347</v>
      </c>
      <c r="W524" t="s">
        <v>132</v>
      </c>
    </row>
    <row r="525" spans="1:23" x14ac:dyDescent="0.3">
      <c r="A525" t="s">
        <v>3021</v>
      </c>
      <c r="B525" t="s">
        <v>336</v>
      </c>
      <c r="C525" t="s">
        <v>3442</v>
      </c>
      <c r="D525">
        <v>49</v>
      </c>
      <c r="E525" t="s">
        <v>4805</v>
      </c>
      <c r="F525" t="s">
        <v>541</v>
      </c>
      <c r="G525" s="3" t="s">
        <v>5244</v>
      </c>
      <c r="H525" s="11">
        <v>45196</v>
      </c>
      <c r="I525" s="11">
        <v>45208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79</v>
      </c>
      <c r="W525" t="s">
        <v>68</v>
      </c>
    </row>
    <row r="526" spans="1:23" x14ac:dyDescent="0.3">
      <c r="A526" t="s">
        <v>3025</v>
      </c>
      <c r="B526" t="s">
        <v>3026</v>
      </c>
      <c r="C526" t="s">
        <v>36</v>
      </c>
      <c r="D526">
        <v>38</v>
      </c>
      <c r="E526" t="s">
        <v>4806</v>
      </c>
      <c r="F526" t="s">
        <v>329</v>
      </c>
      <c r="G526" s="3" t="s">
        <v>5146</v>
      </c>
      <c r="H526" s="11">
        <v>45119</v>
      </c>
      <c r="I526" s="11">
        <v>45140</v>
      </c>
      <c r="J526" t="s">
        <v>288</v>
      </c>
      <c r="K526" t="s">
        <v>650</v>
      </c>
      <c r="L526" t="s">
        <v>3030</v>
      </c>
      <c r="M526">
        <v>162</v>
      </c>
      <c r="N526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68</v>
      </c>
    </row>
    <row r="527" spans="1:23" x14ac:dyDescent="0.3">
      <c r="A527" t="s">
        <v>3031</v>
      </c>
      <c r="B527" t="s">
        <v>3032</v>
      </c>
      <c r="C527" t="s">
        <v>3442</v>
      </c>
      <c r="D527">
        <v>72</v>
      </c>
      <c r="E527" t="s">
        <v>4807</v>
      </c>
      <c r="F527" t="s">
        <v>316</v>
      </c>
      <c r="G527" s="3" t="s">
        <v>5147</v>
      </c>
      <c r="H527" s="11">
        <v>44269</v>
      </c>
      <c r="I527" s="11">
        <v>44289</v>
      </c>
      <c r="J527" t="s">
        <v>230</v>
      </c>
      <c r="K527" t="s">
        <v>537</v>
      </c>
      <c r="L527" t="s">
        <v>1265</v>
      </c>
      <c r="M527">
        <v>143</v>
      </c>
      <c r="N527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132</v>
      </c>
    </row>
    <row r="528" spans="1:23" x14ac:dyDescent="0.3">
      <c r="A528" t="s">
        <v>3036</v>
      </c>
      <c r="B528" t="s">
        <v>2098</v>
      </c>
      <c r="C528" t="s">
        <v>36</v>
      </c>
      <c r="D528">
        <v>47</v>
      </c>
      <c r="E528" t="s">
        <v>4808</v>
      </c>
      <c r="F528" t="s">
        <v>247</v>
      </c>
      <c r="G528" s="3" t="s">
        <v>5244</v>
      </c>
      <c r="H528" s="11">
        <v>45310</v>
      </c>
      <c r="I528" s="11">
        <v>45314</v>
      </c>
      <c r="J528" t="s">
        <v>156</v>
      </c>
      <c r="K528" t="s">
        <v>157</v>
      </c>
      <c r="L528" t="s">
        <v>3039</v>
      </c>
      <c r="M528">
        <v>145</v>
      </c>
      <c r="N528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79</v>
      </c>
      <c r="W528" t="s">
        <v>68</v>
      </c>
    </row>
    <row r="529" spans="1:23" x14ac:dyDescent="0.3">
      <c r="A529" t="s">
        <v>3525</v>
      </c>
      <c r="B529" t="s">
        <v>3040</v>
      </c>
      <c r="C529" t="s">
        <v>60</v>
      </c>
      <c r="D529">
        <v>41</v>
      </c>
      <c r="E529" t="s">
        <v>4809</v>
      </c>
      <c r="F529" t="s">
        <v>95</v>
      </c>
      <c r="G529" t="s">
        <v>5236</v>
      </c>
      <c r="H529" s="11">
        <v>45268</v>
      </c>
      <c r="I529" s="11">
        <v>45280</v>
      </c>
      <c r="J529" t="s">
        <v>668</v>
      </c>
      <c r="K529" t="s">
        <v>548</v>
      </c>
      <c r="M529">
        <v>124</v>
      </c>
      <c r="N529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</row>
    <row r="530" spans="1:23" x14ac:dyDescent="0.3">
      <c r="A530" t="s">
        <v>3044</v>
      </c>
      <c r="B530" t="s">
        <v>3587</v>
      </c>
      <c r="C530" t="s">
        <v>36</v>
      </c>
      <c r="D530">
        <v>73</v>
      </c>
      <c r="E530" t="s">
        <v>4810</v>
      </c>
      <c r="F530" t="s">
        <v>95</v>
      </c>
      <c r="G530" t="s">
        <v>5237</v>
      </c>
      <c r="H530" s="11">
        <v>45426</v>
      </c>
      <c r="I530" s="11">
        <v>45447</v>
      </c>
      <c r="J530" t="s">
        <v>156</v>
      </c>
      <c r="K530" t="s">
        <v>157</v>
      </c>
      <c r="M530">
        <v>142</v>
      </c>
      <c r="N530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</row>
    <row r="531" spans="1:23" x14ac:dyDescent="0.3">
      <c r="A531" t="s">
        <v>3566</v>
      </c>
      <c r="B531" t="s">
        <v>3048</v>
      </c>
      <c r="C531" t="s">
        <v>3442</v>
      </c>
      <c r="D531">
        <v>43</v>
      </c>
      <c r="E531" t="s">
        <v>3721</v>
      </c>
      <c r="F531" t="s">
        <v>153</v>
      </c>
      <c r="G531" t="s">
        <v>5238</v>
      </c>
      <c r="H531" s="11">
        <v>45577</v>
      </c>
      <c r="J531" t="s">
        <v>196</v>
      </c>
      <c r="K531" t="s">
        <v>25</v>
      </c>
      <c r="M531">
        <v>271</v>
      </c>
      <c r="N531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V531" t="s">
        <v>25</v>
      </c>
      <c r="W531" t="s">
        <v>132</v>
      </c>
    </row>
    <row r="532" spans="1:23" x14ac:dyDescent="0.3">
      <c r="A532" t="s">
        <v>3051</v>
      </c>
      <c r="B532" t="s">
        <v>2507</v>
      </c>
      <c r="C532" t="s">
        <v>36</v>
      </c>
      <c r="D532">
        <v>72</v>
      </c>
      <c r="E532" t="s">
        <v>4811</v>
      </c>
      <c r="F532" t="s">
        <v>329</v>
      </c>
      <c r="G532" s="3" t="s">
        <v>5148</v>
      </c>
      <c r="H532" s="11">
        <v>43849</v>
      </c>
      <c r="I532" s="11">
        <v>43862</v>
      </c>
      <c r="J532" t="s">
        <v>53</v>
      </c>
      <c r="K532" t="s">
        <v>481</v>
      </c>
      <c r="L532" t="s">
        <v>3055</v>
      </c>
      <c r="M532">
        <v>118</v>
      </c>
      <c r="N532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>
        <v>35027</v>
      </c>
      <c r="V532" t="s">
        <v>4346</v>
      </c>
      <c r="W532" t="s">
        <v>25</v>
      </c>
    </row>
    <row r="533" spans="1:23" x14ac:dyDescent="0.3">
      <c r="A533" t="s">
        <v>3058</v>
      </c>
      <c r="B533" t="s">
        <v>2839</v>
      </c>
      <c r="C533" t="s">
        <v>3442</v>
      </c>
      <c r="D533">
        <v>45</v>
      </c>
      <c r="E533" t="s">
        <v>4812</v>
      </c>
      <c r="F533" t="s">
        <v>247</v>
      </c>
      <c r="G533" s="3" t="s">
        <v>5244</v>
      </c>
      <c r="H533" s="11">
        <v>45272</v>
      </c>
      <c r="I533" s="11">
        <v>45284</v>
      </c>
      <c r="J533" t="s">
        <v>196</v>
      </c>
      <c r="K533" t="s">
        <v>289</v>
      </c>
      <c r="L533" t="s">
        <v>3062</v>
      </c>
      <c r="M533">
        <v>118</v>
      </c>
      <c r="N53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132</v>
      </c>
    </row>
    <row r="534" spans="1:23" x14ac:dyDescent="0.3">
      <c r="A534" t="s">
        <v>3063</v>
      </c>
      <c r="B534" t="s">
        <v>3064</v>
      </c>
      <c r="C534" t="s">
        <v>36</v>
      </c>
      <c r="D534">
        <v>26</v>
      </c>
      <c r="E534" t="s">
        <v>4813</v>
      </c>
      <c r="F534" t="s">
        <v>145</v>
      </c>
      <c r="G534" s="3" t="s">
        <v>5244</v>
      </c>
      <c r="H534" s="11">
        <v>44120</v>
      </c>
      <c r="I534" s="11">
        <v>44127</v>
      </c>
      <c r="J534" t="s">
        <v>668</v>
      </c>
      <c r="K534" t="s">
        <v>25</v>
      </c>
      <c r="L534" t="s">
        <v>3067</v>
      </c>
      <c r="M534">
        <v>105</v>
      </c>
      <c r="N534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>
        <v>13552</v>
      </c>
      <c r="V534" t="s">
        <v>4346</v>
      </c>
      <c r="W534" t="s">
        <v>132</v>
      </c>
    </row>
    <row r="535" spans="1:23" x14ac:dyDescent="0.3">
      <c r="A535" t="s">
        <v>3526</v>
      </c>
      <c r="B535" t="s">
        <v>3069</v>
      </c>
      <c r="C535" t="s">
        <v>36</v>
      </c>
      <c r="D535">
        <v>41</v>
      </c>
      <c r="E535" t="s">
        <v>4814</v>
      </c>
      <c r="F535" t="s">
        <v>73</v>
      </c>
      <c r="G535" s="3" t="s">
        <v>5149</v>
      </c>
      <c r="H535" s="11">
        <v>43914</v>
      </c>
      <c r="I535" s="11">
        <v>43931</v>
      </c>
      <c r="J535" t="s">
        <v>196</v>
      </c>
      <c r="K535" t="s">
        <v>157</v>
      </c>
      <c r="L535" t="s">
        <v>3073</v>
      </c>
      <c r="M535">
        <v>152</v>
      </c>
      <c r="N535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U535">
        <v>0</v>
      </c>
      <c r="V535" t="s">
        <v>379</v>
      </c>
      <c r="W535" t="s">
        <v>132</v>
      </c>
    </row>
    <row r="536" spans="1:23" x14ac:dyDescent="0.3">
      <c r="A536" t="s">
        <v>3074</v>
      </c>
      <c r="B536" t="s">
        <v>712</v>
      </c>
      <c r="C536" t="s">
        <v>36</v>
      </c>
      <c r="D536">
        <v>43</v>
      </c>
      <c r="E536" t="s">
        <v>4815</v>
      </c>
      <c r="F536" t="s">
        <v>153</v>
      </c>
      <c r="G536" s="3" t="s">
        <v>5244</v>
      </c>
      <c r="H536" s="11">
        <v>45427</v>
      </c>
      <c r="I536" s="11">
        <v>45450</v>
      </c>
      <c r="J536" t="s">
        <v>342</v>
      </c>
      <c r="K536" t="s">
        <v>548</v>
      </c>
      <c r="L536" t="s">
        <v>3077</v>
      </c>
      <c r="M536">
        <v>126</v>
      </c>
      <c r="N536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4347</v>
      </c>
      <c r="W536" t="s">
        <v>25</v>
      </c>
    </row>
    <row r="537" spans="1:23" x14ac:dyDescent="0.3">
      <c r="A537" t="s">
        <v>3078</v>
      </c>
      <c r="B537" t="s">
        <v>922</v>
      </c>
      <c r="C537" t="s">
        <v>60</v>
      </c>
      <c r="D537">
        <v>51</v>
      </c>
      <c r="E537" t="s">
        <v>4816</v>
      </c>
      <c r="F537" t="s">
        <v>25</v>
      </c>
      <c r="G537" s="3" t="s">
        <v>5150</v>
      </c>
      <c r="H537" s="11">
        <v>45339</v>
      </c>
      <c r="I537" s="11">
        <v>45353</v>
      </c>
      <c r="J537" t="s">
        <v>342</v>
      </c>
      <c r="K537" t="s">
        <v>261</v>
      </c>
      <c r="L537" t="s">
        <v>3082</v>
      </c>
      <c r="M537">
        <v>96</v>
      </c>
      <c r="N537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79</v>
      </c>
      <c r="W537" t="s">
        <v>68</v>
      </c>
    </row>
    <row r="538" spans="1:23" x14ac:dyDescent="0.3">
      <c r="A538" t="s">
        <v>3083</v>
      </c>
      <c r="B538" t="s">
        <v>1627</v>
      </c>
      <c r="C538" t="s">
        <v>36</v>
      </c>
      <c r="D538">
        <v>80</v>
      </c>
      <c r="E538" t="s">
        <v>4817</v>
      </c>
      <c r="F538" t="s">
        <v>338</v>
      </c>
      <c r="G538" s="3" t="s">
        <v>5244</v>
      </c>
      <c r="H538" s="11">
        <v>45330</v>
      </c>
      <c r="I538" s="11">
        <v>45358</v>
      </c>
      <c r="J538" t="s">
        <v>230</v>
      </c>
      <c r="K538" t="s">
        <v>3748</v>
      </c>
      <c r="L538" t="s">
        <v>3087</v>
      </c>
      <c r="M538">
        <v>176</v>
      </c>
      <c r="N538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4347</v>
      </c>
      <c r="W538" t="s">
        <v>132</v>
      </c>
    </row>
    <row r="539" spans="1:23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G539" t="s">
        <v>5244</v>
      </c>
      <c r="H539" s="11">
        <v>45254</v>
      </c>
      <c r="I539" s="11">
        <v>45277</v>
      </c>
      <c r="J539" t="s">
        <v>668</v>
      </c>
      <c r="M539">
        <v>141</v>
      </c>
      <c r="N539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4346</v>
      </c>
      <c r="W539" t="s">
        <v>68</v>
      </c>
    </row>
    <row r="540" spans="1:23" x14ac:dyDescent="0.3">
      <c r="A540" t="s">
        <v>3091</v>
      </c>
      <c r="B540" t="s">
        <v>3092</v>
      </c>
      <c r="C540" t="s">
        <v>36</v>
      </c>
      <c r="D540">
        <v>68</v>
      </c>
      <c r="E540" t="s">
        <v>4818</v>
      </c>
      <c r="F540" t="s">
        <v>73</v>
      </c>
      <c r="G540" s="3" t="s">
        <v>5244</v>
      </c>
      <c r="H540" s="11">
        <v>44156</v>
      </c>
      <c r="I540" s="11">
        <v>44174</v>
      </c>
      <c r="J540" t="s">
        <v>288</v>
      </c>
      <c r="K540" t="s">
        <v>1997</v>
      </c>
      <c r="L540" t="s">
        <v>3095</v>
      </c>
      <c r="M540">
        <v>177</v>
      </c>
      <c r="N540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U540">
        <v>0</v>
      </c>
      <c r="V540" t="s">
        <v>4346</v>
      </c>
      <c r="W540" t="s">
        <v>68</v>
      </c>
    </row>
    <row r="541" spans="1:23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73</v>
      </c>
      <c r="G541" s="3" t="s">
        <v>5151</v>
      </c>
      <c r="H541" s="11">
        <v>45575</v>
      </c>
      <c r="I541" s="11">
        <v>45578</v>
      </c>
      <c r="J541" t="s">
        <v>53</v>
      </c>
      <c r="K541" t="s">
        <v>631</v>
      </c>
      <c r="L541" t="s">
        <v>141</v>
      </c>
      <c r="M541">
        <v>108</v>
      </c>
      <c r="N541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W541" t="s">
        <v>25</v>
      </c>
    </row>
    <row r="542" spans="1:23" x14ac:dyDescent="0.3">
      <c r="A542" t="s">
        <v>3101</v>
      </c>
      <c r="B542" t="s">
        <v>3660</v>
      </c>
      <c r="C542" t="s">
        <v>3442</v>
      </c>
      <c r="D542">
        <v>76</v>
      </c>
      <c r="E542" t="s">
        <v>4819</v>
      </c>
      <c r="F542" t="s">
        <v>73</v>
      </c>
      <c r="G542" s="3" t="s">
        <v>5152</v>
      </c>
      <c r="H542" s="11">
        <v>45302</v>
      </c>
      <c r="I542" s="11">
        <v>45315</v>
      </c>
      <c r="J542" t="s">
        <v>668</v>
      </c>
      <c r="K542" t="s">
        <v>508</v>
      </c>
      <c r="L542" t="s">
        <v>3105</v>
      </c>
      <c r="M542">
        <v>139</v>
      </c>
      <c r="N542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4346</v>
      </c>
      <c r="W542" t="s">
        <v>132</v>
      </c>
    </row>
    <row r="543" spans="1:23" x14ac:dyDescent="0.3">
      <c r="A543" t="s">
        <v>3106</v>
      </c>
      <c r="B543" t="s">
        <v>1361</v>
      </c>
      <c r="C543" t="s">
        <v>60</v>
      </c>
      <c r="D543">
        <v>56</v>
      </c>
      <c r="E543" t="s">
        <v>4820</v>
      </c>
      <c r="F543" t="s">
        <v>62</v>
      </c>
      <c r="G543" t="s">
        <v>5239</v>
      </c>
      <c r="H543" s="11">
        <v>45307</v>
      </c>
      <c r="I543" s="11">
        <v>45326</v>
      </c>
      <c r="K543" t="s">
        <v>157</v>
      </c>
      <c r="L543" t="s">
        <v>3110</v>
      </c>
      <c r="M543">
        <v>121</v>
      </c>
      <c r="N543">
        <v>143</v>
      </c>
      <c r="O543" s="53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132</v>
      </c>
    </row>
    <row r="544" spans="1:23" x14ac:dyDescent="0.3">
      <c r="A544" t="s">
        <v>3111</v>
      </c>
      <c r="B544" t="s">
        <v>2075</v>
      </c>
      <c r="C544" t="s">
        <v>36</v>
      </c>
      <c r="D544">
        <v>28</v>
      </c>
      <c r="E544" t="s">
        <v>4821</v>
      </c>
      <c r="F544" t="s">
        <v>338</v>
      </c>
      <c r="G544" s="3" t="s">
        <v>5153</v>
      </c>
      <c r="H544" s="11">
        <v>45185</v>
      </c>
      <c r="I544" s="11">
        <v>45202</v>
      </c>
      <c r="J544" t="s">
        <v>342</v>
      </c>
      <c r="K544" t="s">
        <v>481</v>
      </c>
      <c r="L544" t="s">
        <v>3115</v>
      </c>
      <c r="M544">
        <v>113</v>
      </c>
      <c r="N544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U544">
        <v>0</v>
      </c>
      <c r="V544" t="s">
        <v>4347</v>
      </c>
      <c r="W544" t="s">
        <v>132</v>
      </c>
    </row>
    <row r="545" spans="1:23" x14ac:dyDescent="0.3">
      <c r="A545" t="s">
        <v>3116</v>
      </c>
      <c r="B545" t="s">
        <v>2316</v>
      </c>
      <c r="C545" t="s">
        <v>60</v>
      </c>
      <c r="D545">
        <v>58</v>
      </c>
      <c r="E545" t="s">
        <v>4822</v>
      </c>
      <c r="F545" t="s">
        <v>95</v>
      </c>
      <c r="G545" s="3" t="s">
        <v>5154</v>
      </c>
      <c r="H545" s="11">
        <v>45637</v>
      </c>
      <c r="I545" s="11">
        <v>45635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U545">
        <v>0</v>
      </c>
      <c r="V545" t="s">
        <v>25</v>
      </c>
      <c r="W545" t="s">
        <v>68</v>
      </c>
    </row>
    <row r="546" spans="1:23" x14ac:dyDescent="0.3">
      <c r="A546" t="s">
        <v>3527</v>
      </c>
      <c r="B546" t="s">
        <v>3119</v>
      </c>
      <c r="C546" t="s">
        <v>3442</v>
      </c>
      <c r="D546">
        <v>57</v>
      </c>
      <c r="E546" t="s">
        <v>4823</v>
      </c>
      <c r="F546" t="s">
        <v>25</v>
      </c>
      <c r="G546" t="s">
        <v>5240</v>
      </c>
      <c r="H546" s="11">
        <v>45103</v>
      </c>
      <c r="I546" s="11">
        <v>45111</v>
      </c>
      <c r="K546" t="s">
        <v>508</v>
      </c>
      <c r="L546" t="s">
        <v>3122</v>
      </c>
      <c r="M546">
        <v>119</v>
      </c>
      <c r="N546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4347</v>
      </c>
      <c r="W546" t="s">
        <v>132</v>
      </c>
    </row>
    <row r="547" spans="1:23" x14ac:dyDescent="0.3">
      <c r="A547" t="s">
        <v>3123</v>
      </c>
      <c r="B547" t="s">
        <v>35</v>
      </c>
      <c r="C547" t="s">
        <v>36</v>
      </c>
      <c r="D547">
        <v>65</v>
      </c>
      <c r="E547" t="s">
        <v>4824</v>
      </c>
      <c r="F547" t="s">
        <v>73</v>
      </c>
      <c r="G547" s="3" t="s">
        <v>5244</v>
      </c>
      <c r="H547" s="11">
        <v>44687</v>
      </c>
      <c r="I547" s="11">
        <v>44692</v>
      </c>
      <c r="J547" t="s">
        <v>342</v>
      </c>
      <c r="K547" t="s">
        <v>157</v>
      </c>
      <c r="L547" t="s">
        <v>799</v>
      </c>
      <c r="M547">
        <v>142</v>
      </c>
      <c r="N547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4346</v>
      </c>
      <c r="W547" t="s">
        <v>132</v>
      </c>
    </row>
    <row r="548" spans="1:23" x14ac:dyDescent="0.3">
      <c r="A548" t="s">
        <v>3528</v>
      </c>
      <c r="B548" t="s">
        <v>3127</v>
      </c>
      <c r="C548" t="s">
        <v>36</v>
      </c>
      <c r="D548">
        <v>83</v>
      </c>
      <c r="E548" t="s">
        <v>4825</v>
      </c>
      <c r="F548" t="s">
        <v>329</v>
      </c>
      <c r="G548" s="3" t="s">
        <v>5155</v>
      </c>
      <c r="H548" s="11">
        <v>44185</v>
      </c>
      <c r="J548" t="s">
        <v>288</v>
      </c>
      <c r="K548" t="s">
        <v>157</v>
      </c>
      <c r="L548" t="s">
        <v>447</v>
      </c>
      <c r="M548">
        <v>99</v>
      </c>
      <c r="N548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4346</v>
      </c>
      <c r="W548" t="s">
        <v>25</v>
      </c>
    </row>
    <row r="549" spans="1:23" x14ac:dyDescent="0.3">
      <c r="A549" t="s">
        <v>3131</v>
      </c>
      <c r="B549" t="s">
        <v>3132</v>
      </c>
      <c r="C549" t="s">
        <v>36</v>
      </c>
      <c r="D549">
        <v>35</v>
      </c>
      <c r="E549" t="s">
        <v>4826</v>
      </c>
      <c r="F549" t="s">
        <v>25</v>
      </c>
      <c r="G549" s="3" t="s">
        <v>5156</v>
      </c>
      <c r="H549" s="11">
        <v>44921</v>
      </c>
      <c r="I549" s="11">
        <v>44937</v>
      </c>
      <c r="J549" t="s">
        <v>668</v>
      </c>
      <c r="K549" t="s">
        <v>873</v>
      </c>
      <c r="L549" t="s">
        <v>3135</v>
      </c>
      <c r="M549">
        <v>97</v>
      </c>
      <c r="N549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4346</v>
      </c>
      <c r="W549" t="s">
        <v>132</v>
      </c>
    </row>
    <row r="550" spans="1:23" x14ac:dyDescent="0.3">
      <c r="A550" t="s">
        <v>3136</v>
      </c>
      <c r="B550" t="s">
        <v>3137</v>
      </c>
      <c r="C550" t="s">
        <v>3442</v>
      </c>
      <c r="D550">
        <v>72</v>
      </c>
      <c r="E550" t="s">
        <v>4827</v>
      </c>
      <c r="F550" t="s">
        <v>25</v>
      </c>
      <c r="G550" s="3" t="s">
        <v>5244</v>
      </c>
      <c r="H550" s="11">
        <v>45414</v>
      </c>
      <c r="I550" s="11">
        <v>45416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4346</v>
      </c>
      <c r="W550" t="s">
        <v>132</v>
      </c>
    </row>
    <row r="551" spans="1:23" x14ac:dyDescent="0.3">
      <c r="A551" t="s">
        <v>3141</v>
      </c>
      <c r="B551" t="s">
        <v>763</v>
      </c>
      <c r="C551" t="s">
        <v>60</v>
      </c>
      <c r="D551">
        <v>40</v>
      </c>
      <c r="E551" t="s">
        <v>4828</v>
      </c>
      <c r="F551" t="s">
        <v>329</v>
      </c>
      <c r="G551" s="3" t="s">
        <v>5157</v>
      </c>
      <c r="H551" s="11">
        <v>45205</v>
      </c>
      <c r="I551" s="11">
        <v>45217</v>
      </c>
      <c r="J551" t="s">
        <v>342</v>
      </c>
      <c r="K551" t="s">
        <v>54</v>
      </c>
      <c r="L551" t="s">
        <v>3146</v>
      </c>
      <c r="M551">
        <v>144</v>
      </c>
      <c r="N551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>
        <v>40866</v>
      </c>
      <c r="V551" t="s">
        <v>79</v>
      </c>
      <c r="W551" t="s">
        <v>132</v>
      </c>
    </row>
    <row r="552" spans="1:23" x14ac:dyDescent="0.3">
      <c r="A552" t="s">
        <v>3567</v>
      </c>
      <c r="B552" t="s">
        <v>779</v>
      </c>
      <c r="C552" t="s">
        <v>60</v>
      </c>
      <c r="D552">
        <v>80</v>
      </c>
      <c r="E552" t="s">
        <v>4829</v>
      </c>
      <c r="F552" t="s">
        <v>25</v>
      </c>
      <c r="G552" s="3" t="s">
        <v>5244</v>
      </c>
      <c r="H552" s="11">
        <v>45313</v>
      </c>
      <c r="I552" s="11">
        <v>45318</v>
      </c>
      <c r="J552" t="s">
        <v>196</v>
      </c>
      <c r="K552" t="s">
        <v>54</v>
      </c>
      <c r="L552" t="s">
        <v>1017</v>
      </c>
      <c r="M552">
        <v>155</v>
      </c>
      <c r="N552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4346</v>
      </c>
      <c r="W552" t="s">
        <v>132</v>
      </c>
    </row>
    <row r="553" spans="1:23" x14ac:dyDescent="0.3">
      <c r="A553" t="s">
        <v>3150</v>
      </c>
      <c r="B553" t="s">
        <v>3151</v>
      </c>
      <c r="C553" t="s">
        <v>36</v>
      </c>
      <c r="D553">
        <v>41</v>
      </c>
      <c r="E553" t="s">
        <v>4830</v>
      </c>
      <c r="F553" t="s">
        <v>247</v>
      </c>
      <c r="G553" s="3" t="s">
        <v>5244</v>
      </c>
      <c r="H553" s="11">
        <v>44915</v>
      </c>
      <c r="I553" s="11">
        <v>44938</v>
      </c>
      <c r="J553" t="s">
        <v>230</v>
      </c>
      <c r="K553" t="s">
        <v>157</v>
      </c>
      <c r="L553" t="s">
        <v>3155</v>
      </c>
      <c r="M553">
        <v>141</v>
      </c>
      <c r="N55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>
        <v>4592</v>
      </c>
      <c r="V553" t="s">
        <v>79</v>
      </c>
      <c r="W553" t="s">
        <v>68</v>
      </c>
    </row>
    <row r="554" spans="1:23" x14ac:dyDescent="0.3">
      <c r="A554" t="s">
        <v>3568</v>
      </c>
      <c r="B554" t="s">
        <v>3157</v>
      </c>
      <c r="C554" t="s">
        <v>36</v>
      </c>
      <c r="D554">
        <v>75</v>
      </c>
      <c r="E554" t="s">
        <v>4831</v>
      </c>
      <c r="F554" t="s">
        <v>316</v>
      </c>
      <c r="G554" s="3" t="s">
        <v>5244</v>
      </c>
      <c r="H554" s="11">
        <v>43967</v>
      </c>
      <c r="I554" s="11">
        <v>43984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s="53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4347</v>
      </c>
      <c r="W554" t="s">
        <v>68</v>
      </c>
    </row>
    <row r="555" spans="1:23" x14ac:dyDescent="0.3">
      <c r="A555" t="s">
        <v>3162</v>
      </c>
      <c r="B555" t="s">
        <v>3163</v>
      </c>
      <c r="C555" t="s">
        <v>60</v>
      </c>
      <c r="D555">
        <v>63</v>
      </c>
      <c r="E555" t="s">
        <v>4832</v>
      </c>
      <c r="F555" t="s">
        <v>153</v>
      </c>
      <c r="G555" t="s">
        <v>5244</v>
      </c>
      <c r="K555" t="s">
        <v>54</v>
      </c>
      <c r="L555" t="s">
        <v>3165</v>
      </c>
      <c r="M555">
        <v>121</v>
      </c>
      <c r="N555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>
        <v>28824</v>
      </c>
      <c r="V555" t="s">
        <v>79</v>
      </c>
      <c r="W555" t="s">
        <v>132</v>
      </c>
    </row>
    <row r="556" spans="1:23" x14ac:dyDescent="0.3">
      <c r="A556" t="s">
        <v>3167</v>
      </c>
      <c r="B556" t="s">
        <v>3168</v>
      </c>
      <c r="C556" t="s">
        <v>36</v>
      </c>
      <c r="D556">
        <v>80</v>
      </c>
      <c r="E556" t="s">
        <v>4833</v>
      </c>
      <c r="F556" t="s">
        <v>329</v>
      </c>
      <c r="G556" s="3" t="s">
        <v>5244</v>
      </c>
      <c r="H556" s="11">
        <v>43960</v>
      </c>
      <c r="I556" s="11">
        <v>43965</v>
      </c>
      <c r="J556" t="s">
        <v>196</v>
      </c>
      <c r="K556" t="s">
        <v>25</v>
      </c>
      <c r="L556" t="s">
        <v>3170</v>
      </c>
      <c r="M556">
        <v>95</v>
      </c>
      <c r="N556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379</v>
      </c>
      <c r="W556" t="s">
        <v>132</v>
      </c>
    </row>
    <row r="557" spans="1:23" x14ac:dyDescent="0.3">
      <c r="A557" t="s">
        <v>3461</v>
      </c>
      <c r="B557" t="s">
        <v>737</v>
      </c>
      <c r="C557" t="s">
        <v>60</v>
      </c>
      <c r="D557">
        <v>67</v>
      </c>
      <c r="E557" t="s">
        <v>4834</v>
      </c>
      <c r="F557" t="s">
        <v>329</v>
      </c>
      <c r="G557" s="3" t="s">
        <v>5244</v>
      </c>
      <c r="H557" s="11">
        <v>44478</v>
      </c>
      <c r="I557" s="11">
        <v>44495</v>
      </c>
      <c r="J557" t="s">
        <v>342</v>
      </c>
      <c r="K557" t="s">
        <v>320</v>
      </c>
      <c r="L557" t="s">
        <v>3173</v>
      </c>
      <c r="M557">
        <v>157</v>
      </c>
      <c r="N557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</row>
    <row r="558" spans="1:23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73</v>
      </c>
      <c r="G558" s="3" t="s">
        <v>5244</v>
      </c>
      <c r="H558" s="11">
        <v>44682</v>
      </c>
      <c r="I558" s="11">
        <v>44691</v>
      </c>
      <c r="J558" t="s">
        <v>156</v>
      </c>
      <c r="K558" t="s">
        <v>157</v>
      </c>
      <c r="L558" t="s">
        <v>1017</v>
      </c>
      <c r="M558">
        <v>258</v>
      </c>
      <c r="N558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4346</v>
      </c>
      <c r="W558" t="s">
        <v>132</v>
      </c>
    </row>
    <row r="559" spans="1:23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G559" s="3" t="s">
        <v>5244</v>
      </c>
      <c r="H559" s="11">
        <v>44110</v>
      </c>
      <c r="I559" s="11">
        <v>44130</v>
      </c>
      <c r="J559" t="s">
        <v>230</v>
      </c>
      <c r="K559" t="s">
        <v>157</v>
      </c>
      <c r="L559" t="s">
        <v>3183</v>
      </c>
      <c r="M559">
        <v>138</v>
      </c>
      <c r="N559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132</v>
      </c>
    </row>
    <row r="560" spans="1:23" x14ac:dyDescent="0.3">
      <c r="A560" t="s">
        <v>3184</v>
      </c>
      <c r="B560" t="s">
        <v>2159</v>
      </c>
      <c r="C560" t="s">
        <v>60</v>
      </c>
      <c r="D560">
        <v>71</v>
      </c>
      <c r="E560" t="s">
        <v>4835</v>
      </c>
      <c r="F560" t="s">
        <v>25</v>
      </c>
      <c r="G560" t="s">
        <v>5241</v>
      </c>
      <c r="H560" s="11">
        <v>45631</v>
      </c>
      <c r="I560" s="11">
        <v>45652</v>
      </c>
      <c r="K560" t="s">
        <v>386</v>
      </c>
      <c r="L560" t="s">
        <v>3189</v>
      </c>
      <c r="M560">
        <v>176</v>
      </c>
      <c r="N560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V560" t="s">
        <v>25</v>
      </c>
      <c r="W560" t="s">
        <v>132</v>
      </c>
    </row>
    <row r="561" spans="1:23" x14ac:dyDescent="0.3">
      <c r="A561" t="s">
        <v>3529</v>
      </c>
      <c r="B561" t="s">
        <v>1905</v>
      </c>
      <c r="C561" t="s">
        <v>36</v>
      </c>
      <c r="D561">
        <v>74</v>
      </c>
      <c r="E561" t="s">
        <v>4836</v>
      </c>
      <c r="F561" t="s">
        <v>468</v>
      </c>
      <c r="G561" s="3" t="s">
        <v>5244</v>
      </c>
      <c r="H561" s="11">
        <v>45103</v>
      </c>
      <c r="I561" s="11">
        <v>45114</v>
      </c>
      <c r="J561" t="s">
        <v>230</v>
      </c>
      <c r="K561" t="s">
        <v>873</v>
      </c>
      <c r="L561" t="s">
        <v>1452</v>
      </c>
      <c r="M561">
        <v>105</v>
      </c>
      <c r="N561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79</v>
      </c>
      <c r="W561" t="s">
        <v>132</v>
      </c>
    </row>
    <row r="562" spans="1:23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s="3" t="s">
        <v>5158</v>
      </c>
      <c r="H562" s="11">
        <v>44342</v>
      </c>
      <c r="J562" t="s">
        <v>230</v>
      </c>
      <c r="K562" t="s">
        <v>157</v>
      </c>
      <c r="L562" t="s">
        <v>3194</v>
      </c>
      <c r="M562">
        <v>117</v>
      </c>
      <c r="N562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>
        <v>1385900</v>
      </c>
      <c r="V562" t="s">
        <v>379</v>
      </c>
      <c r="W562" t="s">
        <v>68</v>
      </c>
    </row>
    <row r="563" spans="1:23" x14ac:dyDescent="0.3">
      <c r="A563" t="s">
        <v>3530</v>
      </c>
      <c r="B563" t="s">
        <v>3196</v>
      </c>
      <c r="C563" t="s">
        <v>36</v>
      </c>
      <c r="D563">
        <v>46</v>
      </c>
      <c r="E563" t="s">
        <v>4837</v>
      </c>
      <c r="F563" t="s">
        <v>153</v>
      </c>
      <c r="G563" s="3" t="s">
        <v>5159</v>
      </c>
      <c r="H563" s="11">
        <v>44414</v>
      </c>
      <c r="J563" t="s">
        <v>342</v>
      </c>
      <c r="K563" t="s">
        <v>320</v>
      </c>
      <c r="L563" t="s">
        <v>3200</v>
      </c>
      <c r="M563">
        <v>140</v>
      </c>
      <c r="N56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379</v>
      </c>
      <c r="W563" t="s">
        <v>132</v>
      </c>
    </row>
    <row r="564" spans="1:23" x14ac:dyDescent="0.3">
      <c r="A564" t="s">
        <v>3201</v>
      </c>
      <c r="B564" t="s">
        <v>3202</v>
      </c>
      <c r="C564" t="s">
        <v>60</v>
      </c>
      <c r="D564">
        <v>53</v>
      </c>
      <c r="E564" t="s">
        <v>4838</v>
      </c>
      <c r="F564" t="s">
        <v>468</v>
      </c>
      <c r="G564" s="3" t="s">
        <v>5160</v>
      </c>
      <c r="H564" s="11">
        <v>45302</v>
      </c>
      <c r="I564" s="11">
        <v>45313</v>
      </c>
      <c r="J564" t="s">
        <v>288</v>
      </c>
      <c r="K564" t="s">
        <v>650</v>
      </c>
      <c r="L564" t="s">
        <v>3205</v>
      </c>
      <c r="M564">
        <v>172</v>
      </c>
      <c r="N564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>
        <v>49454</v>
      </c>
      <c r="V564" t="s">
        <v>79</v>
      </c>
      <c r="W564" t="s">
        <v>132</v>
      </c>
    </row>
    <row r="565" spans="1:23" x14ac:dyDescent="0.3">
      <c r="A565" t="s">
        <v>3207</v>
      </c>
      <c r="B565" t="s">
        <v>3208</v>
      </c>
      <c r="C565" t="s">
        <v>3442</v>
      </c>
      <c r="D565">
        <v>54</v>
      </c>
      <c r="E565" t="s">
        <v>4839</v>
      </c>
      <c r="F565" t="s">
        <v>468</v>
      </c>
      <c r="G565" s="3" t="s">
        <v>5161</v>
      </c>
      <c r="H565" s="11">
        <v>43910</v>
      </c>
      <c r="I565" s="11">
        <v>43936</v>
      </c>
      <c r="J565" t="s">
        <v>409</v>
      </c>
      <c r="K565" t="s">
        <v>1997</v>
      </c>
      <c r="L565" t="s">
        <v>1499</v>
      </c>
      <c r="M565">
        <v>169</v>
      </c>
      <c r="N565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4347</v>
      </c>
      <c r="W565" t="s">
        <v>132</v>
      </c>
    </row>
    <row r="566" spans="1:23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s="3" t="s">
        <v>5162</v>
      </c>
      <c r="H566" s="11">
        <v>44433</v>
      </c>
      <c r="I566" s="11">
        <v>44440</v>
      </c>
      <c r="J566" t="s">
        <v>196</v>
      </c>
      <c r="K566" t="s">
        <v>261</v>
      </c>
      <c r="L566" t="s">
        <v>3216</v>
      </c>
      <c r="M566">
        <v>168</v>
      </c>
      <c r="N566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s">
        <v>68</v>
      </c>
    </row>
    <row r="567" spans="1:23" x14ac:dyDescent="0.3">
      <c r="A567" t="s">
        <v>3217</v>
      </c>
      <c r="B567" t="s">
        <v>1324</v>
      </c>
      <c r="C567" t="s">
        <v>36</v>
      </c>
      <c r="D567">
        <v>81</v>
      </c>
      <c r="E567" t="s">
        <v>4840</v>
      </c>
      <c r="F567" t="s">
        <v>25</v>
      </c>
      <c r="G567" s="3" t="s">
        <v>5163</v>
      </c>
      <c r="H567" s="11">
        <v>45115</v>
      </c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s="53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79</v>
      </c>
      <c r="W567" t="s">
        <v>68</v>
      </c>
    </row>
    <row r="568" spans="1:23" x14ac:dyDescent="0.3">
      <c r="A568" t="s">
        <v>3221</v>
      </c>
      <c r="B568" t="s">
        <v>3222</v>
      </c>
      <c r="C568" t="s">
        <v>60</v>
      </c>
      <c r="D568">
        <v>32</v>
      </c>
      <c r="E568" t="s">
        <v>3680</v>
      </c>
      <c r="F568" t="s">
        <v>316</v>
      </c>
      <c r="G568" s="3" t="s">
        <v>5164</v>
      </c>
      <c r="H568" s="11">
        <v>45281</v>
      </c>
      <c r="I568" s="11">
        <v>45294</v>
      </c>
      <c r="J568" t="s">
        <v>288</v>
      </c>
      <c r="K568" t="s">
        <v>320</v>
      </c>
      <c r="L568" t="s">
        <v>3226</v>
      </c>
      <c r="M568">
        <v>91</v>
      </c>
      <c r="N568">
        <v>91</v>
      </c>
      <c r="O568" s="53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>
        <v>26877</v>
      </c>
      <c r="V568" t="s">
        <v>379</v>
      </c>
      <c r="W568" t="s">
        <v>68</v>
      </c>
    </row>
    <row r="569" spans="1:23" x14ac:dyDescent="0.3">
      <c r="A569" t="s">
        <v>3228</v>
      </c>
      <c r="B569" t="s">
        <v>3587</v>
      </c>
      <c r="C569" t="s">
        <v>36</v>
      </c>
      <c r="D569">
        <v>52</v>
      </c>
      <c r="E569" t="s">
        <v>4841</v>
      </c>
      <c r="F569" t="s">
        <v>153</v>
      </c>
      <c r="G569" s="3" t="s">
        <v>5165</v>
      </c>
      <c r="H569" s="11">
        <v>44305</v>
      </c>
      <c r="I569" s="11">
        <v>44325</v>
      </c>
      <c r="J569" t="s">
        <v>53</v>
      </c>
      <c r="K569" t="s">
        <v>481</v>
      </c>
      <c r="L569" t="s">
        <v>3232</v>
      </c>
      <c r="M569">
        <v>157</v>
      </c>
      <c r="N569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>
        <v>30310</v>
      </c>
      <c r="V569" t="s">
        <v>25</v>
      </c>
      <c r="W569" t="s">
        <v>25</v>
      </c>
    </row>
    <row r="570" spans="1:23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62</v>
      </c>
      <c r="G570" s="3" t="s">
        <v>5166</v>
      </c>
      <c r="H570" s="11">
        <v>44582</v>
      </c>
      <c r="I570" s="11">
        <v>44586</v>
      </c>
      <c r="J570" t="s">
        <v>668</v>
      </c>
      <c r="K570" t="s">
        <v>650</v>
      </c>
      <c r="L570" t="s">
        <v>3238</v>
      </c>
      <c r="M570">
        <v>152</v>
      </c>
      <c r="N570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379</v>
      </c>
      <c r="W570" t="s">
        <v>132</v>
      </c>
    </row>
    <row r="571" spans="1:23" x14ac:dyDescent="0.3">
      <c r="A571" t="s">
        <v>3239</v>
      </c>
      <c r="B571" t="s">
        <v>1874</v>
      </c>
      <c r="C571" t="s">
        <v>36</v>
      </c>
      <c r="D571">
        <v>23</v>
      </c>
      <c r="E571" t="s">
        <v>4842</v>
      </c>
      <c r="F571" t="s">
        <v>25</v>
      </c>
      <c r="G571" s="3" t="s">
        <v>5167</v>
      </c>
      <c r="H571" s="11">
        <v>44594</v>
      </c>
      <c r="J571" t="s">
        <v>409</v>
      </c>
      <c r="K571" t="s">
        <v>261</v>
      </c>
      <c r="L571" t="s">
        <v>3243</v>
      </c>
      <c r="M571">
        <v>122</v>
      </c>
      <c r="N571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U571">
        <v>0</v>
      </c>
      <c r="V571" t="s">
        <v>79</v>
      </c>
      <c r="W571" t="s">
        <v>132</v>
      </c>
    </row>
    <row r="572" spans="1:23" x14ac:dyDescent="0.3">
      <c r="A572" t="s">
        <v>3245</v>
      </c>
      <c r="B572" t="s">
        <v>954</v>
      </c>
      <c r="C572" t="s">
        <v>36</v>
      </c>
      <c r="D572">
        <v>74</v>
      </c>
      <c r="E572" t="s">
        <v>4843</v>
      </c>
      <c r="F572" t="s">
        <v>153</v>
      </c>
      <c r="G572" s="3" t="s">
        <v>5168</v>
      </c>
      <c r="H572" s="11">
        <v>44421</v>
      </c>
      <c r="I572" s="11">
        <v>44447</v>
      </c>
      <c r="J572" t="s">
        <v>288</v>
      </c>
      <c r="K572" t="s">
        <v>157</v>
      </c>
      <c r="L572" t="s">
        <v>3249</v>
      </c>
      <c r="M572">
        <v>136</v>
      </c>
      <c r="N572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>
        <v>5374</v>
      </c>
      <c r="V572" t="s">
        <v>79</v>
      </c>
      <c r="W572" t="s">
        <v>68</v>
      </c>
    </row>
    <row r="573" spans="1:23" x14ac:dyDescent="0.3">
      <c r="A573" t="s">
        <v>3251</v>
      </c>
      <c r="B573" t="s">
        <v>819</v>
      </c>
      <c r="C573" t="s">
        <v>36</v>
      </c>
      <c r="D573">
        <v>72</v>
      </c>
      <c r="E573" t="s">
        <v>4844</v>
      </c>
      <c r="F573" t="s">
        <v>25</v>
      </c>
      <c r="G573" s="3" t="s">
        <v>5169</v>
      </c>
      <c r="H573" s="11">
        <v>45062</v>
      </c>
      <c r="I573" s="11">
        <v>45090</v>
      </c>
      <c r="J573" t="s">
        <v>53</v>
      </c>
      <c r="K573" t="s">
        <v>320</v>
      </c>
      <c r="L573" t="s">
        <v>3256</v>
      </c>
      <c r="M573">
        <v>124</v>
      </c>
      <c r="N57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379</v>
      </c>
      <c r="W573" t="s">
        <v>68</v>
      </c>
    </row>
    <row r="574" spans="1:23" x14ac:dyDescent="0.3">
      <c r="A574" t="s">
        <v>3531</v>
      </c>
      <c r="B574" t="s">
        <v>855</v>
      </c>
      <c r="C574" t="s">
        <v>3442</v>
      </c>
      <c r="D574">
        <v>49</v>
      </c>
      <c r="E574" t="s">
        <v>4845</v>
      </c>
      <c r="F574" t="s">
        <v>153</v>
      </c>
      <c r="G574" s="3" t="s">
        <v>5170</v>
      </c>
      <c r="H574" s="11">
        <v>45395</v>
      </c>
      <c r="I574" s="11">
        <v>45405</v>
      </c>
      <c r="J574" t="s">
        <v>196</v>
      </c>
      <c r="K574" t="s">
        <v>873</v>
      </c>
      <c r="L574" t="s">
        <v>3261</v>
      </c>
      <c r="M574">
        <v>146</v>
      </c>
      <c r="N574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>
        <v>1077900</v>
      </c>
      <c r="V574" t="s">
        <v>79</v>
      </c>
      <c r="W574" t="s">
        <v>68</v>
      </c>
    </row>
    <row r="575" spans="1:23" x14ac:dyDescent="0.3">
      <c r="A575" t="s">
        <v>3264</v>
      </c>
      <c r="B575" t="s">
        <v>3208</v>
      </c>
      <c r="C575" t="s">
        <v>36</v>
      </c>
      <c r="D575">
        <v>22</v>
      </c>
      <c r="E575" t="s">
        <v>4846</v>
      </c>
      <c r="F575" t="s">
        <v>153</v>
      </c>
      <c r="G575" s="3" t="s">
        <v>5171</v>
      </c>
      <c r="H575" s="11">
        <v>45147</v>
      </c>
      <c r="I575" s="11">
        <v>45161</v>
      </c>
      <c r="J575" t="s">
        <v>53</v>
      </c>
      <c r="K575" t="s">
        <v>631</v>
      </c>
      <c r="L575" t="s">
        <v>805</v>
      </c>
      <c r="M575">
        <v>90</v>
      </c>
      <c r="N575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4346</v>
      </c>
      <c r="W575" t="s">
        <v>68</v>
      </c>
    </row>
    <row r="576" spans="1:23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247</v>
      </c>
      <c r="G576" s="3" t="s">
        <v>5172</v>
      </c>
      <c r="H576" s="11">
        <v>44467</v>
      </c>
      <c r="I576" s="11">
        <v>44495</v>
      </c>
      <c r="J576" t="s">
        <v>230</v>
      </c>
      <c r="K576" t="s">
        <v>33</v>
      </c>
      <c r="L576" t="s">
        <v>3272</v>
      </c>
      <c r="M576">
        <v>126</v>
      </c>
      <c r="N576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>
        <v>10484</v>
      </c>
      <c r="V576" t="s">
        <v>79</v>
      </c>
      <c r="W576" t="s">
        <v>132</v>
      </c>
    </row>
    <row r="577" spans="1:23" x14ac:dyDescent="0.3">
      <c r="A577" t="s">
        <v>3569</v>
      </c>
      <c r="B577" t="s">
        <v>2394</v>
      </c>
      <c r="C577" t="s">
        <v>60</v>
      </c>
      <c r="D577">
        <v>29</v>
      </c>
      <c r="E577" t="s">
        <v>4847</v>
      </c>
      <c r="F577" t="s">
        <v>153</v>
      </c>
      <c r="G577" t="s">
        <v>5242</v>
      </c>
      <c r="H577" s="11">
        <v>44936</v>
      </c>
      <c r="I577" s="11">
        <v>44960</v>
      </c>
      <c r="J577" t="s">
        <v>230</v>
      </c>
      <c r="K577" t="s">
        <v>873</v>
      </c>
      <c r="M577">
        <v>132</v>
      </c>
      <c r="N577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4346</v>
      </c>
      <c r="W577" t="s">
        <v>68</v>
      </c>
    </row>
    <row r="578" spans="1:23" x14ac:dyDescent="0.3">
      <c r="A578" t="s">
        <v>3277</v>
      </c>
      <c r="B578" t="s">
        <v>3278</v>
      </c>
      <c r="C578" t="s">
        <v>60</v>
      </c>
      <c r="D578">
        <v>33</v>
      </c>
      <c r="E578" t="s">
        <v>4848</v>
      </c>
      <c r="F578" t="s">
        <v>247</v>
      </c>
      <c r="G578" s="3" t="s">
        <v>5173</v>
      </c>
      <c r="H578" s="11">
        <v>45129</v>
      </c>
      <c r="I578" s="11">
        <v>45139</v>
      </c>
      <c r="J578" t="s">
        <v>53</v>
      </c>
      <c r="K578" t="s">
        <v>537</v>
      </c>
      <c r="L578" t="s">
        <v>3283</v>
      </c>
      <c r="M578">
        <v>151</v>
      </c>
      <c r="N578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132</v>
      </c>
    </row>
    <row r="579" spans="1:23" x14ac:dyDescent="0.3">
      <c r="A579" t="s">
        <v>3284</v>
      </c>
      <c r="B579" t="s">
        <v>576</v>
      </c>
      <c r="C579" t="s">
        <v>60</v>
      </c>
      <c r="D579">
        <v>48</v>
      </c>
      <c r="E579" t="s">
        <v>4849</v>
      </c>
      <c r="F579" t="s">
        <v>25</v>
      </c>
      <c r="G579" t="s">
        <v>5243</v>
      </c>
      <c r="H579" s="11">
        <v>44826</v>
      </c>
      <c r="I579" s="11">
        <v>44841</v>
      </c>
      <c r="K579" t="s">
        <v>157</v>
      </c>
      <c r="L579" t="s">
        <v>3289</v>
      </c>
      <c r="M579">
        <v>152</v>
      </c>
      <c r="N579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4346</v>
      </c>
      <c r="W579" t="s">
        <v>68</v>
      </c>
    </row>
    <row r="580" spans="1:23" x14ac:dyDescent="0.3">
      <c r="A580" t="s">
        <v>3532</v>
      </c>
      <c r="B580" t="s">
        <v>1979</v>
      </c>
      <c r="C580" t="s">
        <v>36</v>
      </c>
      <c r="D580">
        <v>62</v>
      </c>
      <c r="E580" t="s">
        <v>4850</v>
      </c>
      <c r="F580" t="s">
        <v>25</v>
      </c>
      <c r="G580" s="3" t="s">
        <v>5174</v>
      </c>
      <c r="H580" s="11">
        <v>43879</v>
      </c>
      <c r="I580" s="11">
        <v>43888</v>
      </c>
      <c r="J580" t="s">
        <v>668</v>
      </c>
      <c r="K580" t="s">
        <v>650</v>
      </c>
      <c r="L580" t="s">
        <v>3294</v>
      </c>
      <c r="M580">
        <v>141</v>
      </c>
      <c r="N580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4347</v>
      </c>
      <c r="W580" t="s">
        <v>25</v>
      </c>
    </row>
    <row r="581" spans="1:23" x14ac:dyDescent="0.3">
      <c r="A581" t="s">
        <v>3295</v>
      </c>
      <c r="B581" t="s">
        <v>2343</v>
      </c>
      <c r="C581" t="s">
        <v>60</v>
      </c>
      <c r="D581">
        <v>72</v>
      </c>
      <c r="E581" t="s">
        <v>4851</v>
      </c>
      <c r="F581" t="s">
        <v>62</v>
      </c>
      <c r="G581" t="s">
        <v>5244</v>
      </c>
      <c r="H581" s="11">
        <v>44762</v>
      </c>
      <c r="I581" s="11">
        <v>44785</v>
      </c>
      <c r="J581" t="s">
        <v>53</v>
      </c>
      <c r="L581" t="s">
        <v>3297</v>
      </c>
      <c r="M581">
        <v>103</v>
      </c>
      <c r="N581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68</v>
      </c>
    </row>
    <row r="582" spans="1:23" x14ac:dyDescent="0.3">
      <c r="A582" t="s">
        <v>3298</v>
      </c>
      <c r="B582" t="s">
        <v>2373</v>
      </c>
      <c r="C582" t="s">
        <v>3442</v>
      </c>
      <c r="D582">
        <v>35</v>
      </c>
      <c r="E582" t="s">
        <v>4852</v>
      </c>
      <c r="F582" t="s">
        <v>73</v>
      </c>
      <c r="G582" s="3" t="s">
        <v>5175</v>
      </c>
      <c r="H582" s="11">
        <v>44721</v>
      </c>
      <c r="I582" s="11">
        <v>44719</v>
      </c>
      <c r="J582" t="s">
        <v>196</v>
      </c>
      <c r="K582" t="s">
        <v>873</v>
      </c>
      <c r="L582" t="s">
        <v>1652</v>
      </c>
      <c r="M582">
        <v>154</v>
      </c>
      <c r="N582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379</v>
      </c>
      <c r="W582" t="s">
        <v>132</v>
      </c>
    </row>
    <row r="583" spans="1:23" x14ac:dyDescent="0.3">
      <c r="A583" t="s">
        <v>3303</v>
      </c>
      <c r="B583" t="s">
        <v>2400</v>
      </c>
      <c r="C583" t="s">
        <v>36</v>
      </c>
      <c r="D583">
        <v>44</v>
      </c>
      <c r="E583" t="s">
        <v>4853</v>
      </c>
      <c r="F583" t="s">
        <v>247</v>
      </c>
      <c r="G583" s="3" t="s">
        <v>5244</v>
      </c>
      <c r="H583" s="11">
        <v>44601</v>
      </c>
      <c r="I583" s="11">
        <v>44614</v>
      </c>
      <c r="J583" t="s">
        <v>230</v>
      </c>
      <c r="K583" t="s">
        <v>261</v>
      </c>
      <c r="L583" t="s">
        <v>3307</v>
      </c>
      <c r="M583">
        <v>96</v>
      </c>
      <c r="N58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4346</v>
      </c>
      <c r="W583" t="s">
        <v>68</v>
      </c>
    </row>
    <row r="584" spans="1:23" x14ac:dyDescent="0.3">
      <c r="A584" t="s">
        <v>3308</v>
      </c>
      <c r="B584" t="s">
        <v>737</v>
      </c>
      <c r="C584" t="s">
        <v>60</v>
      </c>
      <c r="D584">
        <v>62</v>
      </c>
      <c r="E584" t="s">
        <v>4854</v>
      </c>
      <c r="F584" t="s">
        <v>338</v>
      </c>
      <c r="G584" s="3" t="s">
        <v>5176</v>
      </c>
      <c r="H584" s="11">
        <v>45488</v>
      </c>
      <c r="I584" s="11">
        <v>45513</v>
      </c>
      <c r="J584" t="s">
        <v>668</v>
      </c>
      <c r="K584" t="s">
        <v>157</v>
      </c>
      <c r="L584" t="s">
        <v>3312</v>
      </c>
      <c r="M584">
        <v>166</v>
      </c>
      <c r="N584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4347</v>
      </c>
      <c r="W584" t="s">
        <v>132</v>
      </c>
    </row>
    <row r="585" spans="1:23" x14ac:dyDescent="0.3">
      <c r="A585" t="s">
        <v>3313</v>
      </c>
      <c r="B585" t="s">
        <v>829</v>
      </c>
      <c r="C585" t="s">
        <v>3442</v>
      </c>
      <c r="D585">
        <v>39</v>
      </c>
      <c r="E585" t="s">
        <v>4855</v>
      </c>
      <c r="F585" t="s">
        <v>316</v>
      </c>
      <c r="G585" s="3" t="s">
        <v>5177</v>
      </c>
      <c r="H585" s="11">
        <v>44552</v>
      </c>
      <c r="I585" s="11">
        <v>44572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79</v>
      </c>
      <c r="W585" t="s">
        <v>132</v>
      </c>
    </row>
    <row r="586" spans="1:23" x14ac:dyDescent="0.3">
      <c r="A586" t="s">
        <v>3317</v>
      </c>
      <c r="B586" t="s">
        <v>3318</v>
      </c>
      <c r="C586" t="s">
        <v>60</v>
      </c>
      <c r="D586">
        <v>55</v>
      </c>
      <c r="E586" t="s">
        <v>4856</v>
      </c>
      <c r="F586" t="s">
        <v>73</v>
      </c>
      <c r="G586" s="3" t="s">
        <v>5178</v>
      </c>
      <c r="H586" s="11">
        <v>45399</v>
      </c>
      <c r="I586" s="11">
        <v>45425</v>
      </c>
      <c r="J586" t="s">
        <v>342</v>
      </c>
      <c r="K586" t="s">
        <v>631</v>
      </c>
      <c r="L586" t="s">
        <v>3322</v>
      </c>
      <c r="M586">
        <v>109</v>
      </c>
      <c r="N586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</row>
    <row r="587" spans="1:23" x14ac:dyDescent="0.3">
      <c r="A587" t="s">
        <v>3533</v>
      </c>
      <c r="B587" t="s">
        <v>3323</v>
      </c>
      <c r="C587" t="s">
        <v>36</v>
      </c>
      <c r="D587">
        <v>52</v>
      </c>
      <c r="E587" t="s">
        <v>4857</v>
      </c>
      <c r="F587" t="s">
        <v>153</v>
      </c>
      <c r="G587" s="3" t="s">
        <v>5179</v>
      </c>
      <c r="H587" s="11">
        <v>44888</v>
      </c>
      <c r="I587" s="11">
        <v>44915</v>
      </c>
      <c r="J587" t="s">
        <v>668</v>
      </c>
      <c r="K587" t="s">
        <v>320</v>
      </c>
      <c r="L587" t="s">
        <v>3327</v>
      </c>
      <c r="M587">
        <v>104</v>
      </c>
      <c r="N587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4346</v>
      </c>
      <c r="W587" t="s">
        <v>132</v>
      </c>
    </row>
    <row r="588" spans="1:23" x14ac:dyDescent="0.3">
      <c r="A588" t="s">
        <v>3328</v>
      </c>
      <c r="B588" t="s">
        <v>724</v>
      </c>
      <c r="C588" t="s">
        <v>3442</v>
      </c>
      <c r="D588">
        <v>83</v>
      </c>
      <c r="E588" t="s">
        <v>4858</v>
      </c>
      <c r="F588" t="s">
        <v>25</v>
      </c>
      <c r="G588" s="3" t="s">
        <v>5180</v>
      </c>
      <c r="H588" s="11">
        <v>44365</v>
      </c>
      <c r="I588" s="11">
        <v>44382</v>
      </c>
      <c r="J588" t="s">
        <v>196</v>
      </c>
      <c r="K588" t="s">
        <v>481</v>
      </c>
      <c r="L588" t="s">
        <v>3332</v>
      </c>
      <c r="M588">
        <v>144</v>
      </c>
      <c r="N588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379</v>
      </c>
      <c r="W588" t="s">
        <v>132</v>
      </c>
    </row>
    <row r="589" spans="1:23" x14ac:dyDescent="0.3">
      <c r="A589" t="s">
        <v>3334</v>
      </c>
      <c r="B589" t="s">
        <v>1756</v>
      </c>
      <c r="C589" t="s">
        <v>60</v>
      </c>
      <c r="D589">
        <v>30</v>
      </c>
      <c r="E589" t="s">
        <v>3681</v>
      </c>
      <c r="F589" t="s">
        <v>316</v>
      </c>
      <c r="G589" s="3" t="s">
        <v>5181</v>
      </c>
      <c r="H589" s="11">
        <v>44136</v>
      </c>
      <c r="I589" s="11">
        <v>44158</v>
      </c>
      <c r="J589" t="s">
        <v>53</v>
      </c>
      <c r="K589" t="s">
        <v>631</v>
      </c>
      <c r="L589" t="s">
        <v>3339</v>
      </c>
      <c r="M589">
        <v>154</v>
      </c>
      <c r="N589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379</v>
      </c>
      <c r="W589" t="s">
        <v>68</v>
      </c>
    </row>
    <row r="590" spans="1:23" x14ac:dyDescent="0.3">
      <c r="A590" t="s">
        <v>3340</v>
      </c>
      <c r="B590" t="s">
        <v>1543</v>
      </c>
      <c r="C590" t="s">
        <v>3442</v>
      </c>
      <c r="D590">
        <v>70</v>
      </c>
      <c r="E590" t="s">
        <v>4859</v>
      </c>
      <c r="F590" t="s">
        <v>247</v>
      </c>
      <c r="G590" s="3" t="s">
        <v>5182</v>
      </c>
      <c r="H590" s="11">
        <v>43844</v>
      </c>
      <c r="I590" s="11">
        <v>43865</v>
      </c>
      <c r="J590" t="s">
        <v>668</v>
      </c>
      <c r="K590" t="s">
        <v>3748</v>
      </c>
      <c r="L590" t="s">
        <v>3345</v>
      </c>
      <c r="M590">
        <v>165</v>
      </c>
      <c r="N590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>
        <v>38642</v>
      </c>
      <c r="V590" t="s">
        <v>79</v>
      </c>
      <c r="W590" t="s">
        <v>68</v>
      </c>
    </row>
    <row r="591" spans="1:23" x14ac:dyDescent="0.3">
      <c r="A591" t="s">
        <v>3347</v>
      </c>
      <c r="B591" t="s">
        <v>3348</v>
      </c>
      <c r="C591" t="s">
        <v>36</v>
      </c>
      <c r="D591">
        <v>53</v>
      </c>
      <c r="E591" t="s">
        <v>4860</v>
      </c>
      <c r="F591" t="s">
        <v>73</v>
      </c>
      <c r="G591" s="3" t="s">
        <v>5183</v>
      </c>
      <c r="H591" s="11">
        <v>44078</v>
      </c>
      <c r="I591" s="11">
        <v>44091</v>
      </c>
      <c r="J591" t="s">
        <v>288</v>
      </c>
      <c r="K591" t="s">
        <v>631</v>
      </c>
      <c r="L591" t="s">
        <v>3352</v>
      </c>
      <c r="M591">
        <v>106</v>
      </c>
      <c r="N591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V591" t="s">
        <v>25</v>
      </c>
      <c r="W591" t="s">
        <v>68</v>
      </c>
    </row>
    <row r="592" spans="1:23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G592" t="s">
        <v>5244</v>
      </c>
      <c r="H592" s="11">
        <v>45085</v>
      </c>
      <c r="I592" s="11">
        <v>45085</v>
      </c>
      <c r="K592" t="s">
        <v>650</v>
      </c>
      <c r="L592" t="s">
        <v>3356</v>
      </c>
      <c r="M592">
        <v>108</v>
      </c>
      <c r="N592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W592" t="s">
        <v>25</v>
      </c>
    </row>
    <row r="593" spans="1:23" x14ac:dyDescent="0.3">
      <c r="A593" t="s">
        <v>3357</v>
      </c>
      <c r="B593" t="s">
        <v>2266</v>
      </c>
      <c r="C593" t="s">
        <v>3442</v>
      </c>
      <c r="D593">
        <v>34</v>
      </c>
      <c r="E593" t="s">
        <v>4861</v>
      </c>
      <c r="F593" t="s">
        <v>153</v>
      </c>
      <c r="G593" s="3" t="s">
        <v>5184</v>
      </c>
      <c r="H593" s="11">
        <v>44688</v>
      </c>
      <c r="J593" t="s">
        <v>196</v>
      </c>
      <c r="K593" t="s">
        <v>320</v>
      </c>
      <c r="L593" t="s">
        <v>3361</v>
      </c>
      <c r="M593">
        <v>96</v>
      </c>
      <c r="N59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379</v>
      </c>
      <c r="W593" t="s">
        <v>132</v>
      </c>
    </row>
    <row r="594" spans="1:23" x14ac:dyDescent="0.3">
      <c r="A594" t="s">
        <v>3462</v>
      </c>
      <c r="B594" t="s">
        <v>795</v>
      </c>
      <c r="C594" t="s">
        <v>60</v>
      </c>
      <c r="D594">
        <v>59</v>
      </c>
      <c r="E594" t="s">
        <v>4862</v>
      </c>
      <c r="F594" t="s">
        <v>153</v>
      </c>
      <c r="G594" s="3" t="s">
        <v>5185</v>
      </c>
      <c r="H594" s="11">
        <v>43850</v>
      </c>
      <c r="I594" s="11">
        <v>43877</v>
      </c>
      <c r="J594" t="s">
        <v>53</v>
      </c>
      <c r="K594" t="s">
        <v>508</v>
      </c>
      <c r="L594" t="s">
        <v>3366</v>
      </c>
      <c r="M594">
        <v>171</v>
      </c>
      <c r="N594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379</v>
      </c>
      <c r="W594" t="s">
        <v>25</v>
      </c>
    </row>
    <row r="595" spans="1:23" x14ac:dyDescent="0.3">
      <c r="A595" t="s">
        <v>3367</v>
      </c>
      <c r="B595" t="s">
        <v>336</v>
      </c>
      <c r="C595" t="s">
        <v>36</v>
      </c>
      <c r="D595">
        <v>68</v>
      </c>
      <c r="E595" t="s">
        <v>4863</v>
      </c>
      <c r="F595" t="s">
        <v>338</v>
      </c>
      <c r="G595" t="s">
        <v>5244</v>
      </c>
      <c r="H595" s="11">
        <v>43850</v>
      </c>
      <c r="I595" s="11">
        <v>43849</v>
      </c>
      <c r="J595" t="s">
        <v>156</v>
      </c>
      <c r="L595" t="s">
        <v>3369</v>
      </c>
      <c r="M595">
        <v>151</v>
      </c>
      <c r="N595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>
        <v>41208</v>
      </c>
      <c r="V595" t="s">
        <v>4347</v>
      </c>
      <c r="W595" t="s">
        <v>25</v>
      </c>
    </row>
    <row r="596" spans="1:23" x14ac:dyDescent="0.3">
      <c r="A596" t="s">
        <v>3371</v>
      </c>
      <c r="B596" t="s">
        <v>3372</v>
      </c>
      <c r="C596" t="s">
        <v>36</v>
      </c>
      <c r="D596">
        <v>52</v>
      </c>
      <c r="E596" t="s">
        <v>4864</v>
      </c>
      <c r="F596" t="s">
        <v>468</v>
      </c>
      <c r="G596" s="3" t="s">
        <v>5244</v>
      </c>
      <c r="H596" s="11">
        <v>44490</v>
      </c>
      <c r="J596" t="s">
        <v>196</v>
      </c>
      <c r="K596" t="s">
        <v>25</v>
      </c>
      <c r="L596" t="s">
        <v>3374</v>
      </c>
      <c r="M596">
        <v>128</v>
      </c>
      <c r="N596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4347</v>
      </c>
      <c r="W596" t="s">
        <v>68</v>
      </c>
    </row>
    <row r="597" spans="1:23" x14ac:dyDescent="0.3">
      <c r="A597" t="s">
        <v>3534</v>
      </c>
      <c r="B597" t="s">
        <v>3375</v>
      </c>
      <c r="C597" t="s">
        <v>60</v>
      </c>
      <c r="D597">
        <v>66</v>
      </c>
      <c r="E597" t="s">
        <v>4865</v>
      </c>
      <c r="F597" t="s">
        <v>153</v>
      </c>
      <c r="G597" s="3" t="s">
        <v>5244</v>
      </c>
      <c r="H597" s="11">
        <v>44169</v>
      </c>
      <c r="I597" s="11">
        <v>44190</v>
      </c>
      <c r="J597" t="s">
        <v>156</v>
      </c>
      <c r="K597" t="s">
        <v>508</v>
      </c>
      <c r="L597" t="s">
        <v>3379</v>
      </c>
      <c r="M597">
        <v>134</v>
      </c>
      <c r="N597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>
        <v>27353</v>
      </c>
      <c r="V597" t="s">
        <v>379</v>
      </c>
      <c r="W597" t="s">
        <v>132</v>
      </c>
    </row>
    <row r="598" spans="1:23" x14ac:dyDescent="0.3">
      <c r="A598" t="s">
        <v>3381</v>
      </c>
      <c r="B598" t="s">
        <v>911</v>
      </c>
      <c r="C598" t="s">
        <v>36</v>
      </c>
      <c r="D598">
        <v>29</v>
      </c>
      <c r="E598" t="s">
        <v>4866</v>
      </c>
      <c r="F598" t="s">
        <v>73</v>
      </c>
      <c r="G598" s="3" t="s">
        <v>5244</v>
      </c>
      <c r="H598" s="11">
        <v>44109</v>
      </c>
      <c r="I598" s="11">
        <v>44131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4346</v>
      </c>
      <c r="W598" t="s">
        <v>68</v>
      </c>
    </row>
    <row r="599" spans="1:23" x14ac:dyDescent="0.3">
      <c r="A599" t="s">
        <v>3385</v>
      </c>
      <c r="B599" t="s">
        <v>3386</v>
      </c>
      <c r="C599" t="s">
        <v>3442</v>
      </c>
      <c r="D599">
        <v>53</v>
      </c>
      <c r="E599" t="s">
        <v>4838</v>
      </c>
      <c r="F599" t="s">
        <v>541</v>
      </c>
      <c r="G599" s="3" t="s">
        <v>5186</v>
      </c>
      <c r="H599" s="11">
        <v>45255</v>
      </c>
      <c r="I599" s="11">
        <v>45260</v>
      </c>
      <c r="J599" t="s">
        <v>668</v>
      </c>
      <c r="K599" t="s">
        <v>33</v>
      </c>
      <c r="L599" t="s">
        <v>3390</v>
      </c>
      <c r="M599">
        <v>139</v>
      </c>
      <c r="N599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79</v>
      </c>
      <c r="W599" t="s">
        <v>68</v>
      </c>
    </row>
    <row r="600" spans="1:23" x14ac:dyDescent="0.3">
      <c r="A600" t="s">
        <v>3570</v>
      </c>
      <c r="B600" t="s">
        <v>841</v>
      </c>
      <c r="C600" t="s">
        <v>60</v>
      </c>
      <c r="D600">
        <v>65</v>
      </c>
      <c r="E600" t="s">
        <v>4380</v>
      </c>
      <c r="F600" t="s">
        <v>316</v>
      </c>
      <c r="G600"/>
      <c r="H600" s="11">
        <v>45355</v>
      </c>
      <c r="I600" s="11">
        <v>45354</v>
      </c>
      <c r="J600" t="s">
        <v>342</v>
      </c>
      <c r="L600" t="s">
        <v>1017</v>
      </c>
      <c r="M600">
        <v>125</v>
      </c>
      <c r="N600">
        <v>145</v>
      </c>
      <c r="O600" s="53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379</v>
      </c>
      <c r="W600" t="s">
        <v>132</v>
      </c>
    </row>
    <row r="601" spans="1:23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 s="11">
        <v>44326</v>
      </c>
      <c r="I601" s="11">
        <v>44339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4346</v>
      </c>
      <c r="W601" t="s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E4C1-A10D-40EE-832E-91B0C2E4F02B}">
  <dimension ref="A1:W601"/>
  <sheetViews>
    <sheetView zoomScaleNormal="100" workbookViewId="0">
      <selection activeCell="E12" sqref="E12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style="14" bestFit="1" customWidth="1"/>
    <col min="6" max="6" width="12.44140625" bestFit="1" customWidth="1"/>
    <col min="7" max="7" width="16.6640625" bestFit="1" customWidth="1"/>
    <col min="8" max="8" width="16.88671875" style="46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5546875" bestFit="1" customWidth="1"/>
    <col min="23" max="23" width="18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s="14" t="s">
        <v>4</v>
      </c>
      <c r="F1" t="s">
        <v>5</v>
      </c>
      <c r="G1" t="s">
        <v>6</v>
      </c>
      <c r="H1" s="46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3446</v>
      </c>
      <c r="B2" t="s">
        <v>23</v>
      </c>
      <c r="C2" t="s">
        <v>3442</v>
      </c>
      <c r="D2">
        <v>38</v>
      </c>
      <c r="E2" s="14" t="s">
        <v>3661</v>
      </c>
      <c r="F2" t="s">
        <v>25</v>
      </c>
      <c r="G2" t="s">
        <v>26</v>
      </c>
      <c r="H2" s="46" t="s">
        <v>27</v>
      </c>
      <c r="I2" t="s">
        <v>28</v>
      </c>
      <c r="J2" t="s">
        <v>156</v>
      </c>
      <c r="K2" t="s">
        <v>320</v>
      </c>
      <c r="L2" t="s">
        <v>31</v>
      </c>
      <c r="M2">
        <v>153</v>
      </c>
      <c r="N2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s">
        <v>132</v>
      </c>
    </row>
    <row r="3" spans="1:23" x14ac:dyDescent="0.3">
      <c r="A3" t="s">
        <v>34</v>
      </c>
      <c r="B3" t="s">
        <v>35</v>
      </c>
      <c r="C3" t="s">
        <v>36</v>
      </c>
      <c r="D3">
        <v>83</v>
      </c>
      <c r="E3" s="14" t="s">
        <v>4867</v>
      </c>
      <c r="F3" t="s">
        <v>247</v>
      </c>
      <c r="H3" s="46" t="s">
        <v>40</v>
      </c>
      <c r="I3" t="s">
        <v>41</v>
      </c>
      <c r="J3" t="s">
        <v>288</v>
      </c>
      <c r="L3" t="s">
        <v>43</v>
      </c>
      <c r="M3">
        <v>130</v>
      </c>
      <c r="N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4346</v>
      </c>
      <c r="W3" t="s">
        <v>132</v>
      </c>
    </row>
    <row r="4" spans="1:23" x14ac:dyDescent="0.3">
      <c r="A4" t="s">
        <v>47</v>
      </c>
      <c r="B4" t="s">
        <v>48</v>
      </c>
      <c r="C4" t="s">
        <v>60</v>
      </c>
      <c r="D4">
        <v>73</v>
      </c>
      <c r="E4" s="14" t="s">
        <v>3662</v>
      </c>
      <c r="F4" t="s">
        <v>25</v>
      </c>
      <c r="G4" t="s">
        <v>50</v>
      </c>
      <c r="H4" s="46" t="s">
        <v>51</v>
      </c>
      <c r="I4" t="s">
        <v>52</v>
      </c>
      <c r="J4" t="s">
        <v>53</v>
      </c>
      <c r="K4" t="s">
        <v>54</v>
      </c>
      <c r="L4" t="s">
        <v>55</v>
      </c>
      <c r="M4">
        <v>104</v>
      </c>
      <c r="N4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379</v>
      </c>
      <c r="W4" t="s">
        <v>25</v>
      </c>
    </row>
    <row r="5" spans="1:23" x14ac:dyDescent="0.3">
      <c r="A5" t="s">
        <v>58</v>
      </c>
      <c r="B5" t="s">
        <v>59</v>
      </c>
      <c r="C5" t="s">
        <v>60</v>
      </c>
      <c r="D5">
        <v>46</v>
      </c>
      <c r="E5" s="14" t="s">
        <v>4868</v>
      </c>
      <c r="F5" t="s">
        <v>62</v>
      </c>
      <c r="H5" s="46" t="s">
        <v>63</v>
      </c>
      <c r="I5" t="s">
        <v>64</v>
      </c>
      <c r="J5" t="s">
        <v>53</v>
      </c>
      <c r="K5" t="s">
        <v>25</v>
      </c>
      <c r="L5" t="s">
        <v>67</v>
      </c>
      <c r="M5">
        <v>125</v>
      </c>
      <c r="N5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27543</v>
      </c>
      <c r="V5" t="s">
        <v>25</v>
      </c>
      <c r="W5" t="s">
        <v>132</v>
      </c>
    </row>
    <row r="6" spans="1:23" x14ac:dyDescent="0.3">
      <c r="A6" t="s">
        <v>70</v>
      </c>
      <c r="B6" t="s">
        <v>71</v>
      </c>
      <c r="C6" t="s">
        <v>60</v>
      </c>
      <c r="D6">
        <v>62</v>
      </c>
      <c r="E6" s="14" t="s">
        <v>4768</v>
      </c>
      <c r="F6" t="s">
        <v>73</v>
      </c>
      <c r="H6" s="46" t="s">
        <v>74</v>
      </c>
      <c r="I6" t="s">
        <v>75</v>
      </c>
      <c r="J6" t="s">
        <v>668</v>
      </c>
      <c r="K6" t="s">
        <v>650</v>
      </c>
      <c r="M6">
        <v>123</v>
      </c>
      <c r="N6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30508</v>
      </c>
      <c r="V6" t="s">
        <v>79</v>
      </c>
      <c r="W6" t="s">
        <v>68</v>
      </c>
    </row>
    <row r="7" spans="1:23" x14ac:dyDescent="0.3">
      <c r="A7" t="s">
        <v>81</v>
      </c>
      <c r="B7" t="s">
        <v>82</v>
      </c>
      <c r="C7" t="s">
        <v>60</v>
      </c>
      <c r="D7">
        <v>71</v>
      </c>
      <c r="E7" s="14" t="s">
        <v>4349</v>
      </c>
      <c r="F7" t="s">
        <v>73</v>
      </c>
      <c r="G7" t="s">
        <v>85</v>
      </c>
      <c r="H7" s="46" t="s">
        <v>86</v>
      </c>
      <c r="I7" t="s">
        <v>87</v>
      </c>
      <c r="J7" t="s">
        <v>196</v>
      </c>
      <c r="K7" t="s">
        <v>89</v>
      </c>
      <c r="L7" t="s">
        <v>90</v>
      </c>
      <c r="M7">
        <v>145</v>
      </c>
      <c r="N7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68</v>
      </c>
    </row>
    <row r="8" spans="1:23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s="46" t="s">
        <v>97</v>
      </c>
      <c r="I8" t="s">
        <v>98</v>
      </c>
      <c r="J8" t="s">
        <v>668</v>
      </c>
      <c r="K8" t="s">
        <v>157</v>
      </c>
      <c r="L8" t="s">
        <v>101</v>
      </c>
      <c r="M8">
        <v>152</v>
      </c>
      <c r="N8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68</v>
      </c>
    </row>
    <row r="9" spans="1:23" x14ac:dyDescent="0.3">
      <c r="A9" t="s">
        <v>103</v>
      </c>
      <c r="B9" t="s">
        <v>104</v>
      </c>
      <c r="C9" t="s">
        <v>60</v>
      </c>
      <c r="D9">
        <v>67</v>
      </c>
      <c r="E9" s="14" t="s">
        <v>3663</v>
      </c>
      <c r="F9" t="s">
        <v>73</v>
      </c>
      <c r="G9" t="s">
        <v>106</v>
      </c>
      <c r="H9" s="46" t="s">
        <v>107</v>
      </c>
      <c r="I9" t="s">
        <v>108</v>
      </c>
      <c r="J9" t="s">
        <v>668</v>
      </c>
      <c r="K9" t="s">
        <v>650</v>
      </c>
      <c r="L9" t="s">
        <v>111</v>
      </c>
      <c r="M9">
        <v>174</v>
      </c>
      <c r="N9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379</v>
      </c>
      <c r="W9" t="s">
        <v>132</v>
      </c>
    </row>
    <row r="10" spans="1:23" x14ac:dyDescent="0.3">
      <c r="A10" t="s">
        <v>114</v>
      </c>
      <c r="B10" t="s">
        <v>115</v>
      </c>
      <c r="C10" t="s">
        <v>36</v>
      </c>
      <c r="D10">
        <v>65</v>
      </c>
      <c r="E10" s="14" t="s">
        <v>4380</v>
      </c>
      <c r="F10" t="s">
        <v>329</v>
      </c>
      <c r="G10" t="s">
        <v>118</v>
      </c>
      <c r="H10" s="46" t="s">
        <v>119</v>
      </c>
      <c r="I10" t="s">
        <v>120</v>
      </c>
      <c r="J10" t="s">
        <v>230</v>
      </c>
      <c r="K10" t="s">
        <v>33</v>
      </c>
      <c r="L10" t="s">
        <v>122</v>
      </c>
      <c r="M10">
        <v>139</v>
      </c>
      <c r="N10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379</v>
      </c>
      <c r="W10" t="s">
        <v>68</v>
      </c>
    </row>
    <row r="11" spans="1:23" x14ac:dyDescent="0.3">
      <c r="A11" t="s">
        <v>123</v>
      </c>
      <c r="B11" t="s">
        <v>124</v>
      </c>
      <c r="C11" t="s">
        <v>36</v>
      </c>
      <c r="D11">
        <v>58</v>
      </c>
      <c r="E11" s="14" t="s">
        <v>4381</v>
      </c>
      <c r="F11" t="s">
        <v>468</v>
      </c>
      <c r="G11" t="s">
        <v>127</v>
      </c>
      <c r="H11" s="46" t="s">
        <v>128</v>
      </c>
      <c r="I11" t="s">
        <v>129</v>
      </c>
      <c r="J11" t="s">
        <v>230</v>
      </c>
      <c r="K11" t="s">
        <v>130</v>
      </c>
      <c r="L11" t="s">
        <v>131</v>
      </c>
      <c r="M11">
        <v>150</v>
      </c>
      <c r="N11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379</v>
      </c>
      <c r="W11" t="s">
        <v>132</v>
      </c>
    </row>
    <row r="12" spans="1:23" x14ac:dyDescent="0.3">
      <c r="A12" t="s">
        <v>133</v>
      </c>
      <c r="B12" t="s">
        <v>134</v>
      </c>
      <c r="C12" t="s">
        <v>60</v>
      </c>
      <c r="D12">
        <v>60</v>
      </c>
      <c r="E12" s="14" t="s">
        <v>4382</v>
      </c>
      <c r="F12" t="s">
        <v>73</v>
      </c>
      <c r="G12" t="s">
        <v>136</v>
      </c>
      <c r="H12" s="46" t="s">
        <v>137</v>
      </c>
      <c r="I12" t="s">
        <v>138</v>
      </c>
      <c r="J12" t="s">
        <v>409</v>
      </c>
      <c r="K12" t="s">
        <v>320</v>
      </c>
      <c r="L12" t="s">
        <v>141</v>
      </c>
      <c r="M12">
        <v>153</v>
      </c>
      <c r="N12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379</v>
      </c>
      <c r="W12" t="s">
        <v>25</v>
      </c>
    </row>
    <row r="13" spans="1:23" x14ac:dyDescent="0.3">
      <c r="A13" t="s">
        <v>142</v>
      </c>
      <c r="B13" t="s">
        <v>143</v>
      </c>
      <c r="C13" t="s">
        <v>60</v>
      </c>
      <c r="D13">
        <v>35</v>
      </c>
      <c r="E13" s="14" t="s">
        <v>4383</v>
      </c>
      <c r="F13" t="s">
        <v>145</v>
      </c>
      <c r="H13" s="46" t="s">
        <v>147</v>
      </c>
      <c r="I13" t="s">
        <v>148</v>
      </c>
      <c r="J13" t="s">
        <v>53</v>
      </c>
      <c r="K13" t="s">
        <v>25</v>
      </c>
      <c r="L13" t="s">
        <v>149</v>
      </c>
      <c r="M13">
        <v>180</v>
      </c>
      <c r="N1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132</v>
      </c>
    </row>
    <row r="14" spans="1:23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H14" s="46" t="s">
        <v>154</v>
      </c>
      <c r="I14" t="s">
        <v>155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379</v>
      </c>
      <c r="W14" t="s">
        <v>132</v>
      </c>
    </row>
    <row r="15" spans="1:23" x14ac:dyDescent="0.3">
      <c r="A15" t="s">
        <v>3463</v>
      </c>
      <c r="B15" t="s">
        <v>159</v>
      </c>
      <c r="C15" t="s">
        <v>60</v>
      </c>
      <c r="D15">
        <v>78</v>
      </c>
      <c r="E15" s="14" t="s">
        <v>3664</v>
      </c>
      <c r="F15" t="s">
        <v>329</v>
      </c>
      <c r="G15" t="s">
        <v>161</v>
      </c>
      <c r="H15" s="46" t="s">
        <v>162</v>
      </c>
      <c r="I15" t="s">
        <v>163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s="44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68</v>
      </c>
    </row>
    <row r="16" spans="1:23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170</v>
      </c>
      <c r="H16" s="46" t="s">
        <v>171</v>
      </c>
      <c r="I16" t="s">
        <v>172</v>
      </c>
      <c r="K16" t="s">
        <v>320</v>
      </c>
      <c r="L16" t="s">
        <v>173</v>
      </c>
      <c r="M16">
        <v>124</v>
      </c>
      <c r="N16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>
        <v>1075100</v>
      </c>
      <c r="V16" t="s">
        <v>379</v>
      </c>
      <c r="W16" t="s">
        <v>132</v>
      </c>
    </row>
    <row r="17" spans="1:23" x14ac:dyDescent="0.3">
      <c r="A17" t="s">
        <v>175</v>
      </c>
      <c r="B17" t="s">
        <v>176</v>
      </c>
      <c r="C17" t="s">
        <v>36</v>
      </c>
      <c r="D17">
        <v>78</v>
      </c>
      <c r="E17" s="14" t="s">
        <v>3665</v>
      </c>
      <c r="F17" t="s">
        <v>153</v>
      </c>
      <c r="H17" s="46" t="s">
        <v>179</v>
      </c>
      <c r="I17" t="s">
        <v>180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s="44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4347</v>
      </c>
      <c r="W17" t="s">
        <v>25</v>
      </c>
    </row>
    <row r="18" spans="1:23" x14ac:dyDescent="0.3">
      <c r="A18" t="s">
        <v>184</v>
      </c>
      <c r="B18" t="s">
        <v>185</v>
      </c>
      <c r="C18" t="s">
        <v>60</v>
      </c>
      <c r="D18">
        <v>18</v>
      </c>
      <c r="E18" s="14" t="s">
        <v>4384</v>
      </c>
      <c r="F18" t="s">
        <v>73</v>
      </c>
      <c r="H18" s="46" t="s">
        <v>187</v>
      </c>
      <c r="I18" t="s">
        <v>188</v>
      </c>
      <c r="J18" t="s">
        <v>342</v>
      </c>
      <c r="K18" t="s">
        <v>130</v>
      </c>
      <c r="L18" t="s">
        <v>190</v>
      </c>
      <c r="M18">
        <v>99</v>
      </c>
      <c r="N18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s">
        <v>132</v>
      </c>
    </row>
    <row r="19" spans="1:23" x14ac:dyDescent="0.3">
      <c r="A19" t="s">
        <v>3464</v>
      </c>
      <c r="B19" t="s">
        <v>191</v>
      </c>
      <c r="C19" t="s">
        <v>60</v>
      </c>
      <c r="D19">
        <v>20</v>
      </c>
      <c r="E19" s="14" t="s">
        <v>4385</v>
      </c>
      <c r="F19" t="s">
        <v>95</v>
      </c>
      <c r="H19" s="46" t="s">
        <v>194</v>
      </c>
      <c r="I19" t="s">
        <v>195</v>
      </c>
      <c r="J19" t="s">
        <v>196</v>
      </c>
      <c r="K19" t="s">
        <v>157</v>
      </c>
      <c r="L19" t="s">
        <v>198</v>
      </c>
      <c r="M19">
        <v>132</v>
      </c>
      <c r="N19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4346</v>
      </c>
      <c r="W19" t="s">
        <v>132</v>
      </c>
    </row>
    <row r="20" spans="1:23" x14ac:dyDescent="0.3">
      <c r="A20" t="s">
        <v>200</v>
      </c>
      <c r="B20" t="s">
        <v>201</v>
      </c>
      <c r="C20" t="s">
        <v>3442</v>
      </c>
      <c r="D20">
        <v>37</v>
      </c>
      <c r="E20" s="14" t="s">
        <v>4386</v>
      </c>
      <c r="F20" t="s">
        <v>329</v>
      </c>
      <c r="H20" s="46" t="s">
        <v>203</v>
      </c>
      <c r="I20" t="s">
        <v>204</v>
      </c>
      <c r="J20" t="s">
        <v>342</v>
      </c>
      <c r="K20" t="s">
        <v>481</v>
      </c>
      <c r="L20" t="s">
        <v>207</v>
      </c>
      <c r="M20">
        <v>177</v>
      </c>
      <c r="N20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4347</v>
      </c>
      <c r="W20" t="s">
        <v>132</v>
      </c>
    </row>
    <row r="21" spans="1:23" x14ac:dyDescent="0.3">
      <c r="A21" t="s">
        <v>209</v>
      </c>
      <c r="B21" t="s">
        <v>210</v>
      </c>
      <c r="C21" t="s">
        <v>36</v>
      </c>
      <c r="D21">
        <v>85</v>
      </c>
      <c r="E21" s="14" t="s">
        <v>4387</v>
      </c>
      <c r="F21" t="s">
        <v>468</v>
      </c>
      <c r="G21" t="s">
        <v>212</v>
      </c>
      <c r="H21" s="46" t="s">
        <v>213</v>
      </c>
      <c r="I21" t="s">
        <v>214</v>
      </c>
      <c r="J21" t="s">
        <v>409</v>
      </c>
      <c r="K21" t="s">
        <v>873</v>
      </c>
      <c r="L21" t="s">
        <v>216</v>
      </c>
      <c r="M21">
        <v>103</v>
      </c>
      <c r="N21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79</v>
      </c>
      <c r="W21" t="s">
        <v>132</v>
      </c>
    </row>
    <row r="22" spans="1:23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s="46" t="s">
        <v>221</v>
      </c>
      <c r="I22" t="s">
        <v>222</v>
      </c>
      <c r="J22" t="s">
        <v>342</v>
      </c>
      <c r="K22" t="s">
        <v>289</v>
      </c>
      <c r="L22" t="s">
        <v>224</v>
      </c>
      <c r="M22">
        <v>139</v>
      </c>
      <c r="N22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4346</v>
      </c>
      <c r="W22" t="s">
        <v>68</v>
      </c>
    </row>
    <row r="23" spans="1:23" x14ac:dyDescent="0.3">
      <c r="A23" t="s">
        <v>225</v>
      </c>
      <c r="B23" t="s">
        <v>226</v>
      </c>
      <c r="C23" t="s">
        <v>60</v>
      </c>
      <c r="D23">
        <v>33</v>
      </c>
      <c r="E23" s="14" t="s">
        <v>3666</v>
      </c>
      <c r="F23" t="s">
        <v>73</v>
      </c>
      <c r="H23" s="46" t="s">
        <v>228</v>
      </c>
      <c r="I23" t="s">
        <v>229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68</v>
      </c>
    </row>
    <row r="24" spans="1:23" x14ac:dyDescent="0.3">
      <c r="A24" t="s">
        <v>232</v>
      </c>
      <c r="B24" t="s">
        <v>233</v>
      </c>
      <c r="C24" t="s">
        <v>36</v>
      </c>
      <c r="D24">
        <v>55</v>
      </c>
      <c r="F24" t="s">
        <v>468</v>
      </c>
      <c r="H24" s="46" t="s">
        <v>234</v>
      </c>
      <c r="I24" t="s">
        <v>235</v>
      </c>
      <c r="K24" t="s">
        <v>650</v>
      </c>
      <c r="L24" t="s">
        <v>236</v>
      </c>
      <c r="M24">
        <v>95</v>
      </c>
      <c r="N24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132</v>
      </c>
    </row>
    <row r="25" spans="1:23" x14ac:dyDescent="0.3">
      <c r="A25" t="s">
        <v>3535</v>
      </c>
      <c r="B25" t="s">
        <v>159</v>
      </c>
      <c r="C25" t="s">
        <v>60</v>
      </c>
      <c r="D25">
        <v>76</v>
      </c>
      <c r="E25" s="14" t="s">
        <v>4388</v>
      </c>
      <c r="F25" t="s">
        <v>247</v>
      </c>
      <c r="G25" t="s">
        <v>239</v>
      </c>
      <c r="H25" s="46" t="s">
        <v>240</v>
      </c>
      <c r="I25" t="s">
        <v>241</v>
      </c>
      <c r="J25" t="s">
        <v>288</v>
      </c>
      <c r="K25" t="s">
        <v>25</v>
      </c>
      <c r="L25" t="s">
        <v>243</v>
      </c>
      <c r="M25">
        <v>162</v>
      </c>
      <c r="N25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4346</v>
      </c>
      <c r="W25" t="s">
        <v>132</v>
      </c>
    </row>
    <row r="26" spans="1:23" x14ac:dyDescent="0.3">
      <c r="A26" t="s">
        <v>244</v>
      </c>
      <c r="B26" t="s">
        <v>245</v>
      </c>
      <c r="C26" t="s">
        <v>60</v>
      </c>
      <c r="D26">
        <v>81</v>
      </c>
      <c r="E26" s="14" t="s">
        <v>4389</v>
      </c>
      <c r="F26" t="s">
        <v>247</v>
      </c>
      <c r="G26" t="s">
        <v>248</v>
      </c>
      <c r="H26" s="46" t="s">
        <v>249</v>
      </c>
      <c r="I26" t="s">
        <v>250</v>
      </c>
      <c r="J26" t="s">
        <v>156</v>
      </c>
      <c r="K26" t="s">
        <v>320</v>
      </c>
      <c r="L26" t="s">
        <v>252</v>
      </c>
      <c r="M26">
        <v>126</v>
      </c>
      <c r="N26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U26">
        <v>0</v>
      </c>
      <c r="V26" t="s">
        <v>4346</v>
      </c>
      <c r="W26" t="s">
        <v>132</v>
      </c>
    </row>
    <row r="27" spans="1:23" x14ac:dyDescent="0.3">
      <c r="A27" t="s">
        <v>254</v>
      </c>
      <c r="B27" t="s">
        <v>255</v>
      </c>
      <c r="C27" t="s">
        <v>60</v>
      </c>
      <c r="D27">
        <v>20</v>
      </c>
      <c r="E27" s="14" t="s">
        <v>4390</v>
      </c>
      <c r="F27" t="s">
        <v>338</v>
      </c>
      <c r="G27" t="s">
        <v>258</v>
      </c>
      <c r="H27" s="46" t="s">
        <v>259</v>
      </c>
      <c r="I27" t="s">
        <v>260</v>
      </c>
      <c r="J27" t="s">
        <v>288</v>
      </c>
      <c r="K27" t="s">
        <v>261</v>
      </c>
      <c r="L27" t="s">
        <v>262</v>
      </c>
      <c r="M27">
        <v>160</v>
      </c>
      <c r="N27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79</v>
      </c>
      <c r="W27" t="s">
        <v>68</v>
      </c>
    </row>
    <row r="28" spans="1:23" x14ac:dyDescent="0.3">
      <c r="A28" t="s">
        <v>3465</v>
      </c>
      <c r="B28" t="s">
        <v>264</v>
      </c>
      <c r="C28" t="s">
        <v>36</v>
      </c>
      <c r="D28">
        <v>48</v>
      </c>
      <c r="E28" s="14" t="s">
        <v>4391</v>
      </c>
      <c r="F28" t="s">
        <v>25</v>
      </c>
      <c r="G28" t="s">
        <v>267</v>
      </c>
      <c r="H28" s="46" t="s">
        <v>268</v>
      </c>
      <c r="I28" t="s">
        <v>269</v>
      </c>
      <c r="J28" t="s">
        <v>409</v>
      </c>
      <c r="K28" t="s">
        <v>25</v>
      </c>
      <c r="L28" t="s">
        <v>270</v>
      </c>
      <c r="M28">
        <v>122</v>
      </c>
      <c r="N28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4346</v>
      </c>
      <c r="W28" t="s">
        <v>132</v>
      </c>
    </row>
    <row r="29" spans="1:23" x14ac:dyDescent="0.3">
      <c r="A29" t="s">
        <v>272</v>
      </c>
      <c r="B29" t="s">
        <v>273</v>
      </c>
      <c r="C29" t="s">
        <v>36</v>
      </c>
      <c r="D29">
        <v>55</v>
      </c>
      <c r="E29" s="14" t="s">
        <v>4392</v>
      </c>
      <c r="F29" t="s">
        <v>153</v>
      </c>
      <c r="G29" t="s">
        <v>276</v>
      </c>
      <c r="H29" s="46" t="s">
        <v>277</v>
      </c>
      <c r="I29" t="s">
        <v>278</v>
      </c>
      <c r="J29" t="s">
        <v>342</v>
      </c>
      <c r="K29" t="s">
        <v>508</v>
      </c>
      <c r="L29" t="s">
        <v>280</v>
      </c>
      <c r="M29">
        <v>263</v>
      </c>
      <c r="N29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10172</v>
      </c>
      <c r="V29" t="s">
        <v>4347</v>
      </c>
      <c r="W29" t="s">
        <v>25</v>
      </c>
    </row>
    <row r="30" spans="1:23" x14ac:dyDescent="0.3">
      <c r="A30" t="s">
        <v>282</v>
      </c>
      <c r="B30" t="s">
        <v>283</v>
      </c>
      <c r="C30" t="s">
        <v>60</v>
      </c>
      <c r="D30">
        <v>63</v>
      </c>
      <c r="E30" s="14" t="s">
        <v>4393</v>
      </c>
      <c r="F30" t="s">
        <v>247</v>
      </c>
      <c r="G30" t="s">
        <v>285</v>
      </c>
      <c r="H30" s="46" t="s">
        <v>286</v>
      </c>
      <c r="I30" t="s">
        <v>287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132</v>
      </c>
    </row>
    <row r="31" spans="1:23" x14ac:dyDescent="0.3">
      <c r="A31" t="s">
        <v>291</v>
      </c>
      <c r="B31" t="s">
        <v>292</v>
      </c>
      <c r="C31" t="s">
        <v>3442</v>
      </c>
      <c r="D31">
        <v>71</v>
      </c>
      <c r="E31" s="14" t="s">
        <v>4394</v>
      </c>
      <c r="F31" t="s">
        <v>153</v>
      </c>
      <c r="H31" s="46" t="s">
        <v>295</v>
      </c>
      <c r="L31" t="s">
        <v>296</v>
      </c>
      <c r="M31">
        <v>145</v>
      </c>
      <c r="N31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4347</v>
      </c>
      <c r="W31" t="s">
        <v>132</v>
      </c>
    </row>
    <row r="32" spans="1:23" x14ac:dyDescent="0.3">
      <c r="A32" t="s">
        <v>298</v>
      </c>
      <c r="B32" t="s">
        <v>299</v>
      </c>
      <c r="C32" t="s">
        <v>36</v>
      </c>
      <c r="D32">
        <v>28</v>
      </c>
      <c r="E32" s="14" t="s">
        <v>4395</v>
      </c>
      <c r="F32" t="s">
        <v>247</v>
      </c>
      <c r="H32" s="46" t="s">
        <v>301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4346</v>
      </c>
      <c r="W32" t="s">
        <v>68</v>
      </c>
    </row>
    <row r="33" spans="1:23" x14ac:dyDescent="0.3">
      <c r="A33" t="s">
        <v>303</v>
      </c>
      <c r="B33" t="s">
        <v>304</v>
      </c>
      <c r="C33" t="s">
        <v>36</v>
      </c>
      <c r="D33">
        <v>64</v>
      </c>
      <c r="E33" s="14" t="s">
        <v>4396</v>
      </c>
      <c r="F33" t="s">
        <v>247</v>
      </c>
      <c r="G33" t="s">
        <v>306</v>
      </c>
      <c r="H33" s="46" t="s">
        <v>307</v>
      </c>
      <c r="I33" t="s">
        <v>308</v>
      </c>
      <c r="J33" t="s">
        <v>196</v>
      </c>
      <c r="K33" t="s">
        <v>873</v>
      </c>
      <c r="L33" t="s">
        <v>311</v>
      </c>
      <c r="M33">
        <v>155</v>
      </c>
      <c r="N3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>
        <v>27155</v>
      </c>
      <c r="V33" t="s">
        <v>79</v>
      </c>
      <c r="W33" t="s">
        <v>25</v>
      </c>
    </row>
    <row r="34" spans="1:23" x14ac:dyDescent="0.3">
      <c r="A34" t="s">
        <v>313</v>
      </c>
      <c r="B34" t="s">
        <v>314</v>
      </c>
      <c r="C34" t="s">
        <v>36</v>
      </c>
      <c r="D34">
        <v>85</v>
      </c>
      <c r="E34" s="14" t="s">
        <v>4397</v>
      </c>
      <c r="F34" t="s">
        <v>316</v>
      </c>
      <c r="G34" t="s">
        <v>317</v>
      </c>
      <c r="H34" s="46" t="s">
        <v>318</v>
      </c>
      <c r="I34" t="s">
        <v>319</v>
      </c>
      <c r="J34" t="s">
        <v>668</v>
      </c>
      <c r="K34" t="s">
        <v>320</v>
      </c>
      <c r="L34" t="s">
        <v>321</v>
      </c>
      <c r="M34">
        <v>150</v>
      </c>
      <c r="N34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U34">
        <v>0</v>
      </c>
      <c r="V34" t="s">
        <v>79</v>
      </c>
      <c r="W34" t="s">
        <v>68</v>
      </c>
    </row>
    <row r="35" spans="1:23" x14ac:dyDescent="0.3">
      <c r="A35" t="s">
        <v>322</v>
      </c>
      <c r="B35" t="s">
        <v>323</v>
      </c>
      <c r="C35" t="s">
        <v>60</v>
      </c>
      <c r="D35">
        <v>82</v>
      </c>
      <c r="E35" s="14" t="s">
        <v>4398</v>
      </c>
      <c r="F35" t="s">
        <v>316</v>
      </c>
      <c r="H35" s="46" t="s">
        <v>325</v>
      </c>
      <c r="I35" t="s">
        <v>326</v>
      </c>
      <c r="J35" t="s">
        <v>196</v>
      </c>
      <c r="K35" t="s">
        <v>650</v>
      </c>
      <c r="M35">
        <v>144</v>
      </c>
      <c r="N35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4347</v>
      </c>
      <c r="W35" t="s">
        <v>132</v>
      </c>
    </row>
    <row r="36" spans="1:23" x14ac:dyDescent="0.3">
      <c r="A36" t="s">
        <v>3466</v>
      </c>
      <c r="B36" t="s">
        <v>327</v>
      </c>
      <c r="C36" t="s">
        <v>60</v>
      </c>
      <c r="D36">
        <v>67</v>
      </c>
      <c r="E36" s="14" t="s">
        <v>4399</v>
      </c>
      <c r="F36" t="s">
        <v>329</v>
      </c>
      <c r="G36" t="s">
        <v>330</v>
      </c>
      <c r="H36" s="46" t="s">
        <v>331</v>
      </c>
      <c r="I36" t="s">
        <v>332</v>
      </c>
      <c r="K36" t="s">
        <v>54</v>
      </c>
      <c r="L36" t="s">
        <v>334</v>
      </c>
      <c r="M36">
        <v>170</v>
      </c>
      <c r="N36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4346</v>
      </c>
      <c r="W36" t="s">
        <v>132</v>
      </c>
    </row>
    <row r="37" spans="1:23" x14ac:dyDescent="0.3">
      <c r="A37" t="s">
        <v>335</v>
      </c>
      <c r="B37" t="s">
        <v>336</v>
      </c>
      <c r="C37" t="s">
        <v>36</v>
      </c>
      <c r="D37">
        <v>23</v>
      </c>
      <c r="E37" s="14" t="s">
        <v>4400</v>
      </c>
      <c r="F37" t="s">
        <v>338</v>
      </c>
      <c r="G37" t="s">
        <v>339</v>
      </c>
      <c r="H37" s="46" t="s">
        <v>340</v>
      </c>
      <c r="I37" t="s">
        <v>341</v>
      </c>
      <c r="J37" t="s">
        <v>342</v>
      </c>
      <c r="K37" t="s">
        <v>54</v>
      </c>
      <c r="L37" t="s">
        <v>343</v>
      </c>
      <c r="M37">
        <v>149</v>
      </c>
      <c r="N37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V37" t="s">
        <v>25</v>
      </c>
      <c r="W37" t="s">
        <v>68</v>
      </c>
    </row>
    <row r="38" spans="1:23" x14ac:dyDescent="0.3">
      <c r="A38" t="s">
        <v>344</v>
      </c>
      <c r="B38" t="s">
        <v>345</v>
      </c>
      <c r="C38" t="s">
        <v>36</v>
      </c>
      <c r="D38">
        <v>65</v>
      </c>
      <c r="E38" s="14" t="s">
        <v>346</v>
      </c>
      <c r="F38" t="s">
        <v>316</v>
      </c>
      <c r="H38" s="46" t="s">
        <v>347</v>
      </c>
      <c r="K38" t="s">
        <v>157</v>
      </c>
      <c r="L38" t="s">
        <v>349</v>
      </c>
      <c r="M38">
        <v>157</v>
      </c>
      <c r="N38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</row>
    <row r="39" spans="1:23" x14ac:dyDescent="0.3">
      <c r="A39" t="s">
        <v>3447</v>
      </c>
      <c r="B39" t="s">
        <v>351</v>
      </c>
      <c r="C39" t="s">
        <v>60</v>
      </c>
      <c r="D39">
        <v>20</v>
      </c>
      <c r="E39" s="14" t="s">
        <v>4401</v>
      </c>
      <c r="F39" t="s">
        <v>247</v>
      </c>
      <c r="G39" t="s">
        <v>353</v>
      </c>
      <c r="H39" s="46" t="s">
        <v>354</v>
      </c>
      <c r="J39" t="s">
        <v>230</v>
      </c>
      <c r="K39" t="s">
        <v>481</v>
      </c>
      <c r="L39" t="s">
        <v>355</v>
      </c>
      <c r="M39">
        <v>279</v>
      </c>
      <c r="N39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>
        <v>35693</v>
      </c>
      <c r="V39" t="s">
        <v>4347</v>
      </c>
      <c r="W39" t="s">
        <v>68</v>
      </c>
    </row>
    <row r="40" spans="1:23" x14ac:dyDescent="0.3">
      <c r="A40" t="s">
        <v>357</v>
      </c>
      <c r="B40" t="s">
        <v>358</v>
      </c>
      <c r="C40" t="s">
        <v>3442</v>
      </c>
      <c r="D40">
        <v>26</v>
      </c>
      <c r="E40" s="14" t="s">
        <v>4402</v>
      </c>
      <c r="F40" t="s">
        <v>25</v>
      </c>
      <c r="G40" t="s">
        <v>360</v>
      </c>
      <c r="H40" s="46" t="s">
        <v>361</v>
      </c>
      <c r="I40" t="s">
        <v>362</v>
      </c>
      <c r="J40" t="s">
        <v>156</v>
      </c>
      <c r="K40" t="s">
        <v>320</v>
      </c>
      <c r="L40" t="s">
        <v>363</v>
      </c>
      <c r="M40">
        <v>106</v>
      </c>
      <c r="N40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4347</v>
      </c>
      <c r="W40" t="s">
        <v>68</v>
      </c>
    </row>
    <row r="41" spans="1:23" x14ac:dyDescent="0.3">
      <c r="A41" t="s">
        <v>3467</v>
      </c>
      <c r="B41" t="s">
        <v>364</v>
      </c>
      <c r="C41" t="s">
        <v>60</v>
      </c>
      <c r="D41">
        <v>31</v>
      </c>
      <c r="E41" s="14" t="s">
        <v>4403</v>
      </c>
      <c r="F41" t="s">
        <v>153</v>
      </c>
      <c r="H41" s="46" t="s">
        <v>366</v>
      </c>
      <c r="I41" t="s">
        <v>367</v>
      </c>
      <c r="J41" t="s">
        <v>342</v>
      </c>
      <c r="K41" t="s">
        <v>157</v>
      </c>
      <c r="L41" t="s">
        <v>369</v>
      </c>
      <c r="M41">
        <v>156</v>
      </c>
      <c r="N41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4346</v>
      </c>
      <c r="W41" t="s">
        <v>68</v>
      </c>
    </row>
    <row r="42" spans="1:23" x14ac:dyDescent="0.3">
      <c r="A42" t="s">
        <v>371</v>
      </c>
      <c r="B42" t="s">
        <v>372</v>
      </c>
      <c r="C42" t="s">
        <v>36</v>
      </c>
      <c r="D42">
        <v>60</v>
      </c>
      <c r="E42" s="14" t="s">
        <v>373</v>
      </c>
      <c r="F42" t="s">
        <v>62</v>
      </c>
      <c r="G42" t="s">
        <v>375</v>
      </c>
      <c r="H42" s="46" t="s">
        <v>376</v>
      </c>
      <c r="I42" t="s">
        <v>377</v>
      </c>
      <c r="J42" t="s">
        <v>196</v>
      </c>
      <c r="K42" t="s">
        <v>54</v>
      </c>
      <c r="L42" t="s">
        <v>378</v>
      </c>
      <c r="M42">
        <v>139</v>
      </c>
      <c r="N42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U42">
        <v>0</v>
      </c>
      <c r="V42" t="s">
        <v>379</v>
      </c>
      <c r="W42" t="s">
        <v>68</v>
      </c>
    </row>
    <row r="43" spans="1:23" x14ac:dyDescent="0.3">
      <c r="A43" t="s">
        <v>380</v>
      </c>
      <c r="B43" t="s">
        <v>381</v>
      </c>
      <c r="C43" t="s">
        <v>60</v>
      </c>
      <c r="D43">
        <v>63</v>
      </c>
      <c r="E43" s="14" t="s">
        <v>4404</v>
      </c>
      <c r="F43" t="s">
        <v>25</v>
      </c>
      <c r="G43" t="s">
        <v>383</v>
      </c>
      <c r="H43" s="46" t="s">
        <v>384</v>
      </c>
      <c r="I43" t="s">
        <v>385</v>
      </c>
      <c r="J43" t="s">
        <v>230</v>
      </c>
      <c r="K43" t="s">
        <v>386</v>
      </c>
      <c r="L43" t="s">
        <v>387</v>
      </c>
      <c r="M43">
        <v>155</v>
      </c>
      <c r="N4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4347</v>
      </c>
      <c r="W43" t="s">
        <v>68</v>
      </c>
    </row>
    <row r="44" spans="1:23" x14ac:dyDescent="0.3">
      <c r="A44" t="s">
        <v>388</v>
      </c>
      <c r="B44" t="s">
        <v>389</v>
      </c>
      <c r="C44" t="s">
        <v>36</v>
      </c>
      <c r="D44">
        <v>40</v>
      </c>
      <c r="E44" s="14" t="s">
        <v>4405</v>
      </c>
      <c r="F44" t="s">
        <v>62</v>
      </c>
      <c r="G44" t="s">
        <v>391</v>
      </c>
      <c r="H44" s="46" t="s">
        <v>392</v>
      </c>
      <c r="I44" t="s">
        <v>393</v>
      </c>
      <c r="J44" t="s">
        <v>668</v>
      </c>
      <c r="K44" t="s">
        <v>157</v>
      </c>
      <c r="L44" t="s">
        <v>395</v>
      </c>
      <c r="M44">
        <v>162</v>
      </c>
      <c r="N44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>
        <v>45222</v>
      </c>
      <c r="V44" t="s">
        <v>379</v>
      </c>
      <c r="W44" t="s">
        <v>132</v>
      </c>
    </row>
    <row r="45" spans="1:23" x14ac:dyDescent="0.3">
      <c r="A45" t="s">
        <v>397</v>
      </c>
      <c r="B45" t="s">
        <v>398</v>
      </c>
      <c r="C45" t="s">
        <v>36</v>
      </c>
      <c r="D45">
        <v>77</v>
      </c>
      <c r="E45" s="14" t="s">
        <v>4406</v>
      </c>
      <c r="F45" t="s">
        <v>153</v>
      </c>
      <c r="H45" s="46" t="s">
        <v>400</v>
      </c>
      <c r="I45" t="s">
        <v>401</v>
      </c>
      <c r="J45" t="s">
        <v>53</v>
      </c>
      <c r="K45" t="s">
        <v>33</v>
      </c>
      <c r="L45" t="s">
        <v>111</v>
      </c>
      <c r="M45">
        <v>100</v>
      </c>
      <c r="N45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>
        <v>8890</v>
      </c>
      <c r="V45" t="s">
        <v>25</v>
      </c>
      <c r="W45" t="s">
        <v>68</v>
      </c>
    </row>
    <row r="46" spans="1:23" x14ac:dyDescent="0.3">
      <c r="A46" t="s">
        <v>403</v>
      </c>
      <c r="B46" t="s">
        <v>404</v>
      </c>
      <c r="C46" t="s">
        <v>3442</v>
      </c>
      <c r="D46">
        <v>79</v>
      </c>
      <c r="E46" s="14" t="s">
        <v>405</v>
      </c>
      <c r="F46" t="s">
        <v>25</v>
      </c>
      <c r="G46" t="s">
        <v>406</v>
      </c>
      <c r="H46" s="46" t="s">
        <v>407</v>
      </c>
      <c r="I46" t="s">
        <v>408</v>
      </c>
      <c r="J46" t="s">
        <v>409</v>
      </c>
      <c r="K46" t="s">
        <v>873</v>
      </c>
      <c r="L46" t="s">
        <v>410</v>
      </c>
      <c r="M46">
        <v>174</v>
      </c>
      <c r="N46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68</v>
      </c>
    </row>
    <row r="47" spans="1:23" x14ac:dyDescent="0.3">
      <c r="A47" t="s">
        <v>411</v>
      </c>
      <c r="B47" t="s">
        <v>412</v>
      </c>
      <c r="C47" t="s">
        <v>36</v>
      </c>
      <c r="D47">
        <v>35</v>
      </c>
      <c r="E47" s="14" t="s">
        <v>4407</v>
      </c>
      <c r="F47" t="s">
        <v>247</v>
      </c>
      <c r="H47" s="46" t="s">
        <v>414</v>
      </c>
      <c r="I47" t="s">
        <v>415</v>
      </c>
      <c r="J47" t="s">
        <v>53</v>
      </c>
      <c r="L47" t="s">
        <v>416</v>
      </c>
      <c r="M47">
        <v>95</v>
      </c>
      <c r="N47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132</v>
      </c>
    </row>
    <row r="48" spans="1:23" x14ac:dyDescent="0.3">
      <c r="A48" t="s">
        <v>3536</v>
      </c>
      <c r="B48" t="s">
        <v>417</v>
      </c>
      <c r="C48" t="s">
        <v>3442</v>
      </c>
      <c r="D48">
        <v>76</v>
      </c>
      <c r="E48" s="14" t="s">
        <v>4408</v>
      </c>
      <c r="F48" t="s">
        <v>316</v>
      </c>
      <c r="G48" t="s">
        <v>420</v>
      </c>
      <c r="H48" s="46" t="s">
        <v>421</v>
      </c>
      <c r="I48" t="s">
        <v>204</v>
      </c>
      <c r="J48" t="s">
        <v>156</v>
      </c>
      <c r="K48" t="s">
        <v>25</v>
      </c>
      <c r="L48" t="s">
        <v>422</v>
      </c>
      <c r="M48">
        <v>148</v>
      </c>
      <c r="N48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>
        <v>13270</v>
      </c>
      <c r="V48" t="s">
        <v>79</v>
      </c>
      <c r="W48" t="s">
        <v>25</v>
      </c>
    </row>
    <row r="49" spans="1:23" x14ac:dyDescent="0.3">
      <c r="A49" t="s">
        <v>424</v>
      </c>
      <c r="B49" t="s">
        <v>425</v>
      </c>
      <c r="C49" t="s">
        <v>60</v>
      </c>
      <c r="D49">
        <v>52</v>
      </c>
      <c r="F49" t="s">
        <v>247</v>
      </c>
      <c r="H49" s="46" t="s">
        <v>426</v>
      </c>
      <c r="I49" t="s">
        <v>427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</row>
    <row r="50" spans="1:23" x14ac:dyDescent="0.3">
      <c r="A50" t="s">
        <v>429</v>
      </c>
      <c r="B50" t="s">
        <v>430</v>
      </c>
      <c r="C50" t="s">
        <v>3442</v>
      </c>
      <c r="D50">
        <v>43</v>
      </c>
      <c r="E50" s="14" t="s">
        <v>4409</v>
      </c>
      <c r="F50" t="s">
        <v>153</v>
      </c>
      <c r="H50" s="46" t="s">
        <v>432</v>
      </c>
      <c r="J50" t="s">
        <v>156</v>
      </c>
      <c r="K50" t="s">
        <v>320</v>
      </c>
      <c r="L50" t="s">
        <v>433</v>
      </c>
      <c r="M50">
        <v>100</v>
      </c>
      <c r="N50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4347</v>
      </c>
      <c r="W50" t="s">
        <v>132</v>
      </c>
    </row>
    <row r="51" spans="1:23" x14ac:dyDescent="0.3">
      <c r="A51" t="s">
        <v>435</v>
      </c>
      <c r="B51" t="s">
        <v>436</v>
      </c>
      <c r="C51" t="s">
        <v>36</v>
      </c>
      <c r="D51">
        <v>58</v>
      </c>
      <c r="E51" s="14" t="s">
        <v>4410</v>
      </c>
      <c r="F51" t="s">
        <v>153</v>
      </c>
      <c r="G51" t="s">
        <v>438</v>
      </c>
      <c r="H51" s="46" t="s">
        <v>439</v>
      </c>
      <c r="I51" t="s">
        <v>440</v>
      </c>
      <c r="J51" t="s">
        <v>196</v>
      </c>
      <c r="K51" t="s">
        <v>261</v>
      </c>
      <c r="L51" t="s">
        <v>442</v>
      </c>
      <c r="M51">
        <v>176</v>
      </c>
      <c r="N51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4346</v>
      </c>
      <c r="W51" t="s">
        <v>132</v>
      </c>
    </row>
    <row r="52" spans="1:23" x14ac:dyDescent="0.3">
      <c r="A52" t="s">
        <v>3537</v>
      </c>
      <c r="B52" t="s">
        <v>443</v>
      </c>
      <c r="C52" t="s">
        <v>60</v>
      </c>
      <c r="D52">
        <v>83</v>
      </c>
      <c r="E52" s="14" t="s">
        <v>4411</v>
      </c>
      <c r="F52" t="s">
        <v>153</v>
      </c>
      <c r="H52" s="46" t="s">
        <v>445</v>
      </c>
      <c r="I52" t="s">
        <v>446</v>
      </c>
      <c r="J52" t="s">
        <v>156</v>
      </c>
      <c r="K52" t="s">
        <v>54</v>
      </c>
      <c r="L52" t="s">
        <v>447</v>
      </c>
      <c r="M52">
        <v>139</v>
      </c>
      <c r="N52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V52" t="s">
        <v>25</v>
      </c>
      <c r="W52" t="s">
        <v>132</v>
      </c>
    </row>
    <row r="53" spans="1:23" x14ac:dyDescent="0.3">
      <c r="A53" t="s">
        <v>3468</v>
      </c>
      <c r="B53" t="s">
        <v>448</v>
      </c>
      <c r="C53" t="s">
        <v>60</v>
      </c>
      <c r="D53">
        <v>78</v>
      </c>
      <c r="E53" s="14" t="s">
        <v>4412</v>
      </c>
      <c r="F53" t="s">
        <v>153</v>
      </c>
      <c r="G53" t="s">
        <v>450</v>
      </c>
      <c r="H53" s="46" t="s">
        <v>451</v>
      </c>
      <c r="I53" t="s">
        <v>452</v>
      </c>
      <c r="J53" t="s">
        <v>668</v>
      </c>
      <c r="K53" t="s">
        <v>261</v>
      </c>
      <c r="L53" t="s">
        <v>453</v>
      </c>
      <c r="M53">
        <v>151</v>
      </c>
      <c r="N5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4346</v>
      </c>
      <c r="W53" t="s">
        <v>25</v>
      </c>
    </row>
    <row r="54" spans="1:23" x14ac:dyDescent="0.3">
      <c r="A54" t="s">
        <v>3469</v>
      </c>
      <c r="B54" t="s">
        <v>143</v>
      </c>
      <c r="C54" t="s">
        <v>60</v>
      </c>
      <c r="D54">
        <v>42</v>
      </c>
      <c r="E54" s="14" t="s">
        <v>4413</v>
      </c>
      <c r="F54" t="s">
        <v>95</v>
      </c>
      <c r="G54" t="s">
        <v>455</v>
      </c>
      <c r="H54" s="46" t="s">
        <v>456</v>
      </c>
      <c r="I54" t="s">
        <v>457</v>
      </c>
      <c r="J54" t="s">
        <v>53</v>
      </c>
      <c r="K54" t="s">
        <v>261</v>
      </c>
      <c r="M54">
        <v>167</v>
      </c>
      <c r="N54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>
        <v>45990</v>
      </c>
      <c r="V54" t="s">
        <v>33</v>
      </c>
      <c r="W54" t="s">
        <v>132</v>
      </c>
    </row>
    <row r="55" spans="1:23" x14ac:dyDescent="0.3">
      <c r="A55" t="s">
        <v>460</v>
      </c>
      <c r="B55" t="s">
        <v>3587</v>
      </c>
      <c r="C55" t="s">
        <v>3442</v>
      </c>
      <c r="D55">
        <v>24</v>
      </c>
      <c r="E55" s="14" t="s">
        <v>4414</v>
      </c>
      <c r="F55" t="s">
        <v>329</v>
      </c>
      <c r="G55" t="s">
        <v>462</v>
      </c>
      <c r="H55" s="46" t="s">
        <v>463</v>
      </c>
      <c r="I55" t="s">
        <v>464</v>
      </c>
      <c r="J55" t="s">
        <v>196</v>
      </c>
      <c r="K55" t="s">
        <v>54</v>
      </c>
      <c r="M55">
        <v>168</v>
      </c>
      <c r="N55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379</v>
      </c>
      <c r="W55" t="s">
        <v>132</v>
      </c>
    </row>
    <row r="56" spans="1:23" x14ac:dyDescent="0.3">
      <c r="A56" t="s">
        <v>465</v>
      </c>
      <c r="B56" t="s">
        <v>466</v>
      </c>
      <c r="C56" t="s">
        <v>60</v>
      </c>
      <c r="D56">
        <v>60</v>
      </c>
      <c r="E56" s="14" t="s">
        <v>4415</v>
      </c>
      <c r="F56" t="s">
        <v>468</v>
      </c>
      <c r="G56" t="s">
        <v>469</v>
      </c>
      <c r="H56" s="46" t="s">
        <v>470</v>
      </c>
      <c r="I56" t="s">
        <v>471</v>
      </c>
      <c r="J56" t="s">
        <v>409</v>
      </c>
      <c r="K56" t="s">
        <v>873</v>
      </c>
      <c r="L56" t="s">
        <v>472</v>
      </c>
      <c r="M56">
        <v>101</v>
      </c>
      <c r="N56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>
        <v>13506</v>
      </c>
      <c r="V56" t="s">
        <v>4346</v>
      </c>
      <c r="W56" t="s">
        <v>68</v>
      </c>
    </row>
    <row r="57" spans="1:23" x14ac:dyDescent="0.3">
      <c r="A57" t="s">
        <v>474</v>
      </c>
      <c r="B57" t="s">
        <v>475</v>
      </c>
      <c r="C57" t="s">
        <v>3442</v>
      </c>
      <c r="D57">
        <v>65</v>
      </c>
      <c r="E57" s="14" t="s">
        <v>3683</v>
      </c>
      <c r="F57" t="s">
        <v>73</v>
      </c>
      <c r="G57" t="s">
        <v>477</v>
      </c>
      <c r="H57" s="46" t="s">
        <v>478</v>
      </c>
      <c r="I57" t="s">
        <v>479</v>
      </c>
      <c r="J57" t="s">
        <v>230</v>
      </c>
      <c r="K57" t="s">
        <v>481</v>
      </c>
      <c r="L57" t="s">
        <v>43</v>
      </c>
      <c r="M57">
        <v>92</v>
      </c>
      <c r="N57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379</v>
      </c>
      <c r="W57" t="s">
        <v>68</v>
      </c>
    </row>
    <row r="58" spans="1:23" x14ac:dyDescent="0.3">
      <c r="A58" t="s">
        <v>482</v>
      </c>
      <c r="B58" t="s">
        <v>483</v>
      </c>
      <c r="C58" t="s">
        <v>36</v>
      </c>
      <c r="D58">
        <v>69</v>
      </c>
      <c r="E58" s="14" t="s">
        <v>4416</v>
      </c>
      <c r="F58" t="s">
        <v>25</v>
      </c>
      <c r="H58" s="46" t="s">
        <v>485</v>
      </c>
      <c r="I58" t="s">
        <v>486</v>
      </c>
      <c r="J58" t="s">
        <v>230</v>
      </c>
      <c r="K58" t="s">
        <v>54</v>
      </c>
      <c r="L58" t="s">
        <v>487</v>
      </c>
      <c r="M58">
        <v>116</v>
      </c>
      <c r="N58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4346</v>
      </c>
      <c r="W58" t="s">
        <v>132</v>
      </c>
    </row>
    <row r="59" spans="1:23" x14ac:dyDescent="0.3">
      <c r="A59" t="s">
        <v>488</v>
      </c>
      <c r="B59" t="s">
        <v>489</v>
      </c>
      <c r="C59" t="s">
        <v>3442</v>
      </c>
      <c r="D59">
        <v>67</v>
      </c>
      <c r="E59" s="14" t="s">
        <v>4417</v>
      </c>
      <c r="F59" t="s">
        <v>73</v>
      </c>
      <c r="G59" t="s">
        <v>492</v>
      </c>
      <c r="H59" s="46" t="s">
        <v>493</v>
      </c>
      <c r="I59" t="s">
        <v>494</v>
      </c>
      <c r="J59" t="s">
        <v>288</v>
      </c>
      <c r="K59" t="s">
        <v>320</v>
      </c>
      <c r="L59" t="s">
        <v>495</v>
      </c>
      <c r="M59">
        <v>145</v>
      </c>
      <c r="N59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68</v>
      </c>
    </row>
    <row r="60" spans="1:23" x14ac:dyDescent="0.3">
      <c r="A60" t="s">
        <v>497</v>
      </c>
      <c r="B60" t="s">
        <v>124</v>
      </c>
      <c r="C60" t="s">
        <v>3442</v>
      </c>
      <c r="D60">
        <v>41</v>
      </c>
      <c r="E60" s="14" t="s">
        <v>4418</v>
      </c>
      <c r="F60" t="s">
        <v>316</v>
      </c>
      <c r="G60" t="s">
        <v>499</v>
      </c>
      <c r="H60" s="46" t="s">
        <v>500</v>
      </c>
      <c r="I60" t="s">
        <v>501</v>
      </c>
      <c r="J60" t="s">
        <v>196</v>
      </c>
      <c r="K60" t="s">
        <v>157</v>
      </c>
      <c r="L60" t="s">
        <v>502</v>
      </c>
      <c r="M60">
        <v>128</v>
      </c>
      <c r="N60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s">
        <v>132</v>
      </c>
    </row>
    <row r="61" spans="1:23" x14ac:dyDescent="0.3">
      <c r="A61" t="s">
        <v>503</v>
      </c>
      <c r="B61" t="s">
        <v>504</v>
      </c>
      <c r="C61" t="s">
        <v>36</v>
      </c>
      <c r="D61">
        <v>81</v>
      </c>
      <c r="E61" s="14" t="s">
        <v>4419</v>
      </c>
      <c r="F61" t="s">
        <v>338</v>
      </c>
      <c r="H61" s="46" t="s">
        <v>506</v>
      </c>
      <c r="I61" t="s">
        <v>507</v>
      </c>
      <c r="J61" t="s">
        <v>668</v>
      </c>
      <c r="K61" t="s">
        <v>508</v>
      </c>
      <c r="L61" t="s">
        <v>509</v>
      </c>
      <c r="M61">
        <v>92</v>
      </c>
      <c r="N61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79</v>
      </c>
      <c r="W61" t="s">
        <v>132</v>
      </c>
    </row>
    <row r="62" spans="1:23" x14ac:dyDescent="0.3">
      <c r="A62" t="s">
        <v>510</v>
      </c>
      <c r="B62" t="s">
        <v>511</v>
      </c>
      <c r="C62" t="s">
        <v>60</v>
      </c>
      <c r="D62">
        <v>84</v>
      </c>
      <c r="E62" s="14" t="s">
        <v>4420</v>
      </c>
      <c r="F62" t="s">
        <v>468</v>
      </c>
      <c r="G62" t="s">
        <v>513</v>
      </c>
      <c r="H62" s="46" t="s">
        <v>514</v>
      </c>
      <c r="I62" t="s">
        <v>515</v>
      </c>
      <c r="J62" t="s">
        <v>53</v>
      </c>
      <c r="K62" t="s">
        <v>54</v>
      </c>
      <c r="L62" t="s">
        <v>517</v>
      </c>
      <c r="M62">
        <v>146</v>
      </c>
      <c r="N62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132</v>
      </c>
    </row>
    <row r="63" spans="1:23" x14ac:dyDescent="0.3">
      <c r="A63" t="s">
        <v>518</v>
      </c>
      <c r="B63" t="s">
        <v>519</v>
      </c>
      <c r="C63" t="s">
        <v>36</v>
      </c>
      <c r="D63">
        <v>28</v>
      </c>
      <c r="E63" s="14" t="s">
        <v>4421</v>
      </c>
      <c r="F63" t="s">
        <v>145</v>
      </c>
      <c r="G63" t="s">
        <v>521</v>
      </c>
      <c r="J63" t="s">
        <v>409</v>
      </c>
      <c r="K63" t="s">
        <v>481</v>
      </c>
      <c r="L63" t="s">
        <v>363</v>
      </c>
      <c r="M63">
        <v>139</v>
      </c>
      <c r="N6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4346</v>
      </c>
      <c r="W63" t="s">
        <v>132</v>
      </c>
    </row>
    <row r="64" spans="1:23" x14ac:dyDescent="0.3">
      <c r="A64" t="s">
        <v>3582</v>
      </c>
      <c r="B64" t="s">
        <v>522</v>
      </c>
      <c r="C64" t="s">
        <v>60</v>
      </c>
      <c r="D64">
        <v>28</v>
      </c>
      <c r="E64" s="14" t="s">
        <v>4422</v>
      </c>
      <c r="F64" t="s">
        <v>73</v>
      </c>
      <c r="H64" s="46" t="s">
        <v>332</v>
      </c>
      <c r="I64" t="s">
        <v>524</v>
      </c>
      <c r="J64" t="s">
        <v>409</v>
      </c>
      <c r="K64" t="s">
        <v>157</v>
      </c>
      <c r="L64" t="s">
        <v>525</v>
      </c>
      <c r="M64">
        <v>162</v>
      </c>
      <c r="N64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4347</v>
      </c>
      <c r="W64" t="s">
        <v>132</v>
      </c>
    </row>
    <row r="65" spans="1:23" x14ac:dyDescent="0.3">
      <c r="A65" t="s">
        <v>526</v>
      </c>
      <c r="B65" t="s">
        <v>527</v>
      </c>
      <c r="C65" t="s">
        <v>60</v>
      </c>
      <c r="D65">
        <v>41</v>
      </c>
      <c r="E65" s="14" t="s">
        <v>4423</v>
      </c>
      <c r="F65" t="s">
        <v>95</v>
      </c>
      <c r="G65" t="s">
        <v>529</v>
      </c>
      <c r="J65" t="s">
        <v>668</v>
      </c>
      <c r="K65" t="s">
        <v>289</v>
      </c>
      <c r="L65" t="s">
        <v>530</v>
      </c>
      <c r="M65">
        <v>139</v>
      </c>
      <c r="N65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4347</v>
      </c>
      <c r="W65" t="s">
        <v>68</v>
      </c>
    </row>
    <row r="66" spans="1:23" x14ac:dyDescent="0.3">
      <c r="A66" t="s">
        <v>531</v>
      </c>
      <c r="B66" t="s">
        <v>532</v>
      </c>
      <c r="C66" t="s">
        <v>60</v>
      </c>
      <c r="D66">
        <v>59</v>
      </c>
      <c r="E66" s="14" t="s">
        <v>4424</v>
      </c>
      <c r="F66" t="s">
        <v>153</v>
      </c>
      <c r="G66" t="s">
        <v>534</v>
      </c>
      <c r="H66" s="46" t="s">
        <v>535</v>
      </c>
      <c r="I66" t="s">
        <v>536</v>
      </c>
      <c r="J66" t="s">
        <v>53</v>
      </c>
      <c r="K66" t="s">
        <v>537</v>
      </c>
      <c r="L66" t="s">
        <v>538</v>
      </c>
      <c r="M66">
        <v>145</v>
      </c>
      <c r="N66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4347</v>
      </c>
      <c r="W66" t="s">
        <v>68</v>
      </c>
    </row>
    <row r="67" spans="1:23" x14ac:dyDescent="0.3">
      <c r="A67" t="s">
        <v>3470</v>
      </c>
      <c r="B67" t="s">
        <v>539</v>
      </c>
      <c r="C67" t="s">
        <v>36</v>
      </c>
      <c r="D67">
        <v>59</v>
      </c>
      <c r="E67" s="14" t="s">
        <v>4425</v>
      </c>
      <c r="F67" t="s">
        <v>541</v>
      </c>
      <c r="H67" s="46" t="s">
        <v>542</v>
      </c>
      <c r="I67" t="s">
        <v>543</v>
      </c>
      <c r="K67" t="s">
        <v>261</v>
      </c>
      <c r="M67">
        <v>166</v>
      </c>
      <c r="N67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79</v>
      </c>
      <c r="W67" t="s">
        <v>132</v>
      </c>
    </row>
    <row r="68" spans="1:23" x14ac:dyDescent="0.3">
      <c r="A68" t="s">
        <v>544</v>
      </c>
      <c r="B68" t="s">
        <v>545</v>
      </c>
      <c r="C68" t="s">
        <v>60</v>
      </c>
      <c r="D68">
        <v>57</v>
      </c>
      <c r="E68" s="14" t="s">
        <v>4426</v>
      </c>
      <c r="F68" t="s">
        <v>153</v>
      </c>
      <c r="H68" s="46" t="s">
        <v>535</v>
      </c>
      <c r="I68" t="s">
        <v>547</v>
      </c>
      <c r="J68" t="s">
        <v>196</v>
      </c>
      <c r="K68" t="s">
        <v>548</v>
      </c>
      <c r="L68" t="s">
        <v>549</v>
      </c>
      <c r="M68">
        <v>139</v>
      </c>
      <c r="N68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>
        <v>15876</v>
      </c>
      <c r="V68" t="s">
        <v>4346</v>
      </c>
      <c r="W68" t="s">
        <v>132</v>
      </c>
    </row>
    <row r="69" spans="1:23" x14ac:dyDescent="0.3">
      <c r="A69" t="s">
        <v>551</v>
      </c>
      <c r="B69" t="s">
        <v>552</v>
      </c>
      <c r="C69" t="s">
        <v>36</v>
      </c>
      <c r="D69">
        <v>72</v>
      </c>
      <c r="E69" s="14" t="s">
        <v>4427</v>
      </c>
      <c r="F69" t="s">
        <v>153</v>
      </c>
      <c r="H69" s="46" t="s">
        <v>554</v>
      </c>
      <c r="I69" t="s">
        <v>555</v>
      </c>
      <c r="J69" t="s">
        <v>668</v>
      </c>
      <c r="K69" t="s">
        <v>548</v>
      </c>
      <c r="L69" t="s">
        <v>556</v>
      </c>
      <c r="M69">
        <v>168</v>
      </c>
      <c r="N69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4347</v>
      </c>
      <c r="W69" t="s">
        <v>132</v>
      </c>
    </row>
    <row r="70" spans="1:23" x14ac:dyDescent="0.3">
      <c r="A70" t="s">
        <v>3471</v>
      </c>
      <c r="B70" t="s">
        <v>557</v>
      </c>
      <c r="C70" t="s">
        <v>60</v>
      </c>
      <c r="D70">
        <v>74</v>
      </c>
      <c r="E70" s="14" t="s">
        <v>4428</v>
      </c>
      <c r="F70" t="s">
        <v>329</v>
      </c>
      <c r="G70" t="s">
        <v>559</v>
      </c>
      <c r="H70" s="46" t="s">
        <v>560</v>
      </c>
      <c r="I70" t="s">
        <v>561</v>
      </c>
      <c r="J70" t="s">
        <v>409</v>
      </c>
      <c r="K70" t="s">
        <v>481</v>
      </c>
      <c r="L70" t="s">
        <v>562</v>
      </c>
      <c r="M70">
        <v>97</v>
      </c>
      <c r="N70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29512</v>
      </c>
      <c r="V70" t="s">
        <v>25</v>
      </c>
      <c r="W70" t="s">
        <v>68</v>
      </c>
    </row>
    <row r="71" spans="1:23" x14ac:dyDescent="0.3">
      <c r="A71" t="s">
        <v>3538</v>
      </c>
      <c r="B71" t="s">
        <v>563</v>
      </c>
      <c r="C71" t="s">
        <v>60</v>
      </c>
      <c r="D71">
        <v>23</v>
      </c>
      <c r="E71" s="14" t="s">
        <v>4429</v>
      </c>
      <c r="F71" t="s">
        <v>329</v>
      </c>
      <c r="G71" t="s">
        <v>565</v>
      </c>
      <c r="H71" s="46" t="s">
        <v>566</v>
      </c>
      <c r="I71" t="s">
        <v>567</v>
      </c>
      <c r="J71" t="s">
        <v>668</v>
      </c>
      <c r="K71" t="s">
        <v>54</v>
      </c>
      <c r="L71" t="s">
        <v>568</v>
      </c>
      <c r="M71">
        <v>160</v>
      </c>
      <c r="N71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>
        <v>40866</v>
      </c>
      <c r="V71" t="s">
        <v>4346</v>
      </c>
      <c r="W71" t="s">
        <v>132</v>
      </c>
    </row>
    <row r="72" spans="1:23" x14ac:dyDescent="0.3">
      <c r="A72" t="s">
        <v>570</v>
      </c>
      <c r="B72" t="s">
        <v>571</v>
      </c>
      <c r="C72" t="s">
        <v>60</v>
      </c>
      <c r="D72">
        <v>63</v>
      </c>
      <c r="E72" s="14" t="s">
        <v>4430</v>
      </c>
      <c r="F72" t="s">
        <v>95</v>
      </c>
      <c r="H72" s="46" t="s">
        <v>573</v>
      </c>
      <c r="J72" t="s">
        <v>668</v>
      </c>
      <c r="K72" t="s">
        <v>873</v>
      </c>
      <c r="L72" t="s">
        <v>574</v>
      </c>
      <c r="M72">
        <v>150</v>
      </c>
      <c r="N72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79</v>
      </c>
      <c r="W72" t="s">
        <v>68</v>
      </c>
    </row>
    <row r="73" spans="1:23" x14ac:dyDescent="0.3">
      <c r="A73" t="s">
        <v>575</v>
      </c>
      <c r="B73" t="s">
        <v>576</v>
      </c>
      <c r="C73" t="s">
        <v>60</v>
      </c>
      <c r="D73">
        <v>73</v>
      </c>
      <c r="E73" s="14" t="s">
        <v>4431</v>
      </c>
      <c r="F73" t="s">
        <v>316</v>
      </c>
      <c r="G73" t="s">
        <v>578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U73">
        <v>0</v>
      </c>
      <c r="V73" t="s">
        <v>379</v>
      </c>
      <c r="W73" t="s">
        <v>132</v>
      </c>
    </row>
    <row r="74" spans="1:23" x14ac:dyDescent="0.3">
      <c r="A74" t="s">
        <v>580</v>
      </c>
      <c r="B74" t="s">
        <v>581</v>
      </c>
      <c r="C74" t="s">
        <v>3442</v>
      </c>
      <c r="D74">
        <v>25</v>
      </c>
      <c r="E74" s="14" t="s">
        <v>4432</v>
      </c>
      <c r="F74" t="s">
        <v>316</v>
      </c>
      <c r="H74" s="46" t="s">
        <v>583</v>
      </c>
      <c r="I74" t="s">
        <v>584</v>
      </c>
      <c r="J74" t="s">
        <v>230</v>
      </c>
      <c r="K74" t="s">
        <v>631</v>
      </c>
      <c r="L74" t="s">
        <v>585</v>
      </c>
      <c r="M74">
        <v>139</v>
      </c>
      <c r="N74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132</v>
      </c>
    </row>
    <row r="75" spans="1:23" x14ac:dyDescent="0.3">
      <c r="A75" t="s">
        <v>586</v>
      </c>
      <c r="B75" t="s">
        <v>587</v>
      </c>
      <c r="C75" t="s">
        <v>60</v>
      </c>
      <c r="D75">
        <v>69</v>
      </c>
      <c r="E75" s="14" t="s">
        <v>4433</v>
      </c>
      <c r="F75" t="s">
        <v>95</v>
      </c>
      <c r="H75" s="46" t="s">
        <v>589</v>
      </c>
      <c r="I75" t="s">
        <v>590</v>
      </c>
      <c r="J75" t="s">
        <v>409</v>
      </c>
      <c r="K75" t="s">
        <v>157</v>
      </c>
      <c r="L75" t="s">
        <v>591</v>
      </c>
      <c r="M75">
        <v>146</v>
      </c>
      <c r="N75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</row>
    <row r="76" spans="1:23" x14ac:dyDescent="0.3">
      <c r="A76" t="s">
        <v>3448</v>
      </c>
      <c r="B76" t="s">
        <v>592</v>
      </c>
      <c r="C76" t="s">
        <v>36</v>
      </c>
      <c r="D76">
        <v>38</v>
      </c>
      <c r="E76" s="14" t="s">
        <v>4434</v>
      </c>
      <c r="F76" t="s">
        <v>153</v>
      </c>
      <c r="H76" s="46" t="s">
        <v>594</v>
      </c>
      <c r="I76" t="s">
        <v>385</v>
      </c>
      <c r="J76" t="s">
        <v>196</v>
      </c>
      <c r="K76" t="s">
        <v>508</v>
      </c>
      <c r="L76" t="s">
        <v>595</v>
      </c>
      <c r="M76">
        <v>177</v>
      </c>
      <c r="N76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4347</v>
      </c>
      <c r="W76" t="s">
        <v>132</v>
      </c>
    </row>
    <row r="77" spans="1:23" x14ac:dyDescent="0.3">
      <c r="A77" t="s">
        <v>597</v>
      </c>
      <c r="B77" t="s">
        <v>598</v>
      </c>
      <c r="C77" t="s">
        <v>60</v>
      </c>
      <c r="D77">
        <v>36</v>
      </c>
      <c r="E77" s="14" t="s">
        <v>4435</v>
      </c>
      <c r="F77" t="s">
        <v>153</v>
      </c>
      <c r="J77" t="s">
        <v>53</v>
      </c>
      <c r="K77" t="s">
        <v>25</v>
      </c>
      <c r="M77">
        <v>174</v>
      </c>
      <c r="N77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>
        <v>15278</v>
      </c>
      <c r="V77" t="s">
        <v>379</v>
      </c>
      <c r="W77" t="s">
        <v>25</v>
      </c>
    </row>
    <row r="78" spans="1:23" x14ac:dyDescent="0.3">
      <c r="A78" t="s">
        <v>601</v>
      </c>
      <c r="B78" t="s">
        <v>602</v>
      </c>
      <c r="C78" t="s">
        <v>60</v>
      </c>
      <c r="D78">
        <v>74</v>
      </c>
      <c r="E78" s="14" t="s">
        <v>4436</v>
      </c>
      <c r="F78" t="s">
        <v>73</v>
      </c>
      <c r="G78" t="s">
        <v>604</v>
      </c>
      <c r="H78" s="46" t="s">
        <v>605</v>
      </c>
      <c r="I78" t="s">
        <v>606</v>
      </c>
      <c r="J78" t="s">
        <v>53</v>
      </c>
      <c r="K78" t="s">
        <v>320</v>
      </c>
      <c r="L78" t="s">
        <v>607</v>
      </c>
      <c r="M78">
        <v>139</v>
      </c>
      <c r="N78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4346</v>
      </c>
      <c r="W78" t="s">
        <v>68</v>
      </c>
    </row>
    <row r="79" spans="1:23" x14ac:dyDescent="0.3">
      <c r="A79" t="s">
        <v>608</v>
      </c>
      <c r="B79" t="s">
        <v>609</v>
      </c>
      <c r="C79" t="s">
        <v>60</v>
      </c>
      <c r="D79">
        <v>52</v>
      </c>
      <c r="F79" t="s">
        <v>153</v>
      </c>
      <c r="G79" t="s">
        <v>610</v>
      </c>
      <c r="J79" t="s">
        <v>230</v>
      </c>
      <c r="K79" t="s">
        <v>873</v>
      </c>
      <c r="L79" t="s">
        <v>612</v>
      </c>
      <c r="M79">
        <v>110</v>
      </c>
      <c r="N79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132</v>
      </c>
    </row>
    <row r="80" spans="1:23" x14ac:dyDescent="0.3">
      <c r="A80" t="s">
        <v>3472</v>
      </c>
      <c r="B80" t="s">
        <v>613</v>
      </c>
      <c r="C80" t="s">
        <v>60</v>
      </c>
      <c r="D80">
        <v>64</v>
      </c>
      <c r="E80" s="14" t="s">
        <v>4437</v>
      </c>
      <c r="F80" t="s">
        <v>468</v>
      </c>
      <c r="H80" s="46" t="s">
        <v>615</v>
      </c>
      <c r="I80" t="s">
        <v>616</v>
      </c>
      <c r="J80" t="s">
        <v>288</v>
      </c>
      <c r="K80" t="s">
        <v>320</v>
      </c>
      <c r="L80" t="s">
        <v>617</v>
      </c>
      <c r="M80">
        <v>101</v>
      </c>
      <c r="N80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s">
        <v>132</v>
      </c>
    </row>
    <row r="81" spans="1:23" x14ac:dyDescent="0.3">
      <c r="A81" t="s">
        <v>618</v>
      </c>
      <c r="B81" t="s">
        <v>619</v>
      </c>
      <c r="C81" t="s">
        <v>60</v>
      </c>
      <c r="D81">
        <v>22</v>
      </c>
      <c r="E81" s="14" t="s">
        <v>4438</v>
      </c>
      <c r="F81" t="s">
        <v>25</v>
      </c>
      <c r="G81" t="s">
        <v>621</v>
      </c>
      <c r="H81" s="46" t="s">
        <v>622</v>
      </c>
      <c r="I81" t="s">
        <v>623</v>
      </c>
      <c r="J81" t="s">
        <v>668</v>
      </c>
      <c r="K81" t="s">
        <v>650</v>
      </c>
      <c r="L81" t="s">
        <v>363</v>
      </c>
      <c r="M81">
        <v>110</v>
      </c>
      <c r="N81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4346</v>
      </c>
      <c r="W81" t="s">
        <v>132</v>
      </c>
    </row>
    <row r="82" spans="1:23" x14ac:dyDescent="0.3">
      <c r="A82" t="s">
        <v>626</v>
      </c>
      <c r="B82" t="s">
        <v>627</v>
      </c>
      <c r="C82" t="s">
        <v>60</v>
      </c>
      <c r="D82">
        <v>75</v>
      </c>
      <c r="E82" s="14" t="s">
        <v>4439</v>
      </c>
      <c r="F82" t="s">
        <v>153</v>
      </c>
      <c r="H82" s="46" t="s">
        <v>629</v>
      </c>
      <c r="I82" t="s">
        <v>630</v>
      </c>
      <c r="J82" t="s">
        <v>196</v>
      </c>
      <c r="K82" t="s">
        <v>631</v>
      </c>
      <c r="L82" t="s">
        <v>632</v>
      </c>
      <c r="M82">
        <v>153</v>
      </c>
      <c r="N82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4346</v>
      </c>
      <c r="W82" t="s">
        <v>132</v>
      </c>
    </row>
    <row r="83" spans="1:23" x14ac:dyDescent="0.3">
      <c r="A83" t="s">
        <v>633</v>
      </c>
      <c r="B83" t="s">
        <v>634</v>
      </c>
      <c r="C83" t="s">
        <v>3442</v>
      </c>
      <c r="D83">
        <v>65</v>
      </c>
      <c r="E83" s="14" t="s">
        <v>4440</v>
      </c>
      <c r="F83" t="s">
        <v>153</v>
      </c>
      <c r="H83" s="46" t="s">
        <v>636</v>
      </c>
      <c r="I83" t="s">
        <v>637</v>
      </c>
      <c r="J83" t="s">
        <v>196</v>
      </c>
      <c r="K83" t="s">
        <v>508</v>
      </c>
      <c r="L83" t="s">
        <v>639</v>
      </c>
      <c r="M83">
        <v>92</v>
      </c>
      <c r="N8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4346</v>
      </c>
      <c r="W83" t="s">
        <v>132</v>
      </c>
    </row>
    <row r="84" spans="1:23" x14ac:dyDescent="0.3">
      <c r="A84" t="s">
        <v>640</v>
      </c>
      <c r="B84" t="s">
        <v>489</v>
      </c>
      <c r="C84" t="s">
        <v>36</v>
      </c>
      <c r="D84">
        <v>27</v>
      </c>
      <c r="E84" s="14" t="s">
        <v>4441</v>
      </c>
      <c r="F84" t="s">
        <v>95</v>
      </c>
      <c r="H84" s="46" t="s">
        <v>642</v>
      </c>
      <c r="I84" t="s">
        <v>643</v>
      </c>
      <c r="J84" t="s">
        <v>156</v>
      </c>
      <c r="K84" t="s">
        <v>33</v>
      </c>
      <c r="L84" t="s">
        <v>644</v>
      </c>
      <c r="M84">
        <v>110</v>
      </c>
      <c r="N84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68</v>
      </c>
    </row>
    <row r="85" spans="1:23" x14ac:dyDescent="0.3">
      <c r="A85" t="s">
        <v>645</v>
      </c>
      <c r="B85" t="s">
        <v>646</v>
      </c>
      <c r="C85" t="s">
        <v>60</v>
      </c>
      <c r="D85">
        <v>85</v>
      </c>
      <c r="F85" t="s">
        <v>25</v>
      </c>
      <c r="G85" t="s">
        <v>647</v>
      </c>
      <c r="H85" s="46" t="s">
        <v>648</v>
      </c>
      <c r="I85" t="s">
        <v>649</v>
      </c>
      <c r="J85" t="s">
        <v>53</v>
      </c>
      <c r="K85" t="s">
        <v>650</v>
      </c>
      <c r="L85" t="s">
        <v>651</v>
      </c>
      <c r="M85">
        <v>139</v>
      </c>
      <c r="N85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</row>
    <row r="86" spans="1:23" x14ac:dyDescent="0.3">
      <c r="A86" t="s">
        <v>652</v>
      </c>
      <c r="B86" t="s">
        <v>653</v>
      </c>
      <c r="C86" t="s">
        <v>60</v>
      </c>
      <c r="D86">
        <v>58</v>
      </c>
      <c r="E86" s="14" t="s">
        <v>4442</v>
      </c>
      <c r="F86" t="s">
        <v>25</v>
      </c>
      <c r="G86" t="s">
        <v>655</v>
      </c>
      <c r="H86" s="46" t="s">
        <v>656</v>
      </c>
      <c r="I86" t="s">
        <v>657</v>
      </c>
      <c r="J86" t="s">
        <v>196</v>
      </c>
      <c r="K86" t="s">
        <v>508</v>
      </c>
      <c r="L86" t="s">
        <v>658</v>
      </c>
      <c r="M86">
        <v>119</v>
      </c>
      <c r="N86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132</v>
      </c>
    </row>
    <row r="87" spans="1:23" x14ac:dyDescent="0.3">
      <c r="A87" t="s">
        <v>3473</v>
      </c>
      <c r="B87" t="s">
        <v>659</v>
      </c>
      <c r="C87" t="s">
        <v>60</v>
      </c>
      <c r="D87">
        <v>49</v>
      </c>
      <c r="E87" s="14" t="s">
        <v>4443</v>
      </c>
      <c r="F87" t="s">
        <v>153</v>
      </c>
      <c r="H87" s="46" t="s">
        <v>661</v>
      </c>
      <c r="I87" t="s">
        <v>662</v>
      </c>
      <c r="J87" t="s">
        <v>668</v>
      </c>
      <c r="K87" t="s">
        <v>289</v>
      </c>
      <c r="L87" t="s">
        <v>190</v>
      </c>
      <c r="M87">
        <v>133</v>
      </c>
      <c r="N87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379</v>
      </c>
      <c r="W87" t="s">
        <v>25</v>
      </c>
    </row>
    <row r="88" spans="1:23" x14ac:dyDescent="0.3">
      <c r="A88" t="s">
        <v>663</v>
      </c>
      <c r="B88" t="s">
        <v>152</v>
      </c>
      <c r="C88" t="s">
        <v>36</v>
      </c>
      <c r="D88">
        <v>21</v>
      </c>
      <c r="E88" s="14" t="s">
        <v>4444</v>
      </c>
      <c r="F88" t="s">
        <v>468</v>
      </c>
      <c r="G88" t="s">
        <v>665</v>
      </c>
      <c r="H88" s="46" t="s">
        <v>666</v>
      </c>
      <c r="I88" t="s">
        <v>667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U88">
        <v>0</v>
      </c>
      <c r="V88" t="s">
        <v>79</v>
      </c>
      <c r="W88" t="s">
        <v>68</v>
      </c>
    </row>
    <row r="89" spans="1:23" x14ac:dyDescent="0.3">
      <c r="A89" t="s">
        <v>670</v>
      </c>
      <c r="B89" t="s">
        <v>671</v>
      </c>
      <c r="C89" t="s">
        <v>36</v>
      </c>
      <c r="D89">
        <v>81</v>
      </c>
      <c r="E89" s="14" t="s">
        <v>4445</v>
      </c>
      <c r="F89" t="s">
        <v>95</v>
      </c>
      <c r="G89" t="s">
        <v>673</v>
      </c>
      <c r="H89" s="46" t="s">
        <v>674</v>
      </c>
      <c r="I89" t="s">
        <v>584</v>
      </c>
      <c r="J89" t="s">
        <v>156</v>
      </c>
      <c r="L89" t="s">
        <v>675</v>
      </c>
      <c r="M89">
        <v>155</v>
      </c>
      <c r="N89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>
        <v>8671</v>
      </c>
      <c r="V89" t="s">
        <v>4346</v>
      </c>
      <c r="W89" t="s">
        <v>68</v>
      </c>
    </row>
    <row r="90" spans="1:23" x14ac:dyDescent="0.3">
      <c r="A90" t="s">
        <v>677</v>
      </c>
      <c r="B90" t="s">
        <v>678</v>
      </c>
      <c r="C90" t="s">
        <v>60</v>
      </c>
      <c r="D90">
        <v>33</v>
      </c>
      <c r="E90" s="14" t="s">
        <v>4446</v>
      </c>
      <c r="F90" t="s">
        <v>316</v>
      </c>
      <c r="H90" s="46" t="s">
        <v>680</v>
      </c>
      <c r="I90" t="s">
        <v>681</v>
      </c>
      <c r="K90" t="s">
        <v>481</v>
      </c>
      <c r="L90" t="s">
        <v>683</v>
      </c>
      <c r="M90">
        <v>146</v>
      </c>
      <c r="N90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68</v>
      </c>
    </row>
    <row r="91" spans="1:23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t="s">
        <v>686</v>
      </c>
      <c r="H91" s="46" t="s">
        <v>687</v>
      </c>
      <c r="I91" t="s">
        <v>688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s="44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36782</v>
      </c>
      <c r="V91" t="s">
        <v>4347</v>
      </c>
      <c r="W91" t="s">
        <v>68</v>
      </c>
    </row>
    <row r="92" spans="1:23" x14ac:dyDescent="0.3">
      <c r="A92" t="s">
        <v>690</v>
      </c>
      <c r="B92" t="s">
        <v>691</v>
      </c>
      <c r="C92" t="s">
        <v>36</v>
      </c>
      <c r="D92">
        <v>45</v>
      </c>
      <c r="E92" s="14" t="s">
        <v>4447</v>
      </c>
      <c r="F92" t="s">
        <v>541</v>
      </c>
      <c r="G92" t="s">
        <v>694</v>
      </c>
      <c r="H92" s="46" t="s">
        <v>695</v>
      </c>
      <c r="I92" t="s">
        <v>696</v>
      </c>
      <c r="J92" t="s">
        <v>196</v>
      </c>
      <c r="K92" t="s">
        <v>157</v>
      </c>
      <c r="L92" t="s">
        <v>697</v>
      </c>
      <c r="M92">
        <v>95</v>
      </c>
      <c r="N92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4346</v>
      </c>
      <c r="W92" t="s">
        <v>25</v>
      </c>
    </row>
    <row r="93" spans="1:23" x14ac:dyDescent="0.3">
      <c r="A93" t="s">
        <v>3474</v>
      </c>
      <c r="B93" t="s">
        <v>381</v>
      </c>
      <c r="C93" t="s">
        <v>60</v>
      </c>
      <c r="D93">
        <v>54</v>
      </c>
      <c r="E93" s="14" t="s">
        <v>4448</v>
      </c>
      <c r="F93" t="s">
        <v>247</v>
      </c>
      <c r="G93" t="s">
        <v>700</v>
      </c>
      <c r="H93" s="46" t="s">
        <v>701</v>
      </c>
      <c r="I93" t="s">
        <v>702</v>
      </c>
      <c r="J93" t="s">
        <v>196</v>
      </c>
      <c r="K93" t="s">
        <v>3748</v>
      </c>
      <c r="L93" t="s">
        <v>704</v>
      </c>
      <c r="M93">
        <v>116</v>
      </c>
      <c r="N9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68</v>
      </c>
    </row>
    <row r="94" spans="1:23" x14ac:dyDescent="0.3">
      <c r="A94" t="s">
        <v>3539</v>
      </c>
      <c r="B94" t="s">
        <v>483</v>
      </c>
      <c r="C94" t="s">
        <v>3442</v>
      </c>
      <c r="D94">
        <v>80</v>
      </c>
      <c r="E94" s="14" t="s">
        <v>3685</v>
      </c>
      <c r="F94" t="s">
        <v>25</v>
      </c>
      <c r="G94" t="s">
        <v>706</v>
      </c>
      <c r="H94" s="46" t="s">
        <v>707</v>
      </c>
      <c r="I94" t="s">
        <v>708</v>
      </c>
      <c r="J94" t="s">
        <v>668</v>
      </c>
      <c r="K94" t="s">
        <v>386</v>
      </c>
      <c r="L94" t="s">
        <v>709</v>
      </c>
      <c r="M94">
        <v>180</v>
      </c>
      <c r="N94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>
        <v>46774</v>
      </c>
      <c r="V94" t="s">
        <v>379</v>
      </c>
      <c r="W94" t="s">
        <v>132</v>
      </c>
    </row>
    <row r="95" spans="1:23" x14ac:dyDescent="0.3">
      <c r="A95" t="s">
        <v>711</v>
      </c>
      <c r="B95" t="s">
        <v>712</v>
      </c>
      <c r="C95" t="s">
        <v>36</v>
      </c>
      <c r="D95">
        <v>35</v>
      </c>
      <c r="E95" s="14" t="s">
        <v>4449</v>
      </c>
      <c r="F95" t="s">
        <v>73</v>
      </c>
      <c r="H95" s="46" t="s">
        <v>714</v>
      </c>
      <c r="I95" t="s">
        <v>715</v>
      </c>
      <c r="J95" t="s">
        <v>230</v>
      </c>
      <c r="K95" t="s">
        <v>261</v>
      </c>
      <c r="L95" t="s">
        <v>716</v>
      </c>
      <c r="M95">
        <v>102</v>
      </c>
      <c r="N95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68</v>
      </c>
    </row>
    <row r="96" spans="1:23" x14ac:dyDescent="0.3">
      <c r="A96" t="s">
        <v>3583</v>
      </c>
      <c r="B96" t="s">
        <v>717</v>
      </c>
      <c r="C96" t="s">
        <v>60</v>
      </c>
      <c r="D96">
        <v>75</v>
      </c>
      <c r="E96" s="14" t="s">
        <v>4450</v>
      </c>
      <c r="F96" t="s">
        <v>247</v>
      </c>
      <c r="G96" t="s">
        <v>719</v>
      </c>
      <c r="H96" s="46" t="s">
        <v>720</v>
      </c>
      <c r="I96" t="s">
        <v>721</v>
      </c>
      <c r="J96" t="s">
        <v>288</v>
      </c>
      <c r="K96" t="s">
        <v>54</v>
      </c>
      <c r="L96" t="s">
        <v>722</v>
      </c>
      <c r="M96">
        <v>107</v>
      </c>
      <c r="N96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4347</v>
      </c>
      <c r="W96" t="s">
        <v>132</v>
      </c>
    </row>
    <row r="97" spans="1:23" x14ac:dyDescent="0.3">
      <c r="A97" t="s">
        <v>723</v>
      </c>
      <c r="B97" t="s">
        <v>724</v>
      </c>
      <c r="C97" t="s">
        <v>3442</v>
      </c>
      <c r="D97">
        <v>74</v>
      </c>
      <c r="E97" s="14" t="s">
        <v>4451</v>
      </c>
      <c r="F97" t="s">
        <v>338</v>
      </c>
      <c r="G97" t="s">
        <v>726</v>
      </c>
      <c r="H97" s="46" t="s">
        <v>727</v>
      </c>
      <c r="I97" t="s">
        <v>728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4346</v>
      </c>
      <c r="W97" t="s">
        <v>68</v>
      </c>
    </row>
    <row r="98" spans="1:23" x14ac:dyDescent="0.3">
      <c r="A98" t="s">
        <v>730</v>
      </c>
      <c r="B98" t="s">
        <v>731</v>
      </c>
      <c r="C98" t="s">
        <v>36</v>
      </c>
      <c r="D98">
        <v>58</v>
      </c>
      <c r="E98" s="14" t="s">
        <v>4452</v>
      </c>
      <c r="F98" t="s">
        <v>329</v>
      </c>
      <c r="G98" t="s">
        <v>733</v>
      </c>
      <c r="H98" s="46" t="s">
        <v>734</v>
      </c>
      <c r="J98" t="s">
        <v>668</v>
      </c>
      <c r="K98" t="s">
        <v>650</v>
      </c>
      <c r="L98" t="s">
        <v>735</v>
      </c>
      <c r="M98">
        <v>150</v>
      </c>
      <c r="N98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379</v>
      </c>
      <c r="W98" t="s">
        <v>25</v>
      </c>
    </row>
    <row r="99" spans="1:23" x14ac:dyDescent="0.3">
      <c r="A99" t="s">
        <v>736</v>
      </c>
      <c r="B99" t="s">
        <v>737</v>
      </c>
      <c r="C99" t="s">
        <v>60</v>
      </c>
      <c r="D99">
        <v>26</v>
      </c>
      <c r="E99" s="14" t="s">
        <v>4453</v>
      </c>
      <c r="F99" t="s">
        <v>247</v>
      </c>
      <c r="H99" s="46" t="s">
        <v>739</v>
      </c>
      <c r="I99" t="s">
        <v>740</v>
      </c>
      <c r="J99" t="s">
        <v>288</v>
      </c>
      <c r="K99" t="s">
        <v>261</v>
      </c>
      <c r="L99" t="s">
        <v>574</v>
      </c>
      <c r="M99">
        <v>124</v>
      </c>
      <c r="N99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379</v>
      </c>
      <c r="W99" t="s">
        <v>132</v>
      </c>
    </row>
    <row r="100" spans="1:23" x14ac:dyDescent="0.3">
      <c r="A100" t="s">
        <v>742</v>
      </c>
      <c r="B100" t="s">
        <v>743</v>
      </c>
      <c r="C100" t="s">
        <v>36</v>
      </c>
      <c r="D100">
        <v>55</v>
      </c>
      <c r="E100" s="14" t="s">
        <v>4454</v>
      </c>
      <c r="F100" t="s">
        <v>145</v>
      </c>
      <c r="H100" s="46" t="s">
        <v>745</v>
      </c>
      <c r="I100" t="s">
        <v>87</v>
      </c>
      <c r="K100" t="s">
        <v>873</v>
      </c>
      <c r="L100" t="s">
        <v>746</v>
      </c>
      <c r="M100">
        <v>175</v>
      </c>
      <c r="N100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4346</v>
      </c>
      <c r="W100" t="s">
        <v>132</v>
      </c>
    </row>
    <row r="101" spans="1:23" x14ac:dyDescent="0.3">
      <c r="A101" t="s">
        <v>747</v>
      </c>
      <c r="B101" t="s">
        <v>748</v>
      </c>
      <c r="C101" t="s">
        <v>60</v>
      </c>
      <c r="D101">
        <v>38</v>
      </c>
      <c r="E101" s="14" t="s">
        <v>4455</v>
      </c>
      <c r="F101" t="s">
        <v>316</v>
      </c>
      <c r="G101" t="s">
        <v>750</v>
      </c>
      <c r="H101" s="46" t="s">
        <v>751</v>
      </c>
      <c r="I101" t="s">
        <v>752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s="44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>
        <v>17713</v>
      </c>
      <c r="V101" t="s">
        <v>33</v>
      </c>
      <c r="W101" t="s">
        <v>68</v>
      </c>
    </row>
    <row r="102" spans="1:23" x14ac:dyDescent="0.3">
      <c r="A102" t="s">
        <v>3540</v>
      </c>
      <c r="B102" t="s">
        <v>756</v>
      </c>
      <c r="C102" t="s">
        <v>60</v>
      </c>
      <c r="D102">
        <v>40</v>
      </c>
      <c r="E102" s="14" t="s">
        <v>4456</v>
      </c>
      <c r="F102" t="s">
        <v>25</v>
      </c>
      <c r="G102" t="s">
        <v>758</v>
      </c>
      <c r="H102" s="46" t="s">
        <v>759</v>
      </c>
      <c r="J102" t="s">
        <v>342</v>
      </c>
      <c r="K102" t="s">
        <v>631</v>
      </c>
      <c r="L102" t="s">
        <v>761</v>
      </c>
      <c r="M102">
        <v>142</v>
      </c>
      <c r="N102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4346</v>
      </c>
      <c r="W102" t="s">
        <v>132</v>
      </c>
    </row>
    <row r="103" spans="1:23" x14ac:dyDescent="0.3">
      <c r="A103" t="s">
        <v>762</v>
      </c>
      <c r="B103" t="s">
        <v>763</v>
      </c>
      <c r="C103" t="s">
        <v>60</v>
      </c>
      <c r="D103">
        <v>83</v>
      </c>
      <c r="E103" s="14" t="s">
        <v>4457</v>
      </c>
      <c r="F103" t="s">
        <v>95</v>
      </c>
      <c r="H103" s="46" t="s">
        <v>765</v>
      </c>
      <c r="I103" t="s">
        <v>493</v>
      </c>
      <c r="J103" t="s">
        <v>668</v>
      </c>
      <c r="K103" t="s">
        <v>508</v>
      </c>
      <c r="L103" t="s">
        <v>767</v>
      </c>
      <c r="M103">
        <v>136</v>
      </c>
      <c r="N10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132</v>
      </c>
    </row>
    <row r="104" spans="1:23" x14ac:dyDescent="0.3">
      <c r="A104" t="s">
        <v>3584</v>
      </c>
      <c r="B104" t="s">
        <v>768</v>
      </c>
      <c r="C104" t="s">
        <v>3442</v>
      </c>
      <c r="D104">
        <v>43</v>
      </c>
      <c r="E104" s="14" t="s">
        <v>3686</v>
      </c>
      <c r="F104" t="s">
        <v>338</v>
      </c>
      <c r="G104" t="s">
        <v>770</v>
      </c>
      <c r="H104" s="46" t="s">
        <v>584</v>
      </c>
      <c r="I104" t="s">
        <v>583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s="44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>
        <v>10511</v>
      </c>
      <c r="V104" t="s">
        <v>33</v>
      </c>
      <c r="W104" t="s">
        <v>68</v>
      </c>
    </row>
    <row r="105" spans="1:23" x14ac:dyDescent="0.3">
      <c r="A105" t="s">
        <v>773</v>
      </c>
      <c r="B105" t="s">
        <v>774</v>
      </c>
      <c r="C105" t="s">
        <v>3442</v>
      </c>
      <c r="D105">
        <v>48</v>
      </c>
      <c r="E105" s="14" t="s">
        <v>4458</v>
      </c>
      <c r="F105" t="s">
        <v>95</v>
      </c>
      <c r="H105" s="46" t="s">
        <v>776</v>
      </c>
      <c r="I105" t="s">
        <v>777</v>
      </c>
      <c r="J105" t="s">
        <v>230</v>
      </c>
      <c r="K105" t="s">
        <v>650</v>
      </c>
      <c r="L105" t="s">
        <v>778</v>
      </c>
      <c r="M105">
        <v>100</v>
      </c>
      <c r="N105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W105" t="s">
        <v>25</v>
      </c>
    </row>
    <row r="106" spans="1:23" x14ac:dyDescent="0.3">
      <c r="A106" t="s">
        <v>3475</v>
      </c>
      <c r="B106" t="s">
        <v>779</v>
      </c>
      <c r="C106" t="s">
        <v>60</v>
      </c>
      <c r="D106">
        <v>21</v>
      </c>
      <c r="E106" s="14" t="s">
        <v>4459</v>
      </c>
      <c r="F106" t="s">
        <v>316</v>
      </c>
      <c r="G106" t="s">
        <v>781</v>
      </c>
      <c r="H106" s="46" t="s">
        <v>590</v>
      </c>
      <c r="I106" t="s">
        <v>782</v>
      </c>
      <c r="K106" t="s">
        <v>631</v>
      </c>
      <c r="L106" t="s">
        <v>784</v>
      </c>
      <c r="M106">
        <v>111</v>
      </c>
      <c r="N106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U106">
        <v>0</v>
      </c>
      <c r="V106" t="s">
        <v>4346</v>
      </c>
      <c r="W106" t="s">
        <v>25</v>
      </c>
    </row>
    <row r="107" spans="1:23" x14ac:dyDescent="0.3">
      <c r="A107" t="s">
        <v>785</v>
      </c>
      <c r="B107" t="s">
        <v>3587</v>
      </c>
      <c r="C107" t="s">
        <v>3442</v>
      </c>
      <c r="D107">
        <v>65</v>
      </c>
      <c r="E107" s="14" t="s">
        <v>4460</v>
      </c>
      <c r="F107" t="s">
        <v>95</v>
      </c>
      <c r="G107" t="s">
        <v>787</v>
      </c>
      <c r="H107" s="46" t="s">
        <v>514</v>
      </c>
      <c r="I107" t="s">
        <v>788</v>
      </c>
      <c r="J107" t="s">
        <v>668</v>
      </c>
      <c r="K107" t="s">
        <v>320</v>
      </c>
      <c r="L107" t="s">
        <v>789</v>
      </c>
      <c r="M107">
        <v>174</v>
      </c>
      <c r="N107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s">
        <v>132</v>
      </c>
    </row>
    <row r="108" spans="1:23" x14ac:dyDescent="0.3">
      <c r="A108" t="s">
        <v>790</v>
      </c>
      <c r="B108" t="s">
        <v>791</v>
      </c>
      <c r="C108" t="s">
        <v>36</v>
      </c>
      <c r="D108">
        <v>34</v>
      </c>
      <c r="E108" s="14" t="s">
        <v>4461</v>
      </c>
      <c r="F108" t="s">
        <v>316</v>
      </c>
      <c r="G108" t="s">
        <v>793</v>
      </c>
      <c r="H108" s="46" t="s">
        <v>400</v>
      </c>
      <c r="I108" t="s">
        <v>794</v>
      </c>
      <c r="J108" t="s">
        <v>156</v>
      </c>
      <c r="K108" t="s">
        <v>631</v>
      </c>
      <c r="L108" t="s">
        <v>173</v>
      </c>
      <c r="M108">
        <v>97</v>
      </c>
      <c r="N108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4346</v>
      </c>
      <c r="W108" t="s">
        <v>25</v>
      </c>
    </row>
    <row r="109" spans="1:23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t="s">
        <v>796</v>
      </c>
      <c r="H109" s="46" t="s">
        <v>797</v>
      </c>
      <c r="I109" t="s">
        <v>798</v>
      </c>
      <c r="J109" t="s">
        <v>668</v>
      </c>
      <c r="K109" t="s">
        <v>650</v>
      </c>
      <c r="L109" t="s">
        <v>799</v>
      </c>
      <c r="M109">
        <v>143</v>
      </c>
      <c r="N109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379</v>
      </c>
      <c r="W109" t="s">
        <v>68</v>
      </c>
    </row>
    <row r="110" spans="1:23" x14ac:dyDescent="0.3">
      <c r="A110" t="s">
        <v>800</v>
      </c>
      <c r="B110" t="s">
        <v>801</v>
      </c>
      <c r="C110" t="s">
        <v>36</v>
      </c>
      <c r="D110">
        <v>68</v>
      </c>
      <c r="E110" s="14" t="s">
        <v>4462</v>
      </c>
      <c r="F110" t="s">
        <v>316</v>
      </c>
      <c r="H110" s="46" t="s">
        <v>803</v>
      </c>
      <c r="I110" t="s">
        <v>804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s="44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s">
        <v>132</v>
      </c>
    </row>
    <row r="111" spans="1:23" x14ac:dyDescent="0.3">
      <c r="A111" t="s">
        <v>806</v>
      </c>
      <c r="B111" t="s">
        <v>807</v>
      </c>
      <c r="C111" t="s">
        <v>60</v>
      </c>
      <c r="D111">
        <v>79</v>
      </c>
      <c r="E111" s="14" t="s">
        <v>4463</v>
      </c>
      <c r="F111" t="s">
        <v>338</v>
      </c>
      <c r="G111" t="s">
        <v>809</v>
      </c>
      <c r="H111" s="46" t="s">
        <v>318</v>
      </c>
      <c r="I111" t="s">
        <v>810</v>
      </c>
      <c r="J111" t="s">
        <v>668</v>
      </c>
      <c r="K111" t="s">
        <v>481</v>
      </c>
      <c r="L111" t="s">
        <v>811</v>
      </c>
      <c r="M111">
        <v>157</v>
      </c>
      <c r="N111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>
        <v>37598</v>
      </c>
      <c r="V111" t="s">
        <v>4347</v>
      </c>
      <c r="W111" t="s">
        <v>68</v>
      </c>
    </row>
    <row r="112" spans="1:23" x14ac:dyDescent="0.3">
      <c r="A112" t="s">
        <v>813</v>
      </c>
      <c r="B112" t="s">
        <v>814</v>
      </c>
      <c r="C112" t="s">
        <v>36</v>
      </c>
      <c r="D112">
        <v>70</v>
      </c>
      <c r="E112" s="14" t="s">
        <v>4464</v>
      </c>
      <c r="F112" t="s">
        <v>541</v>
      </c>
      <c r="H112" s="46" t="s">
        <v>816</v>
      </c>
      <c r="I112" t="s">
        <v>817</v>
      </c>
      <c r="J112" t="s">
        <v>288</v>
      </c>
      <c r="K112" t="s">
        <v>320</v>
      </c>
      <c r="L112" t="s">
        <v>818</v>
      </c>
      <c r="M112">
        <v>147</v>
      </c>
      <c r="N112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79</v>
      </c>
      <c r="W112" t="s">
        <v>132</v>
      </c>
    </row>
    <row r="113" spans="1:23" x14ac:dyDescent="0.3">
      <c r="A113" t="s">
        <v>3449</v>
      </c>
      <c r="B113" t="s">
        <v>819</v>
      </c>
      <c r="C113" t="s">
        <v>3442</v>
      </c>
      <c r="D113">
        <v>27</v>
      </c>
      <c r="E113" s="14" t="s">
        <v>4465</v>
      </c>
      <c r="F113" t="s">
        <v>153</v>
      </c>
      <c r="J113" t="s">
        <v>156</v>
      </c>
      <c r="K113" t="s">
        <v>873</v>
      </c>
      <c r="L113" t="s">
        <v>821</v>
      </c>
      <c r="M113">
        <v>169</v>
      </c>
      <c r="N11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68</v>
      </c>
    </row>
    <row r="114" spans="1:23" x14ac:dyDescent="0.3">
      <c r="A114" t="s">
        <v>822</v>
      </c>
      <c r="B114" t="s">
        <v>823</v>
      </c>
      <c r="C114" t="s">
        <v>3442</v>
      </c>
      <c r="D114">
        <v>58</v>
      </c>
      <c r="E114" s="14" t="s">
        <v>4466</v>
      </c>
      <c r="F114" t="s">
        <v>468</v>
      </c>
      <c r="H114" s="46" t="s">
        <v>825</v>
      </c>
      <c r="I114" t="s">
        <v>826</v>
      </c>
      <c r="J114" t="s">
        <v>196</v>
      </c>
      <c r="K114" t="s">
        <v>157</v>
      </c>
      <c r="L114" t="s">
        <v>827</v>
      </c>
      <c r="M114">
        <v>173</v>
      </c>
      <c r="N114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132</v>
      </c>
    </row>
    <row r="115" spans="1:23" x14ac:dyDescent="0.3">
      <c r="A115" t="s">
        <v>828</v>
      </c>
      <c r="B115" t="s">
        <v>829</v>
      </c>
      <c r="C115" t="s">
        <v>36</v>
      </c>
      <c r="D115">
        <v>75</v>
      </c>
      <c r="E115" s="14" t="s">
        <v>4467</v>
      </c>
      <c r="F115" t="s">
        <v>153</v>
      </c>
      <c r="G115" t="s">
        <v>831</v>
      </c>
      <c r="H115" s="46" t="s">
        <v>832</v>
      </c>
      <c r="I115" t="s">
        <v>833</v>
      </c>
      <c r="J115" t="s">
        <v>288</v>
      </c>
      <c r="K115" t="s">
        <v>650</v>
      </c>
      <c r="M115">
        <v>100</v>
      </c>
      <c r="N115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132</v>
      </c>
    </row>
    <row r="116" spans="1:23" x14ac:dyDescent="0.3">
      <c r="A116" t="s">
        <v>834</v>
      </c>
      <c r="B116" t="s">
        <v>835</v>
      </c>
      <c r="C116" t="s">
        <v>60</v>
      </c>
      <c r="D116">
        <v>84</v>
      </c>
      <c r="E116" s="14" t="s">
        <v>4468</v>
      </c>
      <c r="F116" t="s">
        <v>95</v>
      </c>
      <c r="G116" t="s">
        <v>837</v>
      </c>
      <c r="H116" s="46" t="s">
        <v>838</v>
      </c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s="44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>
        <v>25208</v>
      </c>
      <c r="V116" t="s">
        <v>33</v>
      </c>
      <c r="W116" t="s">
        <v>132</v>
      </c>
    </row>
    <row r="117" spans="1:23" x14ac:dyDescent="0.3">
      <c r="A117" t="s">
        <v>3541</v>
      </c>
      <c r="B117" t="s">
        <v>841</v>
      </c>
      <c r="C117" t="s">
        <v>60</v>
      </c>
      <c r="D117">
        <v>41</v>
      </c>
      <c r="E117" s="14" t="s">
        <v>4469</v>
      </c>
      <c r="F117" t="s">
        <v>25</v>
      </c>
      <c r="G117" t="s">
        <v>843</v>
      </c>
      <c r="H117" s="46" t="s">
        <v>844</v>
      </c>
      <c r="I117" t="s">
        <v>845</v>
      </c>
      <c r="J117" t="s">
        <v>342</v>
      </c>
      <c r="K117" t="s">
        <v>261</v>
      </c>
      <c r="L117" t="s">
        <v>846</v>
      </c>
      <c r="M117">
        <v>101</v>
      </c>
      <c r="N117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79</v>
      </c>
      <c r="W117" t="s">
        <v>132</v>
      </c>
    </row>
    <row r="118" spans="1:23" x14ac:dyDescent="0.3">
      <c r="A118" t="s">
        <v>847</v>
      </c>
      <c r="B118" t="s">
        <v>848</v>
      </c>
      <c r="C118" t="s">
        <v>60</v>
      </c>
      <c r="D118">
        <v>34</v>
      </c>
      <c r="E118" s="14" t="s">
        <v>4470</v>
      </c>
      <c r="F118" t="s">
        <v>316</v>
      </c>
      <c r="G118" t="s">
        <v>850</v>
      </c>
      <c r="H118" s="46" t="s">
        <v>851</v>
      </c>
      <c r="I118" t="s">
        <v>852</v>
      </c>
      <c r="J118" t="s">
        <v>288</v>
      </c>
      <c r="L118" t="s">
        <v>853</v>
      </c>
      <c r="M118">
        <v>171</v>
      </c>
      <c r="N118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>
        <v>2262000</v>
      </c>
      <c r="V118" t="s">
        <v>4346</v>
      </c>
      <c r="W118" t="s">
        <v>25</v>
      </c>
    </row>
    <row r="119" spans="1:23" x14ac:dyDescent="0.3">
      <c r="A119" t="s">
        <v>3476</v>
      </c>
      <c r="B119" t="s">
        <v>855</v>
      </c>
      <c r="C119" t="s">
        <v>36</v>
      </c>
      <c r="D119">
        <v>25</v>
      </c>
      <c r="E119" s="14" t="s">
        <v>4471</v>
      </c>
      <c r="F119" t="s">
        <v>62</v>
      </c>
      <c r="G119" t="s">
        <v>857</v>
      </c>
      <c r="H119" s="46" t="s">
        <v>858</v>
      </c>
      <c r="I119" t="s">
        <v>859</v>
      </c>
      <c r="J119" t="s">
        <v>288</v>
      </c>
      <c r="K119" t="s">
        <v>3748</v>
      </c>
      <c r="L119" t="s">
        <v>860</v>
      </c>
      <c r="M119">
        <v>159</v>
      </c>
      <c r="N119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U119">
        <v>0</v>
      </c>
      <c r="V119" t="s">
        <v>4346</v>
      </c>
      <c r="W119" t="s">
        <v>25</v>
      </c>
    </row>
    <row r="120" spans="1:23" x14ac:dyDescent="0.3">
      <c r="A120" t="s">
        <v>861</v>
      </c>
      <c r="B120" t="s">
        <v>862</v>
      </c>
      <c r="C120" t="s">
        <v>36</v>
      </c>
      <c r="D120">
        <v>84</v>
      </c>
      <c r="E120" s="14" t="s">
        <v>4472</v>
      </c>
      <c r="F120" t="s">
        <v>73</v>
      </c>
      <c r="G120" t="s">
        <v>864</v>
      </c>
      <c r="H120" s="46" t="s">
        <v>865</v>
      </c>
      <c r="I120" t="s">
        <v>866</v>
      </c>
      <c r="J120" t="s">
        <v>668</v>
      </c>
      <c r="K120" t="s">
        <v>508</v>
      </c>
      <c r="L120" t="s">
        <v>867</v>
      </c>
      <c r="M120">
        <v>128</v>
      </c>
      <c r="N120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V120" t="s">
        <v>25</v>
      </c>
      <c r="W120" t="s">
        <v>132</v>
      </c>
    </row>
    <row r="121" spans="1:23" x14ac:dyDescent="0.3">
      <c r="A121" t="s">
        <v>3477</v>
      </c>
      <c r="B121" t="s">
        <v>868</v>
      </c>
      <c r="C121" t="s">
        <v>36</v>
      </c>
      <c r="D121">
        <v>39</v>
      </c>
      <c r="E121" s="14" t="s">
        <v>869</v>
      </c>
      <c r="F121" t="s">
        <v>95</v>
      </c>
      <c r="G121" t="s">
        <v>870</v>
      </c>
      <c r="H121" s="46" t="s">
        <v>871</v>
      </c>
      <c r="I121" t="s">
        <v>872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4346</v>
      </c>
      <c r="W121" t="s">
        <v>68</v>
      </c>
    </row>
    <row r="122" spans="1:23" x14ac:dyDescent="0.3">
      <c r="A122" t="s">
        <v>875</v>
      </c>
      <c r="B122" t="s">
        <v>876</v>
      </c>
      <c r="C122" t="s">
        <v>36</v>
      </c>
      <c r="D122">
        <v>46</v>
      </c>
      <c r="E122" s="14" t="s">
        <v>4473</v>
      </c>
      <c r="F122" t="s">
        <v>25</v>
      </c>
      <c r="H122" s="46" t="s">
        <v>878</v>
      </c>
      <c r="I122" t="s">
        <v>879</v>
      </c>
      <c r="K122" t="s">
        <v>508</v>
      </c>
      <c r="L122" t="s">
        <v>880</v>
      </c>
      <c r="M122">
        <v>135</v>
      </c>
      <c r="N122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132</v>
      </c>
    </row>
    <row r="123" spans="1:23" x14ac:dyDescent="0.3">
      <c r="A123" t="s">
        <v>3571</v>
      </c>
      <c r="B123" t="s">
        <v>283</v>
      </c>
      <c r="C123" t="s">
        <v>60</v>
      </c>
      <c r="D123">
        <v>84</v>
      </c>
      <c r="E123" s="14" t="s">
        <v>4474</v>
      </c>
      <c r="F123" t="s">
        <v>153</v>
      </c>
      <c r="G123" t="s">
        <v>882</v>
      </c>
      <c r="H123" s="46" t="s">
        <v>421</v>
      </c>
      <c r="J123" t="s">
        <v>342</v>
      </c>
      <c r="K123" t="s">
        <v>320</v>
      </c>
      <c r="L123" t="s">
        <v>805</v>
      </c>
      <c r="M123">
        <v>163</v>
      </c>
      <c r="N12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>
        <v>16532</v>
      </c>
      <c r="V123" t="s">
        <v>33</v>
      </c>
      <c r="W123" t="s">
        <v>68</v>
      </c>
    </row>
    <row r="124" spans="1:23" x14ac:dyDescent="0.3">
      <c r="A124" t="s">
        <v>884</v>
      </c>
      <c r="B124" t="s">
        <v>885</v>
      </c>
      <c r="C124" t="s">
        <v>36</v>
      </c>
      <c r="D124">
        <v>28</v>
      </c>
      <c r="E124" s="14" t="s">
        <v>4475</v>
      </c>
      <c r="F124" t="s">
        <v>25</v>
      </c>
      <c r="H124" s="46" t="s">
        <v>887</v>
      </c>
      <c r="I124" t="s">
        <v>888</v>
      </c>
      <c r="K124" t="s">
        <v>873</v>
      </c>
      <c r="L124" t="s">
        <v>889</v>
      </c>
      <c r="M124">
        <v>120</v>
      </c>
      <c r="N124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>
        <v>42951</v>
      </c>
      <c r="V124" t="s">
        <v>79</v>
      </c>
      <c r="W124" t="s">
        <v>25</v>
      </c>
    </row>
    <row r="125" spans="1:23" x14ac:dyDescent="0.3">
      <c r="A125" t="s">
        <v>891</v>
      </c>
      <c r="B125" t="s">
        <v>791</v>
      </c>
      <c r="C125" t="s">
        <v>3442</v>
      </c>
      <c r="D125">
        <v>53</v>
      </c>
      <c r="E125" s="14" t="s">
        <v>4476</v>
      </c>
      <c r="F125" t="s">
        <v>25</v>
      </c>
      <c r="G125" t="s">
        <v>893</v>
      </c>
      <c r="H125" s="46" t="s">
        <v>894</v>
      </c>
      <c r="I125" t="s">
        <v>393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s="44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V125" t="s">
        <v>25</v>
      </c>
      <c r="W125" t="s">
        <v>132</v>
      </c>
    </row>
    <row r="126" spans="1:23" x14ac:dyDescent="0.3">
      <c r="A126" t="s">
        <v>897</v>
      </c>
      <c r="B126" t="s">
        <v>185</v>
      </c>
      <c r="C126" t="s">
        <v>60</v>
      </c>
      <c r="D126">
        <v>56</v>
      </c>
      <c r="E126" s="14" t="s">
        <v>4477</v>
      </c>
      <c r="F126" t="s">
        <v>95</v>
      </c>
      <c r="G126" t="s">
        <v>899</v>
      </c>
      <c r="H126" s="46" t="s">
        <v>900</v>
      </c>
      <c r="I126" t="s">
        <v>901</v>
      </c>
      <c r="J126" t="s">
        <v>409</v>
      </c>
      <c r="K126" t="s">
        <v>537</v>
      </c>
      <c r="L126" t="s">
        <v>902</v>
      </c>
      <c r="M126">
        <v>128</v>
      </c>
      <c r="N126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4346</v>
      </c>
      <c r="W126" t="s">
        <v>25</v>
      </c>
    </row>
    <row r="127" spans="1:23" x14ac:dyDescent="0.3">
      <c r="A127" t="s">
        <v>904</v>
      </c>
      <c r="B127" t="s">
        <v>905</v>
      </c>
      <c r="C127" t="s">
        <v>3442</v>
      </c>
      <c r="D127">
        <v>29</v>
      </c>
      <c r="E127" s="14" t="s">
        <v>4478</v>
      </c>
      <c r="F127" t="s">
        <v>468</v>
      </c>
      <c r="H127" s="46" t="s">
        <v>907</v>
      </c>
      <c r="I127" t="s">
        <v>908</v>
      </c>
      <c r="J127" t="s">
        <v>53</v>
      </c>
      <c r="K127" t="s">
        <v>261</v>
      </c>
      <c r="L127" t="s">
        <v>190</v>
      </c>
      <c r="M127">
        <v>138</v>
      </c>
      <c r="N127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>
        <v>18573</v>
      </c>
      <c r="V127" t="s">
        <v>4347</v>
      </c>
      <c r="W127" t="s">
        <v>68</v>
      </c>
    </row>
    <row r="128" spans="1:23" x14ac:dyDescent="0.3">
      <c r="A128" t="s">
        <v>910</v>
      </c>
      <c r="B128" t="s">
        <v>911</v>
      </c>
      <c r="C128" t="s">
        <v>36</v>
      </c>
      <c r="D128">
        <v>39</v>
      </c>
      <c r="E128" s="14" t="s">
        <v>4479</v>
      </c>
      <c r="F128" t="s">
        <v>329</v>
      </c>
      <c r="H128" s="46" t="s">
        <v>361</v>
      </c>
      <c r="I128" t="s">
        <v>913</v>
      </c>
      <c r="J128" t="s">
        <v>288</v>
      </c>
      <c r="K128" t="s">
        <v>54</v>
      </c>
      <c r="L128" t="s">
        <v>914</v>
      </c>
      <c r="M128">
        <v>156</v>
      </c>
      <c r="N128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U128">
        <v>0</v>
      </c>
      <c r="V128" t="s">
        <v>33</v>
      </c>
      <c r="W128" t="s">
        <v>25</v>
      </c>
    </row>
    <row r="129" spans="1:23" x14ac:dyDescent="0.3">
      <c r="A129" t="s">
        <v>916</v>
      </c>
      <c r="B129" t="s">
        <v>3587</v>
      </c>
      <c r="C129" t="s">
        <v>36</v>
      </c>
      <c r="D129">
        <v>37</v>
      </c>
      <c r="E129" s="14" t="s">
        <v>4480</v>
      </c>
      <c r="F129" t="s">
        <v>73</v>
      </c>
      <c r="G129" t="s">
        <v>918</v>
      </c>
      <c r="H129" s="46" t="s">
        <v>804</v>
      </c>
      <c r="I129" t="s">
        <v>172</v>
      </c>
      <c r="J129" t="s">
        <v>196</v>
      </c>
      <c r="K129" t="s">
        <v>157</v>
      </c>
      <c r="L129" t="s">
        <v>919</v>
      </c>
      <c r="M129">
        <v>108</v>
      </c>
      <c r="N129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379</v>
      </c>
      <c r="W129" t="s">
        <v>68</v>
      </c>
    </row>
    <row r="130" spans="1:23" x14ac:dyDescent="0.3">
      <c r="A130" t="s">
        <v>921</v>
      </c>
      <c r="B130" t="s">
        <v>922</v>
      </c>
      <c r="C130" t="s">
        <v>60</v>
      </c>
      <c r="D130">
        <v>61</v>
      </c>
      <c r="E130" s="14" t="s">
        <v>4481</v>
      </c>
      <c r="F130" t="s">
        <v>468</v>
      </c>
      <c r="G130" t="s">
        <v>924</v>
      </c>
      <c r="H130" s="46" t="s">
        <v>925</v>
      </c>
      <c r="I130" t="s">
        <v>138</v>
      </c>
      <c r="J130" t="s">
        <v>53</v>
      </c>
      <c r="K130" t="s">
        <v>650</v>
      </c>
      <c r="M130">
        <v>253</v>
      </c>
      <c r="N130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4347</v>
      </c>
      <c r="W130" t="s">
        <v>68</v>
      </c>
    </row>
    <row r="131" spans="1:23" x14ac:dyDescent="0.3">
      <c r="A131" t="s">
        <v>926</v>
      </c>
      <c r="B131" t="s">
        <v>927</v>
      </c>
      <c r="C131" t="s">
        <v>36</v>
      </c>
      <c r="D131">
        <v>23</v>
      </c>
      <c r="E131" s="14" t="s">
        <v>4482</v>
      </c>
      <c r="F131" t="s">
        <v>73</v>
      </c>
      <c r="H131" s="46" t="s">
        <v>929</v>
      </c>
      <c r="I131" t="s">
        <v>930</v>
      </c>
      <c r="J131" t="s">
        <v>53</v>
      </c>
      <c r="K131" t="s">
        <v>54</v>
      </c>
      <c r="L131" t="s">
        <v>931</v>
      </c>
      <c r="M131">
        <v>147</v>
      </c>
      <c r="N131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79</v>
      </c>
      <c r="W131" t="s">
        <v>25</v>
      </c>
    </row>
    <row r="132" spans="1:23" x14ac:dyDescent="0.3">
      <c r="A132" t="s">
        <v>3478</v>
      </c>
      <c r="B132" t="s">
        <v>35</v>
      </c>
      <c r="C132" t="s">
        <v>3442</v>
      </c>
      <c r="D132">
        <v>21</v>
      </c>
      <c r="E132" s="14" t="s">
        <v>4483</v>
      </c>
      <c r="F132" t="s">
        <v>153</v>
      </c>
      <c r="G132" t="s">
        <v>933</v>
      </c>
      <c r="H132" s="46" t="s">
        <v>934</v>
      </c>
      <c r="I132" t="s">
        <v>935</v>
      </c>
      <c r="J132" t="s">
        <v>668</v>
      </c>
      <c r="K132" t="s">
        <v>386</v>
      </c>
      <c r="L132" t="s">
        <v>936</v>
      </c>
      <c r="M132">
        <v>165</v>
      </c>
      <c r="N132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>
        <v>21730</v>
      </c>
      <c r="V132" t="s">
        <v>79</v>
      </c>
      <c r="W132" t="s">
        <v>68</v>
      </c>
    </row>
    <row r="133" spans="1:23" x14ac:dyDescent="0.3">
      <c r="A133" t="s">
        <v>938</v>
      </c>
      <c r="B133" t="s">
        <v>939</v>
      </c>
      <c r="C133" t="s">
        <v>3442</v>
      </c>
      <c r="D133">
        <v>51</v>
      </c>
      <c r="E133" s="14" t="s">
        <v>4484</v>
      </c>
      <c r="F133" t="s">
        <v>153</v>
      </c>
      <c r="G133" t="s">
        <v>941</v>
      </c>
      <c r="H133" s="46" t="s">
        <v>942</v>
      </c>
      <c r="I133" t="s">
        <v>943</v>
      </c>
      <c r="J133" t="s">
        <v>230</v>
      </c>
      <c r="K133" t="s">
        <v>631</v>
      </c>
      <c r="L133" t="s">
        <v>574</v>
      </c>
      <c r="M133">
        <v>164</v>
      </c>
      <c r="N13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>
        <v>43753</v>
      </c>
      <c r="V133" t="s">
        <v>79</v>
      </c>
      <c r="W133" t="s">
        <v>68</v>
      </c>
    </row>
    <row r="134" spans="1:23" x14ac:dyDescent="0.3">
      <c r="A134" t="s">
        <v>945</v>
      </c>
      <c r="B134" t="s">
        <v>946</v>
      </c>
      <c r="C134" t="s">
        <v>60</v>
      </c>
      <c r="D134">
        <v>71</v>
      </c>
      <c r="E134" s="14" t="s">
        <v>3730</v>
      </c>
      <c r="F134" t="s">
        <v>153</v>
      </c>
      <c r="G134" t="s">
        <v>948</v>
      </c>
      <c r="H134" s="46" t="s">
        <v>949</v>
      </c>
      <c r="I134" t="s">
        <v>950</v>
      </c>
      <c r="J134" t="s">
        <v>288</v>
      </c>
      <c r="K134" t="s">
        <v>54</v>
      </c>
      <c r="L134" t="s">
        <v>951</v>
      </c>
      <c r="M134">
        <v>178</v>
      </c>
      <c r="N134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>
        <v>25755</v>
      </c>
      <c r="V134" t="s">
        <v>4347</v>
      </c>
      <c r="W134" t="s">
        <v>25</v>
      </c>
    </row>
    <row r="135" spans="1:23" x14ac:dyDescent="0.3">
      <c r="A135" t="s">
        <v>953</v>
      </c>
      <c r="B135" t="s">
        <v>954</v>
      </c>
      <c r="C135" t="s">
        <v>3442</v>
      </c>
      <c r="D135">
        <v>21</v>
      </c>
      <c r="E135" s="14" t="s">
        <v>4485</v>
      </c>
      <c r="F135" t="s">
        <v>541</v>
      </c>
      <c r="H135" s="46" t="s">
        <v>956</v>
      </c>
      <c r="I135" t="s">
        <v>900</v>
      </c>
      <c r="J135" t="s">
        <v>288</v>
      </c>
      <c r="L135" t="s">
        <v>957</v>
      </c>
      <c r="M135">
        <v>143</v>
      </c>
      <c r="N135">
        <v>162</v>
      </c>
      <c r="O135" s="44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>
        <v>43825</v>
      </c>
      <c r="V135" t="s">
        <v>379</v>
      </c>
      <c r="W135" t="s">
        <v>25</v>
      </c>
    </row>
    <row r="136" spans="1:23" x14ac:dyDescent="0.3">
      <c r="A136" t="s">
        <v>959</v>
      </c>
      <c r="B136" t="s">
        <v>960</v>
      </c>
      <c r="C136" t="s">
        <v>3442</v>
      </c>
      <c r="D136">
        <v>55</v>
      </c>
      <c r="E136" s="14" t="s">
        <v>4486</v>
      </c>
      <c r="F136" t="s">
        <v>25</v>
      </c>
      <c r="G136" t="s">
        <v>962</v>
      </c>
      <c r="H136" s="46" t="s">
        <v>963</v>
      </c>
      <c r="I136" t="s">
        <v>964</v>
      </c>
      <c r="J136" t="s">
        <v>668</v>
      </c>
      <c r="K136" t="s">
        <v>320</v>
      </c>
      <c r="L136" t="s">
        <v>965</v>
      </c>
      <c r="M136">
        <v>152</v>
      </c>
      <c r="N136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W136" t="s">
        <v>25</v>
      </c>
    </row>
    <row r="137" spans="1:23" x14ac:dyDescent="0.3">
      <c r="A137" t="s">
        <v>966</v>
      </c>
      <c r="B137" t="s">
        <v>967</v>
      </c>
      <c r="C137" t="s">
        <v>36</v>
      </c>
      <c r="D137">
        <v>56</v>
      </c>
      <c r="E137" s="14" t="s">
        <v>4487</v>
      </c>
      <c r="F137" t="s">
        <v>25</v>
      </c>
      <c r="G137" t="s">
        <v>969</v>
      </c>
      <c r="H137" s="46" t="s">
        <v>970</v>
      </c>
      <c r="I137" t="s">
        <v>163</v>
      </c>
      <c r="J137" t="s">
        <v>53</v>
      </c>
      <c r="K137" t="s">
        <v>320</v>
      </c>
      <c r="L137" t="s">
        <v>971</v>
      </c>
      <c r="M137">
        <v>155</v>
      </c>
      <c r="N137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4346</v>
      </c>
      <c r="W137" t="s">
        <v>68</v>
      </c>
    </row>
    <row r="138" spans="1:23" x14ac:dyDescent="0.3">
      <c r="A138" t="s">
        <v>3479</v>
      </c>
      <c r="B138" t="s">
        <v>972</v>
      </c>
      <c r="C138" t="s">
        <v>36</v>
      </c>
      <c r="D138">
        <v>69</v>
      </c>
      <c r="E138" s="14" t="s">
        <v>4488</v>
      </c>
      <c r="F138" t="s">
        <v>95</v>
      </c>
      <c r="G138" t="s">
        <v>974</v>
      </c>
      <c r="H138" s="46" t="s">
        <v>975</v>
      </c>
      <c r="I138" t="s">
        <v>976</v>
      </c>
      <c r="J138" t="s">
        <v>668</v>
      </c>
      <c r="K138" t="s">
        <v>537</v>
      </c>
      <c r="M138">
        <v>148</v>
      </c>
      <c r="N138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132</v>
      </c>
    </row>
    <row r="139" spans="1:23" x14ac:dyDescent="0.3">
      <c r="A139" t="s">
        <v>978</v>
      </c>
      <c r="B139" t="s">
        <v>979</v>
      </c>
      <c r="C139" t="s">
        <v>60</v>
      </c>
      <c r="D139">
        <v>27</v>
      </c>
      <c r="E139" s="14" t="s">
        <v>4489</v>
      </c>
      <c r="F139" t="s">
        <v>329</v>
      </c>
      <c r="H139" s="46" t="s">
        <v>981</v>
      </c>
      <c r="I139" t="s">
        <v>982</v>
      </c>
      <c r="J139" t="s">
        <v>230</v>
      </c>
      <c r="K139" t="s">
        <v>54</v>
      </c>
      <c r="L139" t="s">
        <v>983</v>
      </c>
      <c r="M139">
        <v>137</v>
      </c>
      <c r="N139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79</v>
      </c>
      <c r="W139" t="s">
        <v>68</v>
      </c>
    </row>
    <row r="140" spans="1:23" x14ac:dyDescent="0.3">
      <c r="A140" t="s">
        <v>3542</v>
      </c>
      <c r="B140" t="s">
        <v>984</v>
      </c>
      <c r="C140" t="s">
        <v>60</v>
      </c>
      <c r="D140">
        <v>38</v>
      </c>
      <c r="E140" s="14" t="s">
        <v>4490</v>
      </c>
      <c r="F140" t="s">
        <v>73</v>
      </c>
      <c r="H140" s="46" t="s">
        <v>986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4346</v>
      </c>
      <c r="W140" t="s">
        <v>68</v>
      </c>
    </row>
    <row r="141" spans="1:23" x14ac:dyDescent="0.3">
      <c r="A141" t="s">
        <v>988</v>
      </c>
      <c r="B141" t="s">
        <v>989</v>
      </c>
      <c r="C141" t="s">
        <v>36</v>
      </c>
      <c r="D141">
        <v>79</v>
      </c>
      <c r="E141" s="14" t="s">
        <v>4491</v>
      </c>
      <c r="F141" t="s">
        <v>338</v>
      </c>
      <c r="H141" s="46" t="s">
        <v>991</v>
      </c>
      <c r="I141" t="s">
        <v>992</v>
      </c>
      <c r="J141" t="s">
        <v>342</v>
      </c>
      <c r="K141" t="s">
        <v>650</v>
      </c>
      <c r="L141" t="s">
        <v>993</v>
      </c>
      <c r="M141">
        <v>95</v>
      </c>
      <c r="N141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U141">
        <v>0</v>
      </c>
      <c r="V141" t="s">
        <v>379</v>
      </c>
      <c r="W141" t="s">
        <v>132</v>
      </c>
    </row>
    <row r="142" spans="1:23" x14ac:dyDescent="0.3">
      <c r="A142" t="s">
        <v>994</v>
      </c>
      <c r="B142" t="s">
        <v>995</v>
      </c>
      <c r="C142" t="s">
        <v>60</v>
      </c>
      <c r="D142">
        <v>61</v>
      </c>
      <c r="E142" s="14" t="s">
        <v>4492</v>
      </c>
      <c r="F142" t="s">
        <v>73</v>
      </c>
      <c r="G142" t="s">
        <v>997</v>
      </c>
      <c r="H142" s="46" t="s">
        <v>998</v>
      </c>
      <c r="J142" t="s">
        <v>53</v>
      </c>
      <c r="K142" t="s">
        <v>3748</v>
      </c>
      <c r="L142" t="s">
        <v>999</v>
      </c>
      <c r="M142">
        <v>137</v>
      </c>
      <c r="N142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379</v>
      </c>
      <c r="W142" t="s">
        <v>25</v>
      </c>
    </row>
    <row r="143" spans="1:23" x14ac:dyDescent="0.3">
      <c r="A143" t="s">
        <v>1000</v>
      </c>
      <c r="B143" t="s">
        <v>3656</v>
      </c>
      <c r="C143" t="s">
        <v>36</v>
      </c>
      <c r="D143">
        <v>58</v>
      </c>
      <c r="F143" t="s">
        <v>73</v>
      </c>
      <c r="G143" t="s">
        <v>1002</v>
      </c>
      <c r="H143" s="46" t="s">
        <v>1003</v>
      </c>
      <c r="I143" t="s">
        <v>1004</v>
      </c>
      <c r="J143" t="s">
        <v>288</v>
      </c>
      <c r="K143" t="s">
        <v>157</v>
      </c>
      <c r="L143" t="s">
        <v>1005</v>
      </c>
      <c r="M143">
        <v>139</v>
      </c>
      <c r="N14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379</v>
      </c>
      <c r="W143" t="s">
        <v>68</v>
      </c>
    </row>
    <row r="144" spans="1:23" x14ac:dyDescent="0.3">
      <c r="A144" t="s">
        <v>1006</v>
      </c>
      <c r="B144" t="s">
        <v>1007</v>
      </c>
      <c r="C144" t="s">
        <v>36</v>
      </c>
      <c r="D144">
        <v>58</v>
      </c>
      <c r="E144" s="14" t="s">
        <v>4493</v>
      </c>
      <c r="F144" t="s">
        <v>468</v>
      </c>
      <c r="H144" s="46" t="s">
        <v>1009</v>
      </c>
      <c r="I144" t="s">
        <v>1010</v>
      </c>
      <c r="J144" t="s">
        <v>288</v>
      </c>
      <c r="K144" t="s">
        <v>3748</v>
      </c>
      <c r="L144" t="s">
        <v>1011</v>
      </c>
      <c r="M144">
        <v>129</v>
      </c>
      <c r="N144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4347</v>
      </c>
      <c r="W144" t="s">
        <v>68</v>
      </c>
    </row>
    <row r="145" spans="1:23" x14ac:dyDescent="0.3">
      <c r="A145" t="s">
        <v>3480</v>
      </c>
      <c r="B145" t="s">
        <v>1012</v>
      </c>
      <c r="C145" t="s">
        <v>36</v>
      </c>
      <c r="D145">
        <v>62</v>
      </c>
      <c r="E145" s="14" t="s">
        <v>4494</v>
      </c>
      <c r="F145" t="s">
        <v>153</v>
      </c>
      <c r="G145" t="s">
        <v>1014</v>
      </c>
      <c r="H145" s="46" t="s">
        <v>1015</v>
      </c>
      <c r="I145" t="s">
        <v>1016</v>
      </c>
      <c r="J145" t="s">
        <v>230</v>
      </c>
      <c r="K145" t="s">
        <v>386</v>
      </c>
      <c r="L145" t="s">
        <v>1017</v>
      </c>
      <c r="M145">
        <v>152</v>
      </c>
      <c r="N145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>
        <v>24636</v>
      </c>
      <c r="V145" t="s">
        <v>379</v>
      </c>
      <c r="W145" t="s">
        <v>68</v>
      </c>
    </row>
    <row r="146" spans="1:23" x14ac:dyDescent="0.3">
      <c r="A146" t="s">
        <v>1019</v>
      </c>
      <c r="B146" t="s">
        <v>1020</v>
      </c>
      <c r="C146" t="s">
        <v>36</v>
      </c>
      <c r="D146">
        <v>34</v>
      </c>
      <c r="E146" s="14" t="s">
        <v>4495</v>
      </c>
      <c r="F146" t="s">
        <v>25</v>
      </c>
      <c r="G146" t="s">
        <v>1022</v>
      </c>
      <c r="H146" s="46" t="s">
        <v>1023</v>
      </c>
      <c r="I146" t="s">
        <v>1024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79</v>
      </c>
      <c r="W146" t="s">
        <v>132</v>
      </c>
    </row>
    <row r="147" spans="1:23" x14ac:dyDescent="0.3">
      <c r="A147" t="s">
        <v>1025</v>
      </c>
      <c r="B147" t="s">
        <v>1026</v>
      </c>
      <c r="C147" t="s">
        <v>36</v>
      </c>
      <c r="D147">
        <v>83</v>
      </c>
      <c r="E147" s="14" t="s">
        <v>4496</v>
      </c>
      <c r="F147" t="s">
        <v>153</v>
      </c>
      <c r="G147" t="s">
        <v>1028</v>
      </c>
      <c r="H147" s="46" t="s">
        <v>1029</v>
      </c>
      <c r="I147" t="s">
        <v>1030</v>
      </c>
      <c r="J147" t="s">
        <v>53</v>
      </c>
      <c r="K147" t="s">
        <v>261</v>
      </c>
      <c r="L147" t="s">
        <v>1031</v>
      </c>
      <c r="M147">
        <v>129</v>
      </c>
      <c r="N147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68</v>
      </c>
    </row>
    <row r="148" spans="1:23" x14ac:dyDescent="0.3">
      <c r="A148" t="s">
        <v>1032</v>
      </c>
      <c r="B148" t="s">
        <v>627</v>
      </c>
      <c r="C148" t="s">
        <v>60</v>
      </c>
      <c r="D148">
        <v>58</v>
      </c>
      <c r="E148" s="14" t="s">
        <v>4497</v>
      </c>
      <c r="F148" t="s">
        <v>316</v>
      </c>
      <c r="G148" t="s">
        <v>1034</v>
      </c>
      <c r="H148" s="46" t="s">
        <v>1035</v>
      </c>
      <c r="I148" t="s">
        <v>1036</v>
      </c>
      <c r="K148" t="s">
        <v>650</v>
      </c>
      <c r="L148" t="s">
        <v>1037</v>
      </c>
      <c r="M148">
        <v>150</v>
      </c>
      <c r="N148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379</v>
      </c>
      <c r="W148" t="s">
        <v>132</v>
      </c>
    </row>
    <row r="149" spans="1:23" x14ac:dyDescent="0.3">
      <c r="A149" t="s">
        <v>1038</v>
      </c>
      <c r="B149" t="s">
        <v>1039</v>
      </c>
      <c r="C149" t="s">
        <v>60</v>
      </c>
      <c r="D149">
        <v>33</v>
      </c>
      <c r="E149" s="14" t="s">
        <v>4498</v>
      </c>
      <c r="F149" t="s">
        <v>25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379</v>
      </c>
      <c r="W149" t="s">
        <v>132</v>
      </c>
    </row>
    <row r="150" spans="1:23" x14ac:dyDescent="0.3">
      <c r="A150" t="s">
        <v>3450</v>
      </c>
      <c r="B150" t="s">
        <v>1042</v>
      </c>
      <c r="C150" t="s">
        <v>60</v>
      </c>
      <c r="D150">
        <v>49</v>
      </c>
      <c r="E150" s="14" t="s">
        <v>4499</v>
      </c>
      <c r="F150" t="s">
        <v>73</v>
      </c>
      <c r="G150" t="s">
        <v>1044</v>
      </c>
      <c r="H150" s="46" t="s">
        <v>1045</v>
      </c>
      <c r="I150" t="s">
        <v>1046</v>
      </c>
      <c r="J150" t="s">
        <v>196</v>
      </c>
      <c r="L150" t="s">
        <v>1047</v>
      </c>
      <c r="M150">
        <v>175</v>
      </c>
      <c r="N150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4346</v>
      </c>
      <c r="W150" t="s">
        <v>132</v>
      </c>
    </row>
    <row r="151" spans="1:23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t="s">
        <v>1050</v>
      </c>
      <c r="H151" s="46" t="s">
        <v>1051</v>
      </c>
      <c r="I151" t="s">
        <v>1052</v>
      </c>
      <c r="J151" t="s">
        <v>668</v>
      </c>
      <c r="K151" t="s">
        <v>873</v>
      </c>
      <c r="L151" t="s">
        <v>1053</v>
      </c>
      <c r="M151">
        <v>289</v>
      </c>
      <c r="N151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4347</v>
      </c>
      <c r="W151" t="s">
        <v>25</v>
      </c>
    </row>
    <row r="152" spans="1:23" x14ac:dyDescent="0.3">
      <c r="A152" t="s">
        <v>3543</v>
      </c>
      <c r="B152" t="s">
        <v>1054</v>
      </c>
      <c r="C152" t="s">
        <v>36</v>
      </c>
      <c r="D152">
        <v>67</v>
      </c>
      <c r="E152" s="14" t="s">
        <v>4500</v>
      </c>
      <c r="F152" t="s">
        <v>153</v>
      </c>
      <c r="H152" s="46" t="s">
        <v>1056</v>
      </c>
      <c r="J152" t="s">
        <v>288</v>
      </c>
      <c r="K152" t="s">
        <v>157</v>
      </c>
      <c r="M152">
        <v>140</v>
      </c>
      <c r="N152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132</v>
      </c>
    </row>
    <row r="153" spans="1:23" x14ac:dyDescent="0.3">
      <c r="A153" t="s">
        <v>1057</v>
      </c>
      <c r="B153" t="s">
        <v>1058</v>
      </c>
      <c r="C153" t="s">
        <v>36</v>
      </c>
      <c r="D153">
        <v>71</v>
      </c>
      <c r="E153" s="14" t="s">
        <v>3741</v>
      </c>
      <c r="F153" t="s">
        <v>153</v>
      </c>
      <c r="G153" t="s">
        <v>1060</v>
      </c>
      <c r="H153" s="46" t="s">
        <v>1061</v>
      </c>
      <c r="I153" t="s">
        <v>866</v>
      </c>
      <c r="J153" t="s">
        <v>230</v>
      </c>
      <c r="K153" t="s">
        <v>631</v>
      </c>
      <c r="L153" t="s">
        <v>971</v>
      </c>
      <c r="M153">
        <v>146</v>
      </c>
      <c r="N15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4346</v>
      </c>
      <c r="W153" t="s">
        <v>132</v>
      </c>
    </row>
    <row r="154" spans="1:23" x14ac:dyDescent="0.3">
      <c r="A154" t="s">
        <v>1062</v>
      </c>
      <c r="B154" t="s">
        <v>862</v>
      </c>
      <c r="C154" t="s">
        <v>36</v>
      </c>
      <c r="D154">
        <v>38</v>
      </c>
      <c r="E154" s="14" t="s">
        <v>4501</v>
      </c>
      <c r="F154" t="s">
        <v>329</v>
      </c>
      <c r="G154" t="s">
        <v>1064</v>
      </c>
      <c r="H154" s="46" t="s">
        <v>1065</v>
      </c>
      <c r="I154" t="s">
        <v>1066</v>
      </c>
      <c r="K154" t="s">
        <v>157</v>
      </c>
      <c r="L154" t="s">
        <v>1067</v>
      </c>
      <c r="M154">
        <v>180</v>
      </c>
      <c r="N154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79</v>
      </c>
      <c r="W154" t="s">
        <v>68</v>
      </c>
    </row>
    <row r="155" spans="1:23" x14ac:dyDescent="0.3">
      <c r="A155" t="s">
        <v>3481</v>
      </c>
      <c r="B155" t="s">
        <v>443</v>
      </c>
      <c r="C155" t="s">
        <v>60</v>
      </c>
      <c r="D155">
        <v>58</v>
      </c>
      <c r="E155" s="14" t="s">
        <v>4502</v>
      </c>
      <c r="F155" t="s">
        <v>25</v>
      </c>
      <c r="G155" t="s">
        <v>1069</v>
      </c>
      <c r="H155" s="46" t="s">
        <v>1070</v>
      </c>
      <c r="I155" t="s">
        <v>1071</v>
      </c>
      <c r="J155" t="s">
        <v>196</v>
      </c>
      <c r="K155" t="s">
        <v>54</v>
      </c>
      <c r="L155" t="s">
        <v>1072</v>
      </c>
      <c r="M155">
        <v>180</v>
      </c>
      <c r="N155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4347</v>
      </c>
      <c r="W155" t="s">
        <v>25</v>
      </c>
    </row>
    <row r="156" spans="1:23" x14ac:dyDescent="0.3">
      <c r="A156" t="s">
        <v>1074</v>
      </c>
      <c r="B156" t="s">
        <v>1075</v>
      </c>
      <c r="C156" t="s">
        <v>36</v>
      </c>
      <c r="D156">
        <v>38</v>
      </c>
      <c r="E156" s="14" t="s">
        <v>4503</v>
      </c>
      <c r="F156" t="s">
        <v>153</v>
      </c>
      <c r="G156" t="s">
        <v>1077</v>
      </c>
      <c r="H156" s="46" t="s">
        <v>1078</v>
      </c>
      <c r="I156" t="s">
        <v>1079</v>
      </c>
      <c r="J156" t="s">
        <v>288</v>
      </c>
      <c r="K156" t="s">
        <v>631</v>
      </c>
      <c r="L156" t="s">
        <v>1080</v>
      </c>
      <c r="M156">
        <v>100</v>
      </c>
      <c r="N156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</row>
    <row r="157" spans="1:23" x14ac:dyDescent="0.3">
      <c r="A157" t="s">
        <v>1081</v>
      </c>
      <c r="B157" t="s">
        <v>939</v>
      </c>
      <c r="C157" t="s">
        <v>36</v>
      </c>
      <c r="D157">
        <v>83</v>
      </c>
      <c r="E157" s="14" t="s">
        <v>4504</v>
      </c>
      <c r="F157" t="s">
        <v>62</v>
      </c>
      <c r="G157" t="s">
        <v>1083</v>
      </c>
      <c r="H157" s="46" t="s">
        <v>1084</v>
      </c>
      <c r="I157" t="s">
        <v>1085</v>
      </c>
      <c r="K157" t="s">
        <v>631</v>
      </c>
      <c r="L157" t="s">
        <v>1086</v>
      </c>
      <c r="M157">
        <v>96</v>
      </c>
      <c r="N157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4346</v>
      </c>
      <c r="W157" t="s">
        <v>25</v>
      </c>
    </row>
    <row r="158" spans="1:23" x14ac:dyDescent="0.3">
      <c r="A158" t="s">
        <v>3482</v>
      </c>
      <c r="B158" t="s">
        <v>1088</v>
      </c>
      <c r="C158" t="s">
        <v>3442</v>
      </c>
      <c r="D158">
        <v>57</v>
      </c>
      <c r="E158" s="14" t="s">
        <v>4505</v>
      </c>
      <c r="F158" t="s">
        <v>153</v>
      </c>
      <c r="H158" s="46" t="s">
        <v>1090</v>
      </c>
      <c r="I158" t="s">
        <v>1091</v>
      </c>
      <c r="J158" t="s">
        <v>288</v>
      </c>
      <c r="K158" t="s">
        <v>54</v>
      </c>
      <c r="L158" t="s">
        <v>1092</v>
      </c>
      <c r="M158">
        <v>150</v>
      </c>
      <c r="N158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4347</v>
      </c>
      <c r="W158" t="s">
        <v>132</v>
      </c>
    </row>
    <row r="159" spans="1:23" x14ac:dyDescent="0.3">
      <c r="A159" t="s">
        <v>1093</v>
      </c>
      <c r="B159" t="s">
        <v>1094</v>
      </c>
      <c r="C159" t="s">
        <v>60</v>
      </c>
      <c r="D159">
        <v>29</v>
      </c>
      <c r="E159" s="14" t="s">
        <v>4506</v>
      </c>
      <c r="F159" t="s">
        <v>338</v>
      </c>
      <c r="H159" s="46" t="s">
        <v>963</v>
      </c>
      <c r="I159" t="s">
        <v>1096</v>
      </c>
      <c r="J159" t="s">
        <v>196</v>
      </c>
      <c r="K159" t="s">
        <v>54</v>
      </c>
      <c r="L159" t="s">
        <v>1097</v>
      </c>
      <c r="M159">
        <v>158</v>
      </c>
      <c r="N159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4347</v>
      </c>
      <c r="W159" t="s">
        <v>25</v>
      </c>
    </row>
    <row r="160" spans="1:23" x14ac:dyDescent="0.3">
      <c r="A160" t="s">
        <v>1098</v>
      </c>
      <c r="B160" t="s">
        <v>1099</v>
      </c>
      <c r="C160" t="s">
        <v>3442</v>
      </c>
      <c r="D160">
        <v>82</v>
      </c>
      <c r="E160" s="14" t="s">
        <v>4507</v>
      </c>
      <c r="F160" t="s">
        <v>541</v>
      </c>
      <c r="H160" s="46" t="s">
        <v>1101</v>
      </c>
      <c r="I160" t="s">
        <v>1102</v>
      </c>
      <c r="J160" t="s">
        <v>156</v>
      </c>
      <c r="K160" t="s">
        <v>873</v>
      </c>
      <c r="L160" t="s">
        <v>1103</v>
      </c>
      <c r="M160">
        <v>116</v>
      </c>
      <c r="N160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U160">
        <v>0</v>
      </c>
      <c r="V160" t="s">
        <v>4346</v>
      </c>
      <c r="W160" t="s">
        <v>25</v>
      </c>
    </row>
    <row r="161" spans="1:23" x14ac:dyDescent="0.3">
      <c r="A161" t="s">
        <v>1105</v>
      </c>
      <c r="B161" t="s">
        <v>1106</v>
      </c>
      <c r="C161" t="s">
        <v>3442</v>
      </c>
      <c r="D161">
        <v>48</v>
      </c>
      <c r="E161" s="14" t="s">
        <v>4508</v>
      </c>
      <c r="F161" t="s">
        <v>95</v>
      </c>
      <c r="G161" t="s">
        <v>1108</v>
      </c>
      <c r="H161" s="46" t="s">
        <v>1109</v>
      </c>
      <c r="I161" t="s">
        <v>1110</v>
      </c>
      <c r="J161" t="s">
        <v>288</v>
      </c>
      <c r="K161" t="s">
        <v>650</v>
      </c>
      <c r="L161" t="s">
        <v>1111</v>
      </c>
      <c r="M161">
        <v>158</v>
      </c>
      <c r="N161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</row>
    <row r="162" spans="1:23" x14ac:dyDescent="0.3">
      <c r="A162" t="s">
        <v>1112</v>
      </c>
      <c r="B162" t="s">
        <v>35</v>
      </c>
      <c r="C162" t="s">
        <v>36</v>
      </c>
      <c r="D162">
        <v>63</v>
      </c>
      <c r="E162" s="14" t="s">
        <v>4509</v>
      </c>
      <c r="F162" t="s">
        <v>541</v>
      </c>
      <c r="H162" s="46" t="s">
        <v>1085</v>
      </c>
      <c r="I162" t="s">
        <v>393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>
        <v>33014</v>
      </c>
      <c r="V162" t="s">
        <v>25</v>
      </c>
      <c r="W162" t="s">
        <v>132</v>
      </c>
    </row>
    <row r="163" spans="1:23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H163" s="46" t="s">
        <v>934</v>
      </c>
      <c r="I163" t="s">
        <v>935</v>
      </c>
      <c r="J163" t="s">
        <v>342</v>
      </c>
      <c r="K163" t="s">
        <v>54</v>
      </c>
      <c r="L163" t="s">
        <v>1117</v>
      </c>
      <c r="M163">
        <v>113</v>
      </c>
      <c r="N16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W163" t="s">
        <v>25</v>
      </c>
    </row>
    <row r="164" spans="1:23" x14ac:dyDescent="0.3">
      <c r="A164" t="s">
        <v>1118</v>
      </c>
      <c r="B164" t="s">
        <v>1119</v>
      </c>
      <c r="C164" t="s">
        <v>60</v>
      </c>
      <c r="D164">
        <v>78</v>
      </c>
      <c r="E164" s="14" t="s">
        <v>4510</v>
      </c>
      <c r="F164" t="s">
        <v>338</v>
      </c>
      <c r="H164" s="46" t="s">
        <v>1121</v>
      </c>
      <c r="I164" t="s">
        <v>1122</v>
      </c>
      <c r="J164" t="s">
        <v>342</v>
      </c>
      <c r="K164" t="s">
        <v>54</v>
      </c>
      <c r="L164" t="s">
        <v>1123</v>
      </c>
      <c r="M164">
        <v>122</v>
      </c>
      <c r="N164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4347</v>
      </c>
      <c r="W164" t="s">
        <v>68</v>
      </c>
    </row>
    <row r="165" spans="1:23" x14ac:dyDescent="0.3">
      <c r="A165" t="s">
        <v>1124</v>
      </c>
      <c r="B165" t="s">
        <v>226</v>
      </c>
      <c r="C165" t="s">
        <v>60</v>
      </c>
      <c r="D165">
        <v>19</v>
      </c>
      <c r="E165" s="14" t="s">
        <v>4511</v>
      </c>
      <c r="F165" t="s">
        <v>73</v>
      </c>
      <c r="G165" t="s">
        <v>1126</v>
      </c>
      <c r="H165" s="46" t="s">
        <v>1127</v>
      </c>
      <c r="I165" t="s">
        <v>956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W165" t="s">
        <v>25</v>
      </c>
    </row>
    <row r="166" spans="1:23" x14ac:dyDescent="0.3">
      <c r="A166" t="s">
        <v>3572</v>
      </c>
      <c r="B166" t="s">
        <v>1129</v>
      </c>
      <c r="C166" t="s">
        <v>3442</v>
      </c>
      <c r="D166">
        <v>73</v>
      </c>
      <c r="E166" s="14" t="s">
        <v>4512</v>
      </c>
      <c r="F166" t="s">
        <v>62</v>
      </c>
      <c r="G166" t="s">
        <v>1131</v>
      </c>
      <c r="H166" s="46" t="s">
        <v>1132</v>
      </c>
      <c r="I166" t="s">
        <v>1132</v>
      </c>
      <c r="J166" t="s">
        <v>668</v>
      </c>
      <c r="K166" t="s">
        <v>873</v>
      </c>
      <c r="L166" t="s">
        <v>1133</v>
      </c>
      <c r="M166">
        <v>109</v>
      </c>
      <c r="N166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V166" t="s">
        <v>25</v>
      </c>
      <c r="W166" t="s">
        <v>25</v>
      </c>
    </row>
    <row r="167" spans="1:23" x14ac:dyDescent="0.3">
      <c r="A167" t="s">
        <v>1134</v>
      </c>
      <c r="B167" t="s">
        <v>3657</v>
      </c>
      <c r="C167" t="s">
        <v>36</v>
      </c>
      <c r="D167">
        <v>51</v>
      </c>
      <c r="E167" s="14" t="s">
        <v>4513</v>
      </c>
      <c r="F167" t="s">
        <v>329</v>
      </c>
      <c r="J167" t="s">
        <v>196</v>
      </c>
      <c r="K167" t="s">
        <v>650</v>
      </c>
      <c r="L167" t="s">
        <v>1137</v>
      </c>
      <c r="M167">
        <v>97</v>
      </c>
      <c r="N167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</row>
    <row r="168" spans="1:23" x14ac:dyDescent="0.3">
      <c r="A168" t="s">
        <v>1138</v>
      </c>
      <c r="B168" t="s">
        <v>1139</v>
      </c>
      <c r="C168" t="s">
        <v>36</v>
      </c>
      <c r="D168">
        <v>69</v>
      </c>
      <c r="E168" s="14" t="s">
        <v>4514</v>
      </c>
      <c r="F168" t="s">
        <v>247</v>
      </c>
      <c r="G168" t="s">
        <v>1141</v>
      </c>
      <c r="H168" s="46" t="s">
        <v>1142</v>
      </c>
      <c r="I168" t="s">
        <v>1143</v>
      </c>
      <c r="J168" t="s">
        <v>668</v>
      </c>
      <c r="K168" t="s">
        <v>548</v>
      </c>
      <c r="L168" t="s">
        <v>1144</v>
      </c>
      <c r="M168">
        <v>97</v>
      </c>
      <c r="N168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4347</v>
      </c>
      <c r="W168" t="s">
        <v>68</v>
      </c>
    </row>
    <row r="169" spans="1:23" x14ac:dyDescent="0.3">
      <c r="A169" t="s">
        <v>1145</v>
      </c>
      <c r="B169" t="s">
        <v>1146</v>
      </c>
      <c r="C169" t="s">
        <v>36</v>
      </c>
      <c r="D169">
        <v>69</v>
      </c>
      <c r="E169" s="14" t="s">
        <v>4515</v>
      </c>
      <c r="F169" t="s">
        <v>316</v>
      </c>
      <c r="G169" t="s">
        <v>1148</v>
      </c>
      <c r="H169" s="46" t="s">
        <v>1149</v>
      </c>
      <c r="I169" t="s">
        <v>1085</v>
      </c>
      <c r="J169" t="s">
        <v>288</v>
      </c>
      <c r="K169" t="s">
        <v>54</v>
      </c>
      <c r="L169" t="s">
        <v>1150</v>
      </c>
      <c r="M169">
        <v>142</v>
      </c>
      <c r="N169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4346</v>
      </c>
      <c r="W169" t="s">
        <v>132</v>
      </c>
    </row>
    <row r="170" spans="1:23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t="s">
        <v>1153</v>
      </c>
      <c r="H170" s="46" t="s">
        <v>1154</v>
      </c>
      <c r="I170" t="s">
        <v>547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s="44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68</v>
      </c>
    </row>
    <row r="171" spans="1:23" x14ac:dyDescent="0.3">
      <c r="A171" t="s">
        <v>3483</v>
      </c>
      <c r="B171" t="s">
        <v>1156</v>
      </c>
      <c r="C171" t="s">
        <v>36</v>
      </c>
      <c r="D171">
        <v>54</v>
      </c>
      <c r="E171" s="14" t="s">
        <v>4516</v>
      </c>
      <c r="F171" t="s">
        <v>25</v>
      </c>
      <c r="G171" t="s">
        <v>1158</v>
      </c>
      <c r="H171" s="46" t="s">
        <v>1159</v>
      </c>
      <c r="I171" t="s">
        <v>1160</v>
      </c>
      <c r="J171" t="s">
        <v>196</v>
      </c>
      <c r="K171" t="s">
        <v>631</v>
      </c>
      <c r="L171" t="s">
        <v>1161</v>
      </c>
      <c r="M171">
        <v>165</v>
      </c>
      <c r="N171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>
        <v>3160100</v>
      </c>
      <c r="V171" t="s">
        <v>4347</v>
      </c>
      <c r="W171" t="s">
        <v>68</v>
      </c>
    </row>
    <row r="172" spans="1:23" x14ac:dyDescent="0.3">
      <c r="A172" t="s">
        <v>3484</v>
      </c>
      <c r="B172" t="s">
        <v>1163</v>
      </c>
      <c r="C172" t="s">
        <v>36</v>
      </c>
      <c r="D172">
        <v>82</v>
      </c>
      <c r="E172" s="14" t="s">
        <v>4517</v>
      </c>
      <c r="F172" t="s">
        <v>73</v>
      </c>
      <c r="H172" s="46" t="s">
        <v>1165</v>
      </c>
      <c r="I172" t="s">
        <v>408</v>
      </c>
      <c r="J172" t="s">
        <v>342</v>
      </c>
      <c r="K172" t="s">
        <v>261</v>
      </c>
      <c r="L172" t="s">
        <v>1166</v>
      </c>
      <c r="M172">
        <v>139</v>
      </c>
      <c r="N172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79</v>
      </c>
      <c r="W172" t="s">
        <v>132</v>
      </c>
    </row>
    <row r="173" spans="1:23" x14ac:dyDescent="0.3">
      <c r="A173" t="s">
        <v>1167</v>
      </c>
      <c r="B173" t="s">
        <v>885</v>
      </c>
      <c r="C173" t="s">
        <v>36</v>
      </c>
      <c r="D173">
        <v>53</v>
      </c>
      <c r="E173" s="14" t="s">
        <v>4518</v>
      </c>
      <c r="F173" t="s">
        <v>247</v>
      </c>
      <c r="G173" t="s">
        <v>1169</v>
      </c>
      <c r="H173" s="46" t="s">
        <v>1170</v>
      </c>
      <c r="I173" t="s">
        <v>1171</v>
      </c>
      <c r="J173" t="s">
        <v>230</v>
      </c>
      <c r="L173" t="s">
        <v>1172</v>
      </c>
      <c r="M173">
        <v>139</v>
      </c>
      <c r="N17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32211</v>
      </c>
      <c r="V173" t="s">
        <v>4347</v>
      </c>
      <c r="W173" t="s">
        <v>25</v>
      </c>
    </row>
    <row r="174" spans="1:23" x14ac:dyDescent="0.3">
      <c r="A174" t="s">
        <v>1173</v>
      </c>
      <c r="B174" t="s">
        <v>779</v>
      </c>
      <c r="C174" t="s">
        <v>60</v>
      </c>
      <c r="D174">
        <v>33</v>
      </c>
      <c r="E174" s="14" t="s">
        <v>4519</v>
      </c>
      <c r="F174" t="s">
        <v>153</v>
      </c>
      <c r="G174" t="s">
        <v>1175</v>
      </c>
      <c r="H174" s="46" t="s">
        <v>154</v>
      </c>
      <c r="I174" t="s">
        <v>1036</v>
      </c>
      <c r="J174" t="s">
        <v>288</v>
      </c>
      <c r="K174" t="s">
        <v>650</v>
      </c>
      <c r="L174" t="s">
        <v>363</v>
      </c>
      <c r="M174">
        <v>139</v>
      </c>
      <c r="N174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379</v>
      </c>
      <c r="W174" t="s">
        <v>132</v>
      </c>
    </row>
    <row r="175" spans="1:23" x14ac:dyDescent="0.3">
      <c r="A175" t="s">
        <v>1176</v>
      </c>
      <c r="B175" t="s">
        <v>1177</v>
      </c>
      <c r="C175" t="s">
        <v>3442</v>
      </c>
      <c r="D175">
        <v>30</v>
      </c>
      <c r="E175" s="14" t="s">
        <v>4520</v>
      </c>
      <c r="F175" t="s">
        <v>247</v>
      </c>
      <c r="H175" s="46" t="s">
        <v>1179</v>
      </c>
      <c r="I175" t="s">
        <v>1180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s="44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>
        <v>12648</v>
      </c>
      <c r="V175" t="s">
        <v>4347</v>
      </c>
      <c r="W175" t="s">
        <v>68</v>
      </c>
    </row>
    <row r="176" spans="1:23" x14ac:dyDescent="0.3">
      <c r="A176" t="s">
        <v>1183</v>
      </c>
      <c r="B176" t="s">
        <v>1184</v>
      </c>
      <c r="C176" t="s">
        <v>60</v>
      </c>
      <c r="D176">
        <v>61</v>
      </c>
      <c r="E176" s="14" t="s">
        <v>4521</v>
      </c>
      <c r="F176" t="s">
        <v>541</v>
      </c>
      <c r="G176" t="s">
        <v>1186</v>
      </c>
      <c r="H176" s="46" t="s">
        <v>1187</v>
      </c>
      <c r="I176" t="s">
        <v>1188</v>
      </c>
      <c r="J176" t="s">
        <v>668</v>
      </c>
      <c r="K176" t="s">
        <v>508</v>
      </c>
      <c r="L176" t="s">
        <v>1189</v>
      </c>
      <c r="M176">
        <v>121</v>
      </c>
      <c r="N176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4346</v>
      </c>
      <c r="W176" t="s">
        <v>132</v>
      </c>
    </row>
    <row r="177" spans="1:23" x14ac:dyDescent="0.3">
      <c r="A177" t="s">
        <v>3573</v>
      </c>
      <c r="B177" t="s">
        <v>1191</v>
      </c>
      <c r="C177" t="s">
        <v>60</v>
      </c>
      <c r="D177">
        <v>64</v>
      </c>
      <c r="E177" s="14" t="s">
        <v>4522</v>
      </c>
      <c r="F177" t="s">
        <v>73</v>
      </c>
      <c r="G177" t="s">
        <v>1193</v>
      </c>
      <c r="H177" s="46" t="s">
        <v>1194</v>
      </c>
      <c r="I177" t="s">
        <v>1195</v>
      </c>
      <c r="J177" t="s">
        <v>668</v>
      </c>
      <c r="K177" t="s">
        <v>33</v>
      </c>
      <c r="L177" t="s">
        <v>1053</v>
      </c>
      <c r="M177">
        <v>142</v>
      </c>
      <c r="N177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79</v>
      </c>
      <c r="W177" t="s">
        <v>68</v>
      </c>
    </row>
    <row r="178" spans="1:23" x14ac:dyDescent="0.3">
      <c r="A178" t="s">
        <v>1196</v>
      </c>
      <c r="B178" t="s">
        <v>1197</v>
      </c>
      <c r="C178" t="s">
        <v>36</v>
      </c>
      <c r="D178">
        <v>43</v>
      </c>
      <c r="E178" s="14" t="s">
        <v>4523</v>
      </c>
      <c r="F178" t="s">
        <v>25</v>
      </c>
      <c r="G178" t="s">
        <v>1199</v>
      </c>
      <c r="H178" s="46" t="s">
        <v>1200</v>
      </c>
      <c r="I178" t="s">
        <v>1201</v>
      </c>
      <c r="J178" t="s">
        <v>196</v>
      </c>
      <c r="K178" t="s">
        <v>873</v>
      </c>
      <c r="L178" t="s">
        <v>1202</v>
      </c>
      <c r="M178">
        <v>108</v>
      </c>
      <c r="N178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4346</v>
      </c>
      <c r="W178" t="s">
        <v>68</v>
      </c>
    </row>
    <row r="179" spans="1:23" x14ac:dyDescent="0.3">
      <c r="A179" t="s">
        <v>1203</v>
      </c>
      <c r="B179" t="s">
        <v>1204</v>
      </c>
      <c r="C179" t="s">
        <v>36</v>
      </c>
      <c r="D179">
        <v>69</v>
      </c>
      <c r="E179" s="14" t="s">
        <v>4524</v>
      </c>
      <c r="F179" t="s">
        <v>25</v>
      </c>
      <c r="G179" t="s">
        <v>1206</v>
      </c>
      <c r="H179" s="46" t="s">
        <v>1207</v>
      </c>
      <c r="I179" t="s">
        <v>1208</v>
      </c>
      <c r="J179" t="s">
        <v>288</v>
      </c>
      <c r="L179" t="s">
        <v>1209</v>
      </c>
      <c r="M179">
        <v>158</v>
      </c>
      <c r="N179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4346</v>
      </c>
      <c r="W179" t="s">
        <v>132</v>
      </c>
    </row>
    <row r="180" spans="1:23" x14ac:dyDescent="0.3">
      <c r="A180" t="s">
        <v>1210</v>
      </c>
      <c r="B180" t="s">
        <v>527</v>
      </c>
      <c r="C180" t="s">
        <v>60</v>
      </c>
      <c r="D180">
        <v>23</v>
      </c>
      <c r="E180" s="14" t="s">
        <v>4525</v>
      </c>
      <c r="F180" t="s">
        <v>338</v>
      </c>
      <c r="G180" t="s">
        <v>1212</v>
      </c>
      <c r="H180" s="46" t="s">
        <v>1213</v>
      </c>
      <c r="I180" t="s">
        <v>1214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s="44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4346</v>
      </c>
      <c r="W180" t="s">
        <v>68</v>
      </c>
    </row>
    <row r="181" spans="1:23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1219</v>
      </c>
      <c r="H181" s="46" t="s">
        <v>1220</v>
      </c>
      <c r="I181" t="s">
        <v>986</v>
      </c>
      <c r="K181" t="s">
        <v>650</v>
      </c>
      <c r="L181" t="s">
        <v>1221</v>
      </c>
      <c r="M181">
        <v>111</v>
      </c>
      <c r="N181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4346</v>
      </c>
      <c r="W181" t="s">
        <v>68</v>
      </c>
    </row>
    <row r="182" spans="1:23" x14ac:dyDescent="0.3">
      <c r="A182" t="s">
        <v>1222</v>
      </c>
      <c r="B182" t="s">
        <v>1223</v>
      </c>
      <c r="C182" t="s">
        <v>36</v>
      </c>
      <c r="D182">
        <v>78</v>
      </c>
      <c r="E182" s="14" t="s">
        <v>4526</v>
      </c>
      <c r="F182" t="s">
        <v>153</v>
      </c>
      <c r="G182" t="s">
        <v>1225</v>
      </c>
      <c r="H182" s="46" t="s">
        <v>1226</v>
      </c>
      <c r="I182" t="s">
        <v>1227</v>
      </c>
      <c r="J182" t="s">
        <v>342</v>
      </c>
      <c r="K182" t="s">
        <v>873</v>
      </c>
      <c r="L182" t="s">
        <v>1228</v>
      </c>
      <c r="M182">
        <v>151</v>
      </c>
      <c r="N182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s">
        <v>132</v>
      </c>
    </row>
    <row r="183" spans="1:23" x14ac:dyDescent="0.3">
      <c r="A183" t="s">
        <v>1229</v>
      </c>
      <c r="B183" t="s">
        <v>1230</v>
      </c>
      <c r="C183" t="s">
        <v>60</v>
      </c>
      <c r="D183">
        <v>37</v>
      </c>
      <c r="E183" s="14" t="s">
        <v>4527</v>
      </c>
      <c r="F183" t="s">
        <v>62</v>
      </c>
      <c r="G183" t="s">
        <v>1232</v>
      </c>
      <c r="H183" s="46" t="s">
        <v>1233</v>
      </c>
      <c r="I183" t="s">
        <v>1234</v>
      </c>
      <c r="J183" t="s">
        <v>288</v>
      </c>
      <c r="K183" t="s">
        <v>631</v>
      </c>
      <c r="L183" t="s">
        <v>1235</v>
      </c>
      <c r="M183">
        <v>138</v>
      </c>
      <c r="N18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4346</v>
      </c>
      <c r="W183" t="s">
        <v>68</v>
      </c>
    </row>
    <row r="184" spans="1:23" x14ac:dyDescent="0.3">
      <c r="A184" t="s">
        <v>3485</v>
      </c>
      <c r="B184" t="s">
        <v>1236</v>
      </c>
      <c r="C184" t="s">
        <v>60</v>
      </c>
      <c r="D184">
        <v>83</v>
      </c>
      <c r="E184" s="14" t="s">
        <v>4528</v>
      </c>
      <c r="F184" t="s">
        <v>247</v>
      </c>
      <c r="J184" t="s">
        <v>196</v>
      </c>
      <c r="K184" t="s">
        <v>650</v>
      </c>
      <c r="L184" t="s">
        <v>1238</v>
      </c>
      <c r="M184">
        <v>155</v>
      </c>
      <c r="N184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379</v>
      </c>
      <c r="W184" t="s">
        <v>68</v>
      </c>
    </row>
    <row r="185" spans="1:23" x14ac:dyDescent="0.3">
      <c r="A185" t="s">
        <v>1239</v>
      </c>
      <c r="B185" t="s">
        <v>1240</v>
      </c>
      <c r="C185" t="s">
        <v>3442</v>
      </c>
      <c r="D185">
        <v>58</v>
      </c>
      <c r="E185" s="14" t="s">
        <v>4529</v>
      </c>
      <c r="F185" t="s">
        <v>62</v>
      </c>
      <c r="H185" s="46" t="s">
        <v>1242</v>
      </c>
      <c r="I185" t="s">
        <v>991</v>
      </c>
      <c r="J185" t="s">
        <v>668</v>
      </c>
      <c r="K185" t="s">
        <v>508</v>
      </c>
      <c r="L185" t="s">
        <v>1243</v>
      </c>
      <c r="M185">
        <v>162</v>
      </c>
      <c r="N185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>
        <v>13804</v>
      </c>
      <c r="V185" t="s">
        <v>25</v>
      </c>
      <c r="W185" t="s">
        <v>132</v>
      </c>
    </row>
    <row r="186" spans="1:23" x14ac:dyDescent="0.3">
      <c r="A186" t="s">
        <v>3545</v>
      </c>
      <c r="B186" t="s">
        <v>1245</v>
      </c>
      <c r="C186" t="s">
        <v>60</v>
      </c>
      <c r="D186">
        <v>56</v>
      </c>
      <c r="E186" s="14" t="s">
        <v>4530</v>
      </c>
      <c r="F186" t="s">
        <v>316</v>
      </c>
      <c r="G186" t="s">
        <v>1247</v>
      </c>
      <c r="H186" s="46" t="s">
        <v>1248</v>
      </c>
      <c r="I186" t="s">
        <v>1249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4346</v>
      </c>
      <c r="W186" t="s">
        <v>68</v>
      </c>
    </row>
    <row r="187" spans="1:23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s="46" t="s">
        <v>777</v>
      </c>
      <c r="I187" t="s">
        <v>1252</v>
      </c>
      <c r="J187" t="s">
        <v>53</v>
      </c>
      <c r="K187" t="s">
        <v>650</v>
      </c>
      <c r="M187">
        <v>145</v>
      </c>
      <c r="N187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4346</v>
      </c>
      <c r="W187" t="s">
        <v>68</v>
      </c>
    </row>
    <row r="188" spans="1:23" x14ac:dyDescent="0.3">
      <c r="A188" t="s">
        <v>1253</v>
      </c>
      <c r="B188" t="s">
        <v>1254</v>
      </c>
      <c r="C188" t="s">
        <v>60</v>
      </c>
      <c r="D188">
        <v>80</v>
      </c>
      <c r="E188" s="14" t="s">
        <v>4531</v>
      </c>
      <c r="F188" t="s">
        <v>73</v>
      </c>
      <c r="G188" t="s">
        <v>1256</v>
      </c>
      <c r="H188" s="46" t="s">
        <v>1257</v>
      </c>
      <c r="I188" t="s">
        <v>1258</v>
      </c>
      <c r="J188" t="s">
        <v>196</v>
      </c>
      <c r="K188" t="s">
        <v>508</v>
      </c>
      <c r="L188" t="s">
        <v>1259</v>
      </c>
      <c r="M188">
        <v>130</v>
      </c>
      <c r="N188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U188">
        <v>0</v>
      </c>
      <c r="V188" t="s">
        <v>4347</v>
      </c>
      <c r="W188" t="s">
        <v>68</v>
      </c>
    </row>
    <row r="189" spans="1:23" x14ac:dyDescent="0.3">
      <c r="A189" t="s">
        <v>3486</v>
      </c>
      <c r="B189" t="s">
        <v>1260</v>
      </c>
      <c r="C189" t="s">
        <v>60</v>
      </c>
      <c r="D189">
        <v>56</v>
      </c>
      <c r="E189" s="14" t="s">
        <v>4532</v>
      </c>
      <c r="F189" t="s">
        <v>468</v>
      </c>
      <c r="G189" t="s">
        <v>1262</v>
      </c>
      <c r="H189" s="46" t="s">
        <v>1263</v>
      </c>
      <c r="I189" t="s">
        <v>1264</v>
      </c>
      <c r="J189" t="s">
        <v>196</v>
      </c>
      <c r="K189" t="s">
        <v>54</v>
      </c>
      <c r="L189" t="s">
        <v>1265</v>
      </c>
      <c r="M189">
        <v>180</v>
      </c>
      <c r="N189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68</v>
      </c>
    </row>
    <row r="190" spans="1:23" x14ac:dyDescent="0.3">
      <c r="A190" t="s">
        <v>1266</v>
      </c>
      <c r="B190" t="s">
        <v>659</v>
      </c>
      <c r="C190" t="s">
        <v>60</v>
      </c>
      <c r="D190">
        <v>20</v>
      </c>
      <c r="E190" s="14" t="s">
        <v>4533</v>
      </c>
      <c r="F190" t="s">
        <v>468</v>
      </c>
      <c r="H190" s="46" t="s">
        <v>1268</v>
      </c>
      <c r="I190" t="s">
        <v>925</v>
      </c>
      <c r="J190" t="s">
        <v>196</v>
      </c>
      <c r="K190" t="s">
        <v>631</v>
      </c>
      <c r="L190" t="s">
        <v>1269</v>
      </c>
      <c r="M190">
        <v>131</v>
      </c>
      <c r="N190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379</v>
      </c>
      <c r="W190" t="s">
        <v>132</v>
      </c>
    </row>
    <row r="191" spans="1:23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t="s">
        <v>1272</v>
      </c>
      <c r="H191" s="46" t="s">
        <v>1273</v>
      </c>
      <c r="I191" t="s">
        <v>446</v>
      </c>
      <c r="J191" t="s">
        <v>668</v>
      </c>
      <c r="K191" t="s">
        <v>873</v>
      </c>
      <c r="L191" t="s">
        <v>1274</v>
      </c>
      <c r="M191">
        <v>132</v>
      </c>
      <c r="N191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12407</v>
      </c>
      <c r="V191" t="s">
        <v>379</v>
      </c>
      <c r="W191" t="s">
        <v>132</v>
      </c>
    </row>
    <row r="192" spans="1:23" x14ac:dyDescent="0.3">
      <c r="A192" t="s">
        <v>3574</v>
      </c>
      <c r="B192" t="s">
        <v>1275</v>
      </c>
      <c r="C192" t="s">
        <v>60</v>
      </c>
      <c r="D192">
        <v>57</v>
      </c>
      <c r="E192" s="14" t="s">
        <v>4534</v>
      </c>
      <c r="F192" t="s">
        <v>145</v>
      </c>
      <c r="G192" t="s">
        <v>1277</v>
      </c>
      <c r="H192" s="46" t="s">
        <v>1278</v>
      </c>
      <c r="I192" t="s">
        <v>1279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U192">
        <v>0</v>
      </c>
      <c r="V192" t="s">
        <v>79</v>
      </c>
      <c r="W192" t="s">
        <v>25</v>
      </c>
    </row>
    <row r="193" spans="1:23" x14ac:dyDescent="0.3">
      <c r="A193" t="s">
        <v>1281</v>
      </c>
      <c r="B193" t="s">
        <v>1204</v>
      </c>
      <c r="C193" t="s">
        <v>3442</v>
      </c>
      <c r="D193">
        <v>21</v>
      </c>
      <c r="E193" s="14" t="s">
        <v>4535</v>
      </c>
      <c r="F193" t="s">
        <v>62</v>
      </c>
      <c r="G193" t="s">
        <v>1283</v>
      </c>
      <c r="H193" s="46" t="s">
        <v>696</v>
      </c>
      <c r="I193" t="s">
        <v>656</v>
      </c>
      <c r="J193" t="s">
        <v>668</v>
      </c>
      <c r="K193" t="s">
        <v>261</v>
      </c>
      <c r="L193" t="s">
        <v>1284</v>
      </c>
      <c r="M193">
        <v>91</v>
      </c>
      <c r="N19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4346</v>
      </c>
      <c r="W193" t="s">
        <v>68</v>
      </c>
    </row>
    <row r="194" spans="1:23" x14ac:dyDescent="0.3">
      <c r="A194" t="s">
        <v>1285</v>
      </c>
      <c r="B194" t="s">
        <v>1286</v>
      </c>
      <c r="C194" t="s">
        <v>60</v>
      </c>
      <c r="D194">
        <v>51</v>
      </c>
      <c r="E194" s="14" t="s">
        <v>4536</v>
      </c>
      <c r="F194" t="s">
        <v>468</v>
      </c>
      <c r="G194" t="s">
        <v>1288</v>
      </c>
      <c r="H194" s="46" t="s">
        <v>662</v>
      </c>
      <c r="I194" t="s">
        <v>1289</v>
      </c>
      <c r="J194" t="s">
        <v>53</v>
      </c>
      <c r="K194" t="s">
        <v>650</v>
      </c>
      <c r="L194" t="s">
        <v>1290</v>
      </c>
      <c r="M194">
        <v>179</v>
      </c>
      <c r="N194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4346</v>
      </c>
      <c r="W194" t="s">
        <v>68</v>
      </c>
    </row>
    <row r="195" spans="1:23" x14ac:dyDescent="0.3">
      <c r="A195" t="s">
        <v>1291</v>
      </c>
      <c r="B195" t="s">
        <v>412</v>
      </c>
      <c r="C195" t="s">
        <v>3442</v>
      </c>
      <c r="D195">
        <v>47</v>
      </c>
      <c r="E195" s="14" t="s">
        <v>3688</v>
      </c>
      <c r="F195" t="s">
        <v>95</v>
      </c>
      <c r="G195" t="s">
        <v>1293</v>
      </c>
      <c r="H195" s="46" t="s">
        <v>1294</v>
      </c>
      <c r="I195" t="s">
        <v>1295</v>
      </c>
      <c r="J195" t="s">
        <v>53</v>
      </c>
      <c r="K195" t="s">
        <v>3748</v>
      </c>
      <c r="L195" t="s">
        <v>1296</v>
      </c>
      <c r="M195">
        <v>173</v>
      </c>
      <c r="N195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379</v>
      </c>
      <c r="W195" t="s">
        <v>132</v>
      </c>
    </row>
    <row r="196" spans="1:23" x14ac:dyDescent="0.3">
      <c r="A196" t="s">
        <v>1297</v>
      </c>
      <c r="B196" t="s">
        <v>1298</v>
      </c>
      <c r="C196" t="s">
        <v>36</v>
      </c>
      <c r="D196">
        <v>79</v>
      </c>
      <c r="E196" s="14" t="s">
        <v>4537</v>
      </c>
      <c r="F196" t="s">
        <v>541</v>
      </c>
      <c r="H196" s="46" t="s">
        <v>1300</v>
      </c>
      <c r="I196" t="s">
        <v>1301</v>
      </c>
      <c r="J196" t="s">
        <v>288</v>
      </c>
      <c r="K196" t="s">
        <v>157</v>
      </c>
      <c r="M196">
        <v>139</v>
      </c>
      <c r="N196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</row>
    <row r="197" spans="1:23" x14ac:dyDescent="0.3">
      <c r="A197" t="s">
        <v>3487</v>
      </c>
      <c r="B197" t="s">
        <v>1302</v>
      </c>
      <c r="C197" t="s">
        <v>60</v>
      </c>
      <c r="D197">
        <v>66</v>
      </c>
      <c r="E197" s="14" t="s">
        <v>4538</v>
      </c>
      <c r="F197" t="s">
        <v>541</v>
      </c>
      <c r="H197" s="46" t="s">
        <v>1304</v>
      </c>
      <c r="I197" t="s">
        <v>1305</v>
      </c>
      <c r="J197" t="s">
        <v>53</v>
      </c>
      <c r="K197" t="s">
        <v>631</v>
      </c>
      <c r="L197" t="s">
        <v>1306</v>
      </c>
      <c r="M197">
        <v>135</v>
      </c>
      <c r="N197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132</v>
      </c>
    </row>
    <row r="198" spans="1:23" x14ac:dyDescent="0.3">
      <c r="A198" t="s">
        <v>1307</v>
      </c>
      <c r="B198" t="s">
        <v>1308</v>
      </c>
      <c r="C198" t="s">
        <v>60</v>
      </c>
      <c r="D198">
        <v>49</v>
      </c>
      <c r="E198" s="14" t="s">
        <v>4539</v>
      </c>
      <c r="F198" t="s">
        <v>73</v>
      </c>
      <c r="G198" t="s">
        <v>1310</v>
      </c>
      <c r="H198" s="46" t="s">
        <v>667</v>
      </c>
      <c r="I198" t="s">
        <v>1311</v>
      </c>
      <c r="J198" t="s">
        <v>668</v>
      </c>
      <c r="K198" t="s">
        <v>873</v>
      </c>
      <c r="L198" t="s">
        <v>1312</v>
      </c>
      <c r="M198">
        <v>135</v>
      </c>
      <c r="N198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4347</v>
      </c>
      <c r="W198" t="s">
        <v>68</v>
      </c>
    </row>
    <row r="199" spans="1:23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t="s">
        <v>1315</v>
      </c>
      <c r="H199" s="46" t="s">
        <v>536</v>
      </c>
      <c r="I199" t="s">
        <v>1316</v>
      </c>
      <c r="J199" t="s">
        <v>196</v>
      </c>
      <c r="K199" t="s">
        <v>157</v>
      </c>
      <c r="L199" t="s">
        <v>1317</v>
      </c>
      <c r="M199">
        <v>137</v>
      </c>
      <c r="N199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4346</v>
      </c>
      <c r="W199" t="s">
        <v>68</v>
      </c>
    </row>
    <row r="200" spans="1:23" x14ac:dyDescent="0.3">
      <c r="A200" t="s">
        <v>1318</v>
      </c>
      <c r="B200" t="s">
        <v>1319</v>
      </c>
      <c r="C200" t="s">
        <v>3442</v>
      </c>
      <c r="D200">
        <v>32</v>
      </c>
      <c r="E200" s="14" t="s">
        <v>4540</v>
      </c>
      <c r="F200" t="s">
        <v>95</v>
      </c>
      <c r="G200" t="s">
        <v>1321</v>
      </c>
      <c r="H200" s="46" t="s">
        <v>1322</v>
      </c>
      <c r="J200" t="s">
        <v>342</v>
      </c>
      <c r="K200" t="s">
        <v>631</v>
      </c>
      <c r="L200" t="s">
        <v>447</v>
      </c>
      <c r="M200">
        <v>139</v>
      </c>
      <c r="N200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U200">
        <v>0</v>
      </c>
      <c r="V200" t="s">
        <v>379</v>
      </c>
      <c r="W200" t="s">
        <v>68</v>
      </c>
    </row>
    <row r="201" spans="1:23" x14ac:dyDescent="0.3">
      <c r="A201" t="s">
        <v>1323</v>
      </c>
      <c r="B201" t="s">
        <v>1324</v>
      </c>
      <c r="C201" t="s">
        <v>36</v>
      </c>
      <c r="D201">
        <v>74</v>
      </c>
      <c r="E201" s="14" t="s">
        <v>3742</v>
      </c>
      <c r="F201" t="s">
        <v>25</v>
      </c>
      <c r="H201" s="46" t="s">
        <v>1326</v>
      </c>
      <c r="I201" t="s">
        <v>1294</v>
      </c>
      <c r="J201" t="s">
        <v>196</v>
      </c>
      <c r="K201" t="s">
        <v>33</v>
      </c>
      <c r="L201" t="s">
        <v>1327</v>
      </c>
      <c r="M201">
        <v>180</v>
      </c>
      <c r="N201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4347</v>
      </c>
      <c r="W201" t="s">
        <v>132</v>
      </c>
    </row>
    <row r="202" spans="1:23" x14ac:dyDescent="0.3">
      <c r="A202" t="s">
        <v>3546</v>
      </c>
      <c r="B202" t="s">
        <v>1106</v>
      </c>
      <c r="C202" t="s">
        <v>36</v>
      </c>
      <c r="D202">
        <v>37</v>
      </c>
      <c r="E202" s="14" t="s">
        <v>3672</v>
      </c>
      <c r="F202" t="s">
        <v>338</v>
      </c>
      <c r="H202" s="46" t="s">
        <v>1329</v>
      </c>
      <c r="I202" t="s">
        <v>1330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V202" t="s">
        <v>25</v>
      </c>
      <c r="W202" t="s">
        <v>68</v>
      </c>
    </row>
    <row r="203" spans="1:23" x14ac:dyDescent="0.3">
      <c r="A203" t="s">
        <v>1332</v>
      </c>
      <c r="B203" t="s">
        <v>984</v>
      </c>
      <c r="C203" t="s">
        <v>60</v>
      </c>
      <c r="D203">
        <v>44</v>
      </c>
      <c r="E203" s="14" t="s">
        <v>4541</v>
      </c>
      <c r="F203" t="s">
        <v>73</v>
      </c>
      <c r="G203" t="s">
        <v>1334</v>
      </c>
      <c r="H203" s="46" t="s">
        <v>1335</v>
      </c>
      <c r="I203" t="s">
        <v>1336</v>
      </c>
      <c r="J203" t="s">
        <v>288</v>
      </c>
      <c r="K203" t="s">
        <v>320</v>
      </c>
      <c r="L203" t="s">
        <v>173</v>
      </c>
      <c r="M203">
        <v>153</v>
      </c>
      <c r="N20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</row>
    <row r="204" spans="1:23" x14ac:dyDescent="0.3">
      <c r="A204" t="s">
        <v>1337</v>
      </c>
      <c r="B204" t="s">
        <v>1338</v>
      </c>
      <c r="C204" t="s">
        <v>60</v>
      </c>
      <c r="D204">
        <v>78</v>
      </c>
      <c r="E204" s="14" t="s">
        <v>4542</v>
      </c>
      <c r="F204" t="s">
        <v>25</v>
      </c>
      <c r="G204" t="s">
        <v>1340</v>
      </c>
      <c r="H204" s="46" t="s">
        <v>1341</v>
      </c>
      <c r="I204" t="s">
        <v>1342</v>
      </c>
      <c r="J204" t="s">
        <v>288</v>
      </c>
      <c r="K204" t="s">
        <v>89</v>
      </c>
      <c r="L204" t="s">
        <v>1343</v>
      </c>
      <c r="M204">
        <v>180</v>
      </c>
      <c r="N204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4346</v>
      </c>
      <c r="W204" t="s">
        <v>68</v>
      </c>
    </row>
    <row r="205" spans="1:23" x14ac:dyDescent="0.3">
      <c r="A205" t="s">
        <v>1344</v>
      </c>
      <c r="B205" t="s">
        <v>1345</v>
      </c>
      <c r="C205" t="s">
        <v>60</v>
      </c>
      <c r="D205">
        <v>25</v>
      </c>
      <c r="E205" s="14" t="s">
        <v>4543</v>
      </c>
      <c r="F205" t="s">
        <v>468</v>
      </c>
      <c r="H205" s="46" t="s">
        <v>1347</v>
      </c>
      <c r="I205" t="s">
        <v>1348</v>
      </c>
      <c r="J205" t="s">
        <v>342</v>
      </c>
      <c r="K205" t="s">
        <v>650</v>
      </c>
      <c r="L205" t="s">
        <v>1349</v>
      </c>
      <c r="M205">
        <v>139</v>
      </c>
      <c r="N205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4347</v>
      </c>
      <c r="W205" t="s">
        <v>68</v>
      </c>
    </row>
    <row r="206" spans="1:23" x14ac:dyDescent="0.3">
      <c r="A206" t="s">
        <v>3488</v>
      </c>
      <c r="B206" t="s">
        <v>1593</v>
      </c>
      <c r="C206" t="s">
        <v>60</v>
      </c>
      <c r="D206">
        <v>84</v>
      </c>
      <c r="E206" s="14" t="s">
        <v>4544</v>
      </c>
      <c r="F206" t="s">
        <v>468</v>
      </c>
      <c r="G206" t="s">
        <v>1352</v>
      </c>
      <c r="H206" s="46" t="s">
        <v>1353</v>
      </c>
      <c r="I206" t="s">
        <v>1354</v>
      </c>
      <c r="J206" t="s">
        <v>668</v>
      </c>
      <c r="K206" t="s">
        <v>261</v>
      </c>
      <c r="L206" t="s">
        <v>1355</v>
      </c>
      <c r="M206">
        <v>125</v>
      </c>
      <c r="N206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68</v>
      </c>
    </row>
    <row r="207" spans="1:23" x14ac:dyDescent="0.3">
      <c r="A207" t="s">
        <v>1356</v>
      </c>
      <c r="B207" t="s">
        <v>1357</v>
      </c>
      <c r="C207" t="s">
        <v>36</v>
      </c>
      <c r="D207">
        <v>59</v>
      </c>
      <c r="E207" s="14" t="s">
        <v>4545</v>
      </c>
      <c r="F207" t="s">
        <v>145</v>
      </c>
      <c r="J207" t="s">
        <v>668</v>
      </c>
      <c r="K207" t="s">
        <v>508</v>
      </c>
      <c r="L207" t="s">
        <v>1359</v>
      </c>
      <c r="M207">
        <v>114</v>
      </c>
      <c r="N207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68</v>
      </c>
    </row>
    <row r="208" spans="1:23" x14ac:dyDescent="0.3">
      <c r="A208" t="s">
        <v>1360</v>
      </c>
      <c r="B208" t="s">
        <v>1361</v>
      </c>
      <c r="C208" t="s">
        <v>60</v>
      </c>
      <c r="D208">
        <v>79</v>
      </c>
      <c r="E208" s="14" t="s">
        <v>4546</v>
      </c>
      <c r="F208" t="s">
        <v>247</v>
      </c>
      <c r="H208" s="46" t="s">
        <v>1363</v>
      </c>
      <c r="I208" t="s">
        <v>1364</v>
      </c>
      <c r="J208" t="s">
        <v>156</v>
      </c>
      <c r="K208" t="s">
        <v>320</v>
      </c>
      <c r="L208" t="s">
        <v>141</v>
      </c>
      <c r="M208">
        <v>167</v>
      </c>
      <c r="N208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132</v>
      </c>
    </row>
    <row r="209" spans="1:23" x14ac:dyDescent="0.3">
      <c r="A209" t="s">
        <v>3547</v>
      </c>
      <c r="B209" t="s">
        <v>1366</v>
      </c>
      <c r="C209" t="s">
        <v>60</v>
      </c>
      <c r="D209">
        <v>58</v>
      </c>
      <c r="E209" s="14" t="s">
        <v>4547</v>
      </c>
      <c r="F209" t="s">
        <v>338</v>
      </c>
      <c r="G209" t="s">
        <v>1368</v>
      </c>
      <c r="H209" s="46" t="s">
        <v>1369</v>
      </c>
      <c r="I209" t="s">
        <v>1370</v>
      </c>
      <c r="J209" t="s">
        <v>230</v>
      </c>
      <c r="K209" t="s">
        <v>25</v>
      </c>
      <c r="L209" t="s">
        <v>1371</v>
      </c>
      <c r="M209">
        <v>98</v>
      </c>
      <c r="N209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4347</v>
      </c>
      <c r="W209" t="s">
        <v>25</v>
      </c>
    </row>
    <row r="210" spans="1:23" x14ac:dyDescent="0.3">
      <c r="A210" t="s">
        <v>3489</v>
      </c>
      <c r="B210" t="s">
        <v>299</v>
      </c>
      <c r="C210" t="s">
        <v>36</v>
      </c>
      <c r="D210">
        <v>76</v>
      </c>
      <c r="E210" s="14" t="s">
        <v>4548</v>
      </c>
      <c r="F210" t="s">
        <v>153</v>
      </c>
      <c r="H210" s="46" t="s">
        <v>1373</v>
      </c>
      <c r="I210" t="s">
        <v>1165</v>
      </c>
      <c r="K210" t="s">
        <v>54</v>
      </c>
      <c r="L210" t="s">
        <v>1374</v>
      </c>
      <c r="M210">
        <v>156</v>
      </c>
      <c r="N210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s">
        <v>132</v>
      </c>
    </row>
    <row r="211" spans="1:23" x14ac:dyDescent="0.3">
      <c r="A211" t="s">
        <v>1375</v>
      </c>
      <c r="B211" t="s">
        <v>1376</v>
      </c>
      <c r="C211" t="s">
        <v>36</v>
      </c>
      <c r="D211">
        <v>61</v>
      </c>
      <c r="E211" s="14" t="s">
        <v>4549</v>
      </c>
      <c r="F211" t="s">
        <v>153</v>
      </c>
      <c r="G211" t="s">
        <v>1378</v>
      </c>
      <c r="H211" s="46" t="s">
        <v>1379</v>
      </c>
      <c r="I211" t="s">
        <v>1379</v>
      </c>
      <c r="K211" t="s">
        <v>873</v>
      </c>
      <c r="L211" t="s">
        <v>1380</v>
      </c>
      <c r="M211">
        <v>176</v>
      </c>
      <c r="N211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4346</v>
      </c>
      <c r="W211" t="s">
        <v>25</v>
      </c>
    </row>
    <row r="212" spans="1:23" x14ac:dyDescent="0.3">
      <c r="A212" t="s">
        <v>1381</v>
      </c>
      <c r="B212" t="s">
        <v>389</v>
      </c>
      <c r="C212" t="s">
        <v>36</v>
      </c>
      <c r="D212">
        <v>51</v>
      </c>
      <c r="E212" s="14" t="s">
        <v>4550</v>
      </c>
      <c r="F212" t="s">
        <v>153</v>
      </c>
      <c r="H212" s="46" t="s">
        <v>1383</v>
      </c>
      <c r="I212" t="s">
        <v>1384</v>
      </c>
      <c r="J212" t="s">
        <v>53</v>
      </c>
      <c r="K212" t="s">
        <v>320</v>
      </c>
      <c r="L212" t="s">
        <v>1385</v>
      </c>
      <c r="M212">
        <v>176</v>
      </c>
      <c r="N212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U212">
        <v>0</v>
      </c>
      <c r="V212" t="s">
        <v>79</v>
      </c>
      <c r="W212" t="s">
        <v>132</v>
      </c>
    </row>
    <row r="213" spans="1:23" x14ac:dyDescent="0.3">
      <c r="A213" t="s">
        <v>1386</v>
      </c>
      <c r="B213" t="s">
        <v>795</v>
      </c>
      <c r="C213" t="s">
        <v>60</v>
      </c>
      <c r="D213">
        <v>42</v>
      </c>
      <c r="E213" s="14" t="s">
        <v>4551</v>
      </c>
      <c r="F213" t="s">
        <v>95</v>
      </c>
      <c r="G213" t="s">
        <v>1388</v>
      </c>
      <c r="H213" s="46" t="s">
        <v>1389</v>
      </c>
      <c r="I213" t="s">
        <v>1390</v>
      </c>
      <c r="J213" t="s">
        <v>196</v>
      </c>
      <c r="K213" t="s">
        <v>289</v>
      </c>
      <c r="L213" t="s">
        <v>1391</v>
      </c>
      <c r="M213">
        <v>148</v>
      </c>
      <c r="N21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79</v>
      </c>
      <c r="W213" t="s">
        <v>132</v>
      </c>
    </row>
    <row r="214" spans="1:23" x14ac:dyDescent="0.3">
      <c r="A214" t="s">
        <v>1392</v>
      </c>
      <c r="B214" t="s">
        <v>1116</v>
      </c>
      <c r="C214" t="s">
        <v>36</v>
      </c>
      <c r="D214">
        <v>53</v>
      </c>
      <c r="E214" s="14" t="s">
        <v>4552</v>
      </c>
      <c r="F214" t="s">
        <v>247</v>
      </c>
      <c r="G214" t="s">
        <v>1394</v>
      </c>
      <c r="H214" s="46" t="s">
        <v>1395</v>
      </c>
      <c r="I214" t="s">
        <v>1396</v>
      </c>
      <c r="J214" t="s">
        <v>53</v>
      </c>
      <c r="K214" t="s">
        <v>650</v>
      </c>
      <c r="L214" t="s">
        <v>1397</v>
      </c>
      <c r="M214">
        <v>176</v>
      </c>
      <c r="N214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4346</v>
      </c>
      <c r="W214" t="s">
        <v>132</v>
      </c>
    </row>
    <row r="215" spans="1:23" x14ac:dyDescent="0.3">
      <c r="A215" t="s">
        <v>1398</v>
      </c>
      <c r="B215" t="s">
        <v>1399</v>
      </c>
      <c r="C215" t="s">
        <v>3442</v>
      </c>
      <c r="D215">
        <v>46</v>
      </c>
      <c r="E215" s="14" t="s">
        <v>4553</v>
      </c>
      <c r="F215" t="s">
        <v>73</v>
      </c>
      <c r="G215" t="s">
        <v>1401</v>
      </c>
      <c r="H215" s="46" t="s">
        <v>1402</v>
      </c>
      <c r="I215" t="s">
        <v>1403</v>
      </c>
      <c r="J215" t="s">
        <v>668</v>
      </c>
      <c r="K215" t="s">
        <v>631</v>
      </c>
      <c r="L215" t="s">
        <v>1404</v>
      </c>
      <c r="M215">
        <v>131</v>
      </c>
      <c r="N215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>
        <v>31318</v>
      </c>
      <c r="V215" t="s">
        <v>4347</v>
      </c>
      <c r="W215" t="s">
        <v>132</v>
      </c>
    </row>
    <row r="216" spans="1:23" x14ac:dyDescent="0.3">
      <c r="A216" t="s">
        <v>1406</v>
      </c>
      <c r="B216" t="s">
        <v>1407</v>
      </c>
      <c r="C216" t="s">
        <v>60</v>
      </c>
      <c r="D216">
        <v>56</v>
      </c>
      <c r="E216" s="14" t="s">
        <v>4554</v>
      </c>
      <c r="F216" t="s">
        <v>25</v>
      </c>
      <c r="H216" s="46" t="s">
        <v>1409</v>
      </c>
      <c r="I216" t="s">
        <v>1410</v>
      </c>
      <c r="J216" t="s">
        <v>196</v>
      </c>
      <c r="K216" t="s">
        <v>157</v>
      </c>
      <c r="L216" t="s">
        <v>1411</v>
      </c>
      <c r="M216">
        <v>177</v>
      </c>
      <c r="N216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132</v>
      </c>
    </row>
    <row r="217" spans="1:23" x14ac:dyDescent="0.3">
      <c r="A217" t="s">
        <v>1412</v>
      </c>
      <c r="B217" t="s">
        <v>389</v>
      </c>
      <c r="C217" t="s">
        <v>36</v>
      </c>
      <c r="D217">
        <v>44</v>
      </c>
      <c r="E217" s="14" t="s">
        <v>4555</v>
      </c>
      <c r="F217" t="s">
        <v>541</v>
      </c>
      <c r="H217" s="46" t="s">
        <v>1414</v>
      </c>
      <c r="I217" t="s">
        <v>1415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s="44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4346</v>
      </c>
      <c r="W217" t="s">
        <v>132</v>
      </c>
    </row>
    <row r="218" spans="1:23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s="46" t="s">
        <v>1420</v>
      </c>
      <c r="I218" t="s">
        <v>1421</v>
      </c>
      <c r="J218" t="s">
        <v>342</v>
      </c>
      <c r="K218" t="s">
        <v>320</v>
      </c>
      <c r="L218" t="s">
        <v>1422</v>
      </c>
      <c r="M218">
        <v>139</v>
      </c>
      <c r="N218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>
        <v>40900</v>
      </c>
      <c r="V218" t="s">
        <v>25</v>
      </c>
      <c r="W218" t="s">
        <v>132</v>
      </c>
    </row>
    <row r="219" spans="1:23" x14ac:dyDescent="0.3">
      <c r="A219" t="s">
        <v>1424</v>
      </c>
      <c r="B219" t="s">
        <v>1425</v>
      </c>
      <c r="C219" t="s">
        <v>36</v>
      </c>
      <c r="D219">
        <v>62</v>
      </c>
      <c r="E219" s="14" t="s">
        <v>4556</v>
      </c>
      <c r="F219" t="s">
        <v>153</v>
      </c>
      <c r="H219" s="46" t="s">
        <v>1149</v>
      </c>
      <c r="J219" t="s">
        <v>668</v>
      </c>
      <c r="K219" t="s">
        <v>320</v>
      </c>
      <c r="L219" t="s">
        <v>1427</v>
      </c>
      <c r="M219">
        <v>90</v>
      </c>
      <c r="N219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4346</v>
      </c>
      <c r="W219" t="s">
        <v>68</v>
      </c>
    </row>
    <row r="220" spans="1:23" x14ac:dyDescent="0.3">
      <c r="A220" t="s">
        <v>1428</v>
      </c>
      <c r="B220" t="s">
        <v>539</v>
      </c>
      <c r="C220" t="s">
        <v>36</v>
      </c>
      <c r="D220">
        <v>53</v>
      </c>
      <c r="E220" s="14" t="s">
        <v>4557</v>
      </c>
      <c r="F220" t="s">
        <v>25</v>
      </c>
      <c r="H220" s="46" t="s">
        <v>1263</v>
      </c>
      <c r="I220" t="s">
        <v>1179</v>
      </c>
      <c r="J220" t="s">
        <v>342</v>
      </c>
      <c r="K220" t="s">
        <v>508</v>
      </c>
      <c r="L220" t="s">
        <v>1430</v>
      </c>
      <c r="M220">
        <v>286</v>
      </c>
      <c r="N220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V220" t="s">
        <v>25</v>
      </c>
      <c r="W220" t="s">
        <v>132</v>
      </c>
    </row>
    <row r="221" spans="1:23" x14ac:dyDescent="0.3">
      <c r="A221" t="s">
        <v>1431</v>
      </c>
      <c r="B221" t="s">
        <v>1432</v>
      </c>
      <c r="C221" t="s">
        <v>36</v>
      </c>
      <c r="D221">
        <v>66</v>
      </c>
      <c r="E221" s="14" t="s">
        <v>4558</v>
      </c>
      <c r="F221" t="s">
        <v>247</v>
      </c>
      <c r="G221" t="s">
        <v>1434</v>
      </c>
      <c r="H221" s="46" t="s">
        <v>1079</v>
      </c>
      <c r="I221" t="s">
        <v>1435</v>
      </c>
      <c r="J221" t="s">
        <v>668</v>
      </c>
      <c r="K221" t="s">
        <v>3748</v>
      </c>
      <c r="L221" t="s">
        <v>1436</v>
      </c>
      <c r="M221">
        <v>144</v>
      </c>
      <c r="N221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379</v>
      </c>
      <c r="W221" t="s">
        <v>25</v>
      </c>
    </row>
    <row r="222" spans="1:23" x14ac:dyDescent="0.3">
      <c r="A222" t="s">
        <v>1437</v>
      </c>
      <c r="B222" t="s">
        <v>1438</v>
      </c>
      <c r="C222" t="s">
        <v>3442</v>
      </c>
      <c r="D222">
        <v>68</v>
      </c>
      <c r="E222" s="14" t="s">
        <v>4559</v>
      </c>
      <c r="F222" t="s">
        <v>338</v>
      </c>
      <c r="G222" t="s">
        <v>1440</v>
      </c>
      <c r="H222" s="46" t="s">
        <v>1441</v>
      </c>
      <c r="I222" t="s">
        <v>1442</v>
      </c>
      <c r="J222" t="s">
        <v>196</v>
      </c>
      <c r="K222" t="s">
        <v>508</v>
      </c>
      <c r="L222" t="s">
        <v>1443</v>
      </c>
      <c r="M222">
        <v>132</v>
      </c>
      <c r="N222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4346</v>
      </c>
      <c r="W222" t="s">
        <v>132</v>
      </c>
    </row>
    <row r="223" spans="1:23" x14ac:dyDescent="0.3">
      <c r="A223" t="s">
        <v>3490</v>
      </c>
      <c r="B223" t="s">
        <v>598</v>
      </c>
      <c r="C223" t="s">
        <v>60</v>
      </c>
      <c r="D223">
        <v>36</v>
      </c>
      <c r="E223" s="14" t="s">
        <v>4560</v>
      </c>
      <c r="F223" t="s">
        <v>316</v>
      </c>
      <c r="H223" s="46" t="s">
        <v>1445</v>
      </c>
      <c r="I223" t="s">
        <v>1446</v>
      </c>
      <c r="J223" t="s">
        <v>668</v>
      </c>
      <c r="K223" t="s">
        <v>508</v>
      </c>
      <c r="L223" t="s">
        <v>1447</v>
      </c>
      <c r="M223">
        <v>93</v>
      </c>
      <c r="N22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25413</v>
      </c>
      <c r="V223" t="s">
        <v>33</v>
      </c>
      <c r="W223" t="s">
        <v>132</v>
      </c>
    </row>
    <row r="224" spans="1:23" x14ac:dyDescent="0.3">
      <c r="A224" t="s">
        <v>3452</v>
      </c>
      <c r="B224" t="s">
        <v>1425</v>
      </c>
      <c r="C224" t="s">
        <v>36</v>
      </c>
      <c r="D224">
        <v>54</v>
      </c>
      <c r="E224" s="14" t="s">
        <v>4561</v>
      </c>
      <c r="F224" t="s">
        <v>95</v>
      </c>
      <c r="G224" t="s">
        <v>1449</v>
      </c>
      <c r="H224" s="46" t="s">
        <v>1450</v>
      </c>
      <c r="I224" t="s">
        <v>1451</v>
      </c>
      <c r="J224" t="s">
        <v>668</v>
      </c>
      <c r="K224" t="s">
        <v>631</v>
      </c>
      <c r="L224" t="s">
        <v>1452</v>
      </c>
      <c r="M224">
        <v>170</v>
      </c>
      <c r="N224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U224">
        <v>0</v>
      </c>
      <c r="V224" t="s">
        <v>4346</v>
      </c>
      <c r="W224" t="s">
        <v>132</v>
      </c>
    </row>
    <row r="225" spans="1:23" x14ac:dyDescent="0.3">
      <c r="A225" t="s">
        <v>1453</v>
      </c>
      <c r="B225" t="s">
        <v>1454</v>
      </c>
      <c r="C225" t="s">
        <v>36</v>
      </c>
      <c r="D225">
        <v>28</v>
      </c>
      <c r="E225" s="14" t="s">
        <v>4562</v>
      </c>
      <c r="F225" t="s">
        <v>153</v>
      </c>
      <c r="H225" s="46" t="s">
        <v>240</v>
      </c>
      <c r="I225" t="s">
        <v>1456</v>
      </c>
      <c r="J225" t="s">
        <v>196</v>
      </c>
      <c r="K225" t="s">
        <v>508</v>
      </c>
      <c r="L225" t="s">
        <v>1457</v>
      </c>
      <c r="M225">
        <v>150</v>
      </c>
      <c r="N225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4346</v>
      </c>
      <c r="W225" t="s">
        <v>68</v>
      </c>
    </row>
    <row r="226" spans="1:23" x14ac:dyDescent="0.3">
      <c r="A226" t="s">
        <v>1458</v>
      </c>
      <c r="B226" t="s">
        <v>1459</v>
      </c>
      <c r="C226" t="s">
        <v>36</v>
      </c>
      <c r="D226">
        <v>74</v>
      </c>
      <c r="E226" s="14" t="s">
        <v>4563</v>
      </c>
      <c r="F226" t="s">
        <v>338</v>
      </c>
      <c r="G226" t="s">
        <v>1461</v>
      </c>
      <c r="H226" s="46" t="s">
        <v>259</v>
      </c>
      <c r="I226" t="s">
        <v>1462</v>
      </c>
      <c r="J226" t="s">
        <v>668</v>
      </c>
      <c r="K226" t="s">
        <v>631</v>
      </c>
      <c r="L226" t="s">
        <v>1017</v>
      </c>
      <c r="M226">
        <v>132</v>
      </c>
      <c r="N226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U226">
        <v>0</v>
      </c>
      <c r="V226" t="s">
        <v>379</v>
      </c>
      <c r="W226" t="s">
        <v>132</v>
      </c>
    </row>
    <row r="227" spans="1:23" x14ac:dyDescent="0.3">
      <c r="A227" t="s">
        <v>1463</v>
      </c>
      <c r="B227" t="s">
        <v>1464</v>
      </c>
      <c r="C227" t="s">
        <v>60</v>
      </c>
      <c r="D227">
        <v>79</v>
      </c>
      <c r="E227" s="14" t="s">
        <v>4564</v>
      </c>
      <c r="F227" t="s">
        <v>329</v>
      </c>
      <c r="G227" t="s">
        <v>1466</v>
      </c>
      <c r="H227" s="46" t="s">
        <v>1467</v>
      </c>
      <c r="I227" t="s">
        <v>1468</v>
      </c>
      <c r="J227" t="s">
        <v>53</v>
      </c>
      <c r="K227" t="s">
        <v>261</v>
      </c>
      <c r="M227">
        <v>166</v>
      </c>
      <c r="N227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79</v>
      </c>
      <c r="W227" t="s">
        <v>25</v>
      </c>
    </row>
    <row r="228" spans="1:23" x14ac:dyDescent="0.3">
      <c r="A228" t="s">
        <v>1469</v>
      </c>
      <c r="B228" t="s">
        <v>1470</v>
      </c>
      <c r="C228" t="s">
        <v>36</v>
      </c>
      <c r="D228">
        <v>52</v>
      </c>
      <c r="E228" s="14" t="s">
        <v>4565</v>
      </c>
      <c r="F228" t="s">
        <v>247</v>
      </c>
      <c r="G228" t="s">
        <v>1472</v>
      </c>
      <c r="H228" s="46" t="s">
        <v>1473</v>
      </c>
      <c r="I228" t="s">
        <v>1474</v>
      </c>
      <c r="J228" t="s">
        <v>53</v>
      </c>
      <c r="K228" t="s">
        <v>386</v>
      </c>
      <c r="L228" t="s">
        <v>111</v>
      </c>
      <c r="M228">
        <v>164</v>
      </c>
      <c r="N228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4347</v>
      </c>
      <c r="W228" t="s">
        <v>132</v>
      </c>
    </row>
    <row r="229" spans="1:23" x14ac:dyDescent="0.3">
      <c r="A229" t="s">
        <v>1475</v>
      </c>
      <c r="B229" t="s">
        <v>1054</v>
      </c>
      <c r="C229" t="s">
        <v>36</v>
      </c>
      <c r="D229">
        <v>52</v>
      </c>
      <c r="E229" s="14" t="s">
        <v>3692</v>
      </c>
      <c r="F229" t="s">
        <v>247</v>
      </c>
      <c r="G229" t="s">
        <v>1477</v>
      </c>
      <c r="H229" s="46" t="s">
        <v>1478</v>
      </c>
      <c r="I229" t="s">
        <v>1479</v>
      </c>
      <c r="J229" t="s">
        <v>53</v>
      </c>
      <c r="L229" t="s">
        <v>983</v>
      </c>
      <c r="M229">
        <v>138</v>
      </c>
      <c r="N229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4346</v>
      </c>
      <c r="W229" t="s">
        <v>25</v>
      </c>
    </row>
    <row r="230" spans="1:23" x14ac:dyDescent="0.3">
      <c r="A230" t="s">
        <v>1480</v>
      </c>
      <c r="B230" t="s">
        <v>659</v>
      </c>
      <c r="C230" t="s">
        <v>60</v>
      </c>
      <c r="D230">
        <v>48</v>
      </c>
      <c r="E230" s="14" t="s">
        <v>4566</v>
      </c>
      <c r="F230" t="s">
        <v>541</v>
      </c>
      <c r="G230" t="s">
        <v>1482</v>
      </c>
      <c r="H230" s="46" t="s">
        <v>1483</v>
      </c>
      <c r="I230" t="s">
        <v>1484</v>
      </c>
      <c r="J230" t="s">
        <v>196</v>
      </c>
      <c r="K230" t="s">
        <v>320</v>
      </c>
      <c r="L230" t="s">
        <v>1485</v>
      </c>
      <c r="M230">
        <v>97</v>
      </c>
      <c r="N230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</row>
    <row r="231" spans="1:23" x14ac:dyDescent="0.3">
      <c r="A231" t="s">
        <v>1487</v>
      </c>
      <c r="B231" t="s">
        <v>304</v>
      </c>
      <c r="C231" t="s">
        <v>36</v>
      </c>
      <c r="D231">
        <v>85</v>
      </c>
      <c r="E231" s="14" t="s">
        <v>4567</v>
      </c>
      <c r="F231" t="s">
        <v>73</v>
      </c>
      <c r="G231" t="s">
        <v>1489</v>
      </c>
      <c r="H231" s="46" t="s">
        <v>1490</v>
      </c>
      <c r="I231" t="s">
        <v>1491</v>
      </c>
      <c r="J231" t="s">
        <v>53</v>
      </c>
      <c r="K231" t="s">
        <v>289</v>
      </c>
      <c r="M231">
        <v>139</v>
      </c>
      <c r="N231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4347</v>
      </c>
      <c r="W231" t="s">
        <v>68</v>
      </c>
    </row>
    <row r="232" spans="1:23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H232" s="46" t="s">
        <v>1492</v>
      </c>
      <c r="I232" t="s">
        <v>1493</v>
      </c>
      <c r="J232" t="s">
        <v>288</v>
      </c>
      <c r="K232" t="s">
        <v>3748</v>
      </c>
      <c r="L232" t="s">
        <v>1494</v>
      </c>
      <c r="M232">
        <v>139</v>
      </c>
      <c r="N232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79</v>
      </c>
      <c r="W232" t="s">
        <v>68</v>
      </c>
    </row>
    <row r="233" spans="1:23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H233" s="46" t="s">
        <v>1497</v>
      </c>
      <c r="I233" t="s">
        <v>1498</v>
      </c>
      <c r="J233" t="s">
        <v>196</v>
      </c>
      <c r="K233" t="s">
        <v>537</v>
      </c>
      <c r="L233" t="s">
        <v>1499</v>
      </c>
      <c r="M233">
        <v>139</v>
      </c>
      <c r="N23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68</v>
      </c>
    </row>
    <row r="234" spans="1:23" x14ac:dyDescent="0.3">
      <c r="A234" t="s">
        <v>1500</v>
      </c>
      <c r="B234" t="s">
        <v>989</v>
      </c>
      <c r="C234" t="s">
        <v>36</v>
      </c>
      <c r="D234">
        <v>78</v>
      </c>
      <c r="E234" s="14" t="s">
        <v>4568</v>
      </c>
      <c r="F234" t="s">
        <v>541</v>
      </c>
      <c r="G234" t="s">
        <v>1502</v>
      </c>
      <c r="H234" s="46" t="s">
        <v>1503</v>
      </c>
      <c r="I234" t="s">
        <v>1504</v>
      </c>
      <c r="J234" t="s">
        <v>196</v>
      </c>
      <c r="K234" t="s">
        <v>157</v>
      </c>
      <c r="L234" t="s">
        <v>1505</v>
      </c>
      <c r="M234">
        <v>142</v>
      </c>
      <c r="N234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79</v>
      </c>
      <c r="W234" t="s">
        <v>132</v>
      </c>
    </row>
    <row r="235" spans="1:23" x14ac:dyDescent="0.3">
      <c r="A235" t="s">
        <v>1506</v>
      </c>
      <c r="B235" t="s">
        <v>1507</v>
      </c>
      <c r="C235" t="s">
        <v>60</v>
      </c>
      <c r="D235">
        <v>35</v>
      </c>
      <c r="E235" s="14" t="s">
        <v>4569</v>
      </c>
      <c r="F235" t="s">
        <v>316</v>
      </c>
      <c r="G235" t="s">
        <v>1509</v>
      </c>
      <c r="H235" s="46" t="s">
        <v>478</v>
      </c>
      <c r="I235" t="s">
        <v>1510</v>
      </c>
      <c r="J235" t="s">
        <v>53</v>
      </c>
      <c r="K235" t="s">
        <v>873</v>
      </c>
      <c r="L235" t="s">
        <v>1511</v>
      </c>
      <c r="M235">
        <v>169</v>
      </c>
      <c r="N235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4346</v>
      </c>
      <c r="W235" t="s">
        <v>68</v>
      </c>
    </row>
    <row r="236" spans="1:23" x14ac:dyDescent="0.3">
      <c r="A236" t="s">
        <v>3491</v>
      </c>
      <c r="B236" t="s">
        <v>134</v>
      </c>
      <c r="C236" t="s">
        <v>60</v>
      </c>
      <c r="D236">
        <v>52</v>
      </c>
      <c r="E236" s="14" t="s">
        <v>4570</v>
      </c>
      <c r="F236" t="s">
        <v>73</v>
      </c>
      <c r="H236" s="46" t="s">
        <v>1513</v>
      </c>
      <c r="I236" t="s">
        <v>1514</v>
      </c>
      <c r="J236" t="s">
        <v>409</v>
      </c>
      <c r="K236" t="s">
        <v>157</v>
      </c>
      <c r="L236" t="s">
        <v>1515</v>
      </c>
      <c r="M236">
        <v>144</v>
      </c>
      <c r="N236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s">
        <v>132</v>
      </c>
    </row>
    <row r="237" spans="1:23" x14ac:dyDescent="0.3">
      <c r="A237" t="s">
        <v>1517</v>
      </c>
      <c r="B237" t="s">
        <v>1518</v>
      </c>
      <c r="C237" t="s">
        <v>60</v>
      </c>
      <c r="D237">
        <v>38</v>
      </c>
      <c r="E237" s="14" t="s">
        <v>4571</v>
      </c>
      <c r="F237" t="s">
        <v>153</v>
      </c>
      <c r="H237" s="46" t="s">
        <v>1504</v>
      </c>
      <c r="I237" t="s">
        <v>1520</v>
      </c>
      <c r="J237" t="s">
        <v>288</v>
      </c>
      <c r="K237" t="s">
        <v>25</v>
      </c>
      <c r="L237" t="s">
        <v>1521</v>
      </c>
      <c r="M237">
        <v>173</v>
      </c>
      <c r="N237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V237" t="s">
        <v>25</v>
      </c>
      <c r="W237" t="s">
        <v>68</v>
      </c>
    </row>
    <row r="238" spans="1:23" x14ac:dyDescent="0.3">
      <c r="A238" t="s">
        <v>1522</v>
      </c>
      <c r="B238" t="s">
        <v>1523</v>
      </c>
      <c r="C238" t="s">
        <v>60</v>
      </c>
      <c r="D238">
        <v>78</v>
      </c>
      <c r="E238" s="14" t="s">
        <v>4572</v>
      </c>
      <c r="F238" t="s">
        <v>247</v>
      </c>
      <c r="H238" s="46" t="s">
        <v>1525</v>
      </c>
      <c r="I238" t="s">
        <v>1330</v>
      </c>
      <c r="J238" t="s">
        <v>230</v>
      </c>
      <c r="K238" t="s">
        <v>157</v>
      </c>
      <c r="L238" t="s">
        <v>1526</v>
      </c>
      <c r="M238">
        <v>132</v>
      </c>
      <c r="N238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68</v>
      </c>
    </row>
    <row r="239" spans="1:23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t="s">
        <v>1529</v>
      </c>
      <c r="H239" s="46" t="s">
        <v>832</v>
      </c>
      <c r="I239" t="s">
        <v>1530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68</v>
      </c>
    </row>
    <row r="240" spans="1:23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s="46" t="s">
        <v>1533</v>
      </c>
      <c r="I240" t="s">
        <v>1534</v>
      </c>
      <c r="J240" t="s">
        <v>196</v>
      </c>
      <c r="K240" t="s">
        <v>157</v>
      </c>
      <c r="L240" t="s">
        <v>1535</v>
      </c>
      <c r="M240">
        <v>114</v>
      </c>
      <c r="N240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4346</v>
      </c>
      <c r="W240" t="s">
        <v>132</v>
      </c>
    </row>
    <row r="241" spans="1:23" x14ac:dyDescent="0.3">
      <c r="A241" t="s">
        <v>1536</v>
      </c>
      <c r="B241" t="s">
        <v>1537</v>
      </c>
      <c r="C241" t="s">
        <v>3442</v>
      </c>
      <c r="D241">
        <v>25</v>
      </c>
      <c r="E241" s="14" t="s">
        <v>4573</v>
      </c>
      <c r="F241" t="s">
        <v>247</v>
      </c>
      <c r="G241" t="s">
        <v>1539</v>
      </c>
      <c r="H241" s="46" t="s">
        <v>421</v>
      </c>
      <c r="I241" t="s">
        <v>1540</v>
      </c>
      <c r="J241" t="s">
        <v>53</v>
      </c>
      <c r="K241" t="s">
        <v>3748</v>
      </c>
      <c r="L241" t="s">
        <v>1541</v>
      </c>
      <c r="M241">
        <v>122</v>
      </c>
      <c r="N241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4346</v>
      </c>
      <c r="W241" t="s">
        <v>132</v>
      </c>
    </row>
    <row r="242" spans="1:23" x14ac:dyDescent="0.3">
      <c r="A242" t="s">
        <v>1542</v>
      </c>
      <c r="B242" t="s">
        <v>1543</v>
      </c>
      <c r="C242" t="s">
        <v>3442</v>
      </c>
      <c r="D242">
        <v>29</v>
      </c>
      <c r="E242" s="14" t="s">
        <v>4574</v>
      </c>
      <c r="F242" t="s">
        <v>153</v>
      </c>
      <c r="H242" s="46" t="s">
        <v>1383</v>
      </c>
      <c r="I242" t="s">
        <v>1545</v>
      </c>
      <c r="J242" t="s">
        <v>668</v>
      </c>
      <c r="L242" t="s">
        <v>1546</v>
      </c>
      <c r="M242">
        <v>146</v>
      </c>
      <c r="N242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379</v>
      </c>
      <c r="W242" t="s">
        <v>132</v>
      </c>
    </row>
    <row r="243" spans="1:23" x14ac:dyDescent="0.3">
      <c r="A243" t="s">
        <v>1547</v>
      </c>
      <c r="B243" t="s">
        <v>1548</v>
      </c>
      <c r="C243" t="s">
        <v>36</v>
      </c>
      <c r="D243">
        <v>47</v>
      </c>
      <c r="E243" s="14" t="s">
        <v>4575</v>
      </c>
      <c r="F243" t="s">
        <v>329</v>
      </c>
      <c r="G243" t="s">
        <v>1550</v>
      </c>
      <c r="H243" s="46" t="s">
        <v>630</v>
      </c>
      <c r="I243" t="s">
        <v>1551</v>
      </c>
      <c r="J243" t="s">
        <v>53</v>
      </c>
      <c r="K243" t="s">
        <v>650</v>
      </c>
      <c r="L243" t="s">
        <v>1552</v>
      </c>
      <c r="M243">
        <v>97</v>
      </c>
      <c r="N243">
        <v>97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79</v>
      </c>
      <c r="W243" t="s">
        <v>25</v>
      </c>
    </row>
    <row r="244" spans="1:23" x14ac:dyDescent="0.3">
      <c r="A244" t="s">
        <v>1554</v>
      </c>
      <c r="B244" t="s">
        <v>545</v>
      </c>
      <c r="C244" t="s">
        <v>60</v>
      </c>
      <c r="D244">
        <v>22</v>
      </c>
      <c r="E244" s="14" t="s">
        <v>4576</v>
      </c>
      <c r="F244" t="s">
        <v>62</v>
      </c>
      <c r="H244" s="46" t="s">
        <v>1556</v>
      </c>
      <c r="I244" t="s">
        <v>1557</v>
      </c>
      <c r="J244" t="s">
        <v>230</v>
      </c>
      <c r="K244" t="s">
        <v>631</v>
      </c>
      <c r="L244" t="s">
        <v>1558</v>
      </c>
      <c r="M244">
        <v>173</v>
      </c>
      <c r="N244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4347</v>
      </c>
      <c r="W244" t="s">
        <v>132</v>
      </c>
    </row>
    <row r="245" spans="1:23" x14ac:dyDescent="0.3">
      <c r="A245" t="s">
        <v>1559</v>
      </c>
      <c r="B245" t="s">
        <v>1560</v>
      </c>
      <c r="C245" t="s">
        <v>60</v>
      </c>
      <c r="D245">
        <v>40</v>
      </c>
      <c r="E245" s="14" t="s">
        <v>4577</v>
      </c>
      <c r="F245" t="s">
        <v>329</v>
      </c>
      <c r="G245" t="s">
        <v>1562</v>
      </c>
      <c r="H245" s="46" t="s">
        <v>1563</v>
      </c>
      <c r="I245" t="s">
        <v>1564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s="44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</row>
    <row r="246" spans="1:23" x14ac:dyDescent="0.3">
      <c r="A246" t="s">
        <v>1566</v>
      </c>
      <c r="B246" t="s">
        <v>1567</v>
      </c>
      <c r="C246" t="s">
        <v>3442</v>
      </c>
      <c r="D246">
        <v>40</v>
      </c>
      <c r="E246" s="14" t="s">
        <v>4578</v>
      </c>
      <c r="F246" t="s">
        <v>25</v>
      </c>
      <c r="H246" s="46" t="s">
        <v>1569</v>
      </c>
      <c r="I246" t="s">
        <v>1570</v>
      </c>
      <c r="J246" t="s">
        <v>196</v>
      </c>
      <c r="K246" t="s">
        <v>54</v>
      </c>
      <c r="L246" t="s">
        <v>1571</v>
      </c>
      <c r="M246">
        <v>167</v>
      </c>
      <c r="N246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4346</v>
      </c>
      <c r="W246" t="s">
        <v>132</v>
      </c>
    </row>
    <row r="247" spans="1:23" x14ac:dyDescent="0.3">
      <c r="A247" t="s">
        <v>1572</v>
      </c>
      <c r="B247" t="s">
        <v>1573</v>
      </c>
      <c r="C247" t="s">
        <v>3442</v>
      </c>
      <c r="D247">
        <v>22</v>
      </c>
      <c r="E247" s="14" t="s">
        <v>4579</v>
      </c>
      <c r="F247" t="s">
        <v>153</v>
      </c>
      <c r="H247" s="46" t="s">
        <v>1575</v>
      </c>
      <c r="I247" t="s">
        <v>1576</v>
      </c>
      <c r="J247" t="s">
        <v>668</v>
      </c>
      <c r="K247" t="s">
        <v>320</v>
      </c>
      <c r="L247" t="s">
        <v>799</v>
      </c>
      <c r="M247">
        <v>156</v>
      </c>
      <c r="N247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</row>
    <row r="248" spans="1:23" x14ac:dyDescent="0.3">
      <c r="A248" t="s">
        <v>1577</v>
      </c>
      <c r="B248" t="s">
        <v>1578</v>
      </c>
      <c r="C248" t="s">
        <v>60</v>
      </c>
      <c r="D248">
        <v>68</v>
      </c>
      <c r="E248" s="14" t="s">
        <v>4580</v>
      </c>
      <c r="F248" t="s">
        <v>329</v>
      </c>
      <c r="H248" s="46" t="s">
        <v>833</v>
      </c>
      <c r="I248" t="s">
        <v>1580</v>
      </c>
      <c r="J248" t="s">
        <v>230</v>
      </c>
      <c r="K248" t="s">
        <v>631</v>
      </c>
      <c r="L248" t="s">
        <v>1581</v>
      </c>
      <c r="M248">
        <v>139</v>
      </c>
      <c r="N248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79</v>
      </c>
      <c r="W248" t="s">
        <v>68</v>
      </c>
    </row>
    <row r="249" spans="1:23" x14ac:dyDescent="0.3">
      <c r="A249" t="s">
        <v>3493</v>
      </c>
      <c r="B249" t="s">
        <v>563</v>
      </c>
      <c r="C249" t="s">
        <v>60</v>
      </c>
      <c r="D249">
        <v>41</v>
      </c>
      <c r="E249" s="14" t="s">
        <v>4418</v>
      </c>
      <c r="F249" t="s">
        <v>73</v>
      </c>
      <c r="G249" t="s">
        <v>1582</v>
      </c>
      <c r="H249" s="46" t="s">
        <v>1583</v>
      </c>
      <c r="I249" t="s">
        <v>1584</v>
      </c>
      <c r="J249" t="s">
        <v>230</v>
      </c>
      <c r="K249" t="s">
        <v>650</v>
      </c>
      <c r="L249" t="s">
        <v>1585</v>
      </c>
      <c r="M249">
        <v>144</v>
      </c>
      <c r="N249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379</v>
      </c>
      <c r="W249" t="s">
        <v>68</v>
      </c>
    </row>
    <row r="250" spans="1:23" x14ac:dyDescent="0.3">
      <c r="A250" t="s">
        <v>1586</v>
      </c>
      <c r="B250" t="s">
        <v>1587</v>
      </c>
      <c r="C250" t="s">
        <v>60</v>
      </c>
      <c r="D250">
        <v>55</v>
      </c>
      <c r="E250" s="14" t="s">
        <v>4581</v>
      </c>
      <c r="F250" t="s">
        <v>338</v>
      </c>
      <c r="H250" s="46" t="s">
        <v>1589</v>
      </c>
      <c r="I250" t="s">
        <v>1590</v>
      </c>
      <c r="J250" t="s">
        <v>196</v>
      </c>
      <c r="K250" t="s">
        <v>89</v>
      </c>
      <c r="L250" t="s">
        <v>1591</v>
      </c>
      <c r="M250">
        <v>115</v>
      </c>
      <c r="N250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68</v>
      </c>
    </row>
    <row r="251" spans="1:23" x14ac:dyDescent="0.3">
      <c r="A251" t="s">
        <v>1592</v>
      </c>
      <c r="B251" t="s">
        <v>1593</v>
      </c>
      <c r="C251" t="s">
        <v>60</v>
      </c>
      <c r="D251">
        <v>19</v>
      </c>
      <c r="E251" s="14" t="s">
        <v>4582</v>
      </c>
      <c r="F251" t="s">
        <v>62</v>
      </c>
      <c r="G251" t="s">
        <v>1595</v>
      </c>
      <c r="H251" s="46" t="s">
        <v>1580</v>
      </c>
      <c r="I251" t="s">
        <v>1596</v>
      </c>
      <c r="J251" t="s">
        <v>288</v>
      </c>
      <c r="K251" t="s">
        <v>157</v>
      </c>
      <c r="L251" t="s">
        <v>1597</v>
      </c>
      <c r="M251">
        <v>150</v>
      </c>
      <c r="N251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s">
        <v>68</v>
      </c>
    </row>
    <row r="252" spans="1:23" x14ac:dyDescent="0.3">
      <c r="A252" t="s">
        <v>3549</v>
      </c>
      <c r="B252" t="s">
        <v>1598</v>
      </c>
      <c r="C252" t="s">
        <v>60</v>
      </c>
      <c r="D252">
        <v>31</v>
      </c>
      <c r="E252" s="14" t="s">
        <v>3694</v>
      </c>
      <c r="F252" t="s">
        <v>25</v>
      </c>
      <c r="G252" t="s">
        <v>1600</v>
      </c>
      <c r="H252" s="46" t="s">
        <v>1601</v>
      </c>
      <c r="I252" t="s">
        <v>956</v>
      </c>
      <c r="J252" t="s">
        <v>668</v>
      </c>
      <c r="K252" t="s">
        <v>320</v>
      </c>
      <c r="L252" t="s">
        <v>1602</v>
      </c>
      <c r="M252">
        <v>132</v>
      </c>
      <c r="N252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68</v>
      </c>
    </row>
    <row r="253" spans="1:23" x14ac:dyDescent="0.3">
      <c r="A253" t="s">
        <v>1603</v>
      </c>
      <c r="B253" t="s">
        <v>1604</v>
      </c>
      <c r="C253" t="s">
        <v>36</v>
      </c>
      <c r="D253">
        <v>60</v>
      </c>
      <c r="E253" s="14" t="s">
        <v>4583</v>
      </c>
      <c r="F253" t="s">
        <v>247</v>
      </c>
      <c r="G253" t="s">
        <v>1606</v>
      </c>
      <c r="H253" s="46" t="s">
        <v>1607</v>
      </c>
      <c r="J253" t="s">
        <v>156</v>
      </c>
      <c r="K253" t="s">
        <v>650</v>
      </c>
      <c r="L253" t="s">
        <v>1608</v>
      </c>
      <c r="M253">
        <v>168</v>
      </c>
      <c r="N25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</row>
    <row r="254" spans="1:23" x14ac:dyDescent="0.3">
      <c r="A254" t="s">
        <v>1609</v>
      </c>
      <c r="B254" t="s">
        <v>1610</v>
      </c>
      <c r="C254" t="s">
        <v>3442</v>
      </c>
      <c r="D254">
        <v>85</v>
      </c>
      <c r="E254" s="14" t="s">
        <v>4584</v>
      </c>
      <c r="F254" t="s">
        <v>145</v>
      </c>
      <c r="G254" t="s">
        <v>1612</v>
      </c>
      <c r="H254" s="46" t="s">
        <v>1613</v>
      </c>
      <c r="I254" t="s">
        <v>1614</v>
      </c>
      <c r="J254" t="s">
        <v>342</v>
      </c>
      <c r="K254" t="s">
        <v>548</v>
      </c>
      <c r="L254" t="s">
        <v>799</v>
      </c>
      <c r="M254">
        <v>148</v>
      </c>
      <c r="N254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>
        <v>11728</v>
      </c>
      <c r="V254" t="s">
        <v>25</v>
      </c>
      <c r="W254" t="s">
        <v>68</v>
      </c>
    </row>
    <row r="255" spans="1:23" x14ac:dyDescent="0.3">
      <c r="A255" t="s">
        <v>3550</v>
      </c>
      <c r="B255" t="s">
        <v>1616</v>
      </c>
      <c r="C255" t="s">
        <v>3442</v>
      </c>
      <c r="D255">
        <v>35</v>
      </c>
      <c r="E255" s="14" t="s">
        <v>4585</v>
      </c>
      <c r="F255" t="s">
        <v>73</v>
      </c>
      <c r="G255" t="s">
        <v>1618</v>
      </c>
      <c r="H255" s="46" t="s">
        <v>1619</v>
      </c>
      <c r="I255" t="s">
        <v>1620</v>
      </c>
      <c r="J255" t="s">
        <v>668</v>
      </c>
      <c r="K255" t="s">
        <v>481</v>
      </c>
      <c r="L255" t="s">
        <v>1621</v>
      </c>
      <c r="M255">
        <v>90</v>
      </c>
      <c r="N255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79</v>
      </c>
      <c r="W255" t="s">
        <v>132</v>
      </c>
    </row>
    <row r="256" spans="1:23" x14ac:dyDescent="0.3">
      <c r="A256" t="s">
        <v>1622</v>
      </c>
      <c r="B256" t="s">
        <v>1236</v>
      </c>
      <c r="C256" t="s">
        <v>60</v>
      </c>
      <c r="D256">
        <v>77</v>
      </c>
      <c r="E256" s="14" t="s">
        <v>4586</v>
      </c>
      <c r="F256" t="s">
        <v>25</v>
      </c>
      <c r="G256" t="s">
        <v>1624</v>
      </c>
      <c r="H256" s="46" t="s">
        <v>1625</v>
      </c>
      <c r="I256" t="s">
        <v>1257</v>
      </c>
      <c r="J256" t="s">
        <v>156</v>
      </c>
      <c r="K256" t="s">
        <v>54</v>
      </c>
      <c r="L256" t="s">
        <v>1626</v>
      </c>
      <c r="M256">
        <v>117</v>
      </c>
      <c r="N256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</row>
    <row r="257" spans="1:23" x14ac:dyDescent="0.3">
      <c r="A257" t="s">
        <v>3494</v>
      </c>
      <c r="B257" t="s">
        <v>1627</v>
      </c>
      <c r="C257" t="s">
        <v>3442</v>
      </c>
      <c r="D257">
        <v>32</v>
      </c>
      <c r="E257" s="14" t="s">
        <v>4587</v>
      </c>
      <c r="F257" t="s">
        <v>62</v>
      </c>
      <c r="G257" t="s">
        <v>1629</v>
      </c>
      <c r="H257" s="46" t="s">
        <v>1630</v>
      </c>
      <c r="I257" t="s">
        <v>1631</v>
      </c>
      <c r="J257" t="s">
        <v>53</v>
      </c>
      <c r="K257" t="s">
        <v>650</v>
      </c>
      <c r="L257" t="s">
        <v>1632</v>
      </c>
      <c r="M257">
        <v>138</v>
      </c>
      <c r="N257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4347</v>
      </c>
      <c r="W257" t="s">
        <v>68</v>
      </c>
    </row>
    <row r="258" spans="1:23" x14ac:dyDescent="0.3">
      <c r="A258" t="s">
        <v>1634</v>
      </c>
      <c r="B258" t="s">
        <v>466</v>
      </c>
      <c r="C258" t="s">
        <v>60</v>
      </c>
      <c r="D258">
        <v>76</v>
      </c>
      <c r="E258" s="14" t="s">
        <v>4588</v>
      </c>
      <c r="F258" t="s">
        <v>541</v>
      </c>
      <c r="H258" s="46" t="s">
        <v>1637</v>
      </c>
      <c r="I258" t="s">
        <v>341</v>
      </c>
      <c r="J258" t="s">
        <v>230</v>
      </c>
      <c r="K258" t="s">
        <v>508</v>
      </c>
      <c r="L258" t="s">
        <v>1638</v>
      </c>
      <c r="M258">
        <v>90</v>
      </c>
      <c r="N258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V258" t="s">
        <v>25</v>
      </c>
      <c r="W258" t="s">
        <v>68</v>
      </c>
    </row>
    <row r="259" spans="1:23" x14ac:dyDescent="0.3">
      <c r="A259" t="s">
        <v>1639</v>
      </c>
      <c r="B259" t="s">
        <v>264</v>
      </c>
      <c r="C259" t="s">
        <v>36</v>
      </c>
      <c r="D259">
        <v>41</v>
      </c>
      <c r="E259" s="14" t="s">
        <v>4589</v>
      </c>
      <c r="F259" t="s">
        <v>247</v>
      </c>
      <c r="G259" t="s">
        <v>1641</v>
      </c>
      <c r="H259" s="46" t="s">
        <v>155</v>
      </c>
      <c r="I259" t="s">
        <v>1642</v>
      </c>
      <c r="J259" t="s">
        <v>196</v>
      </c>
      <c r="K259" t="s">
        <v>89</v>
      </c>
      <c r="L259" t="s">
        <v>173</v>
      </c>
      <c r="M259">
        <v>161</v>
      </c>
      <c r="N259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132</v>
      </c>
    </row>
    <row r="260" spans="1:23" x14ac:dyDescent="0.3">
      <c r="A260" t="s">
        <v>1643</v>
      </c>
      <c r="B260" t="s">
        <v>1286</v>
      </c>
      <c r="C260" t="s">
        <v>60</v>
      </c>
      <c r="D260">
        <v>52</v>
      </c>
      <c r="E260" s="14" t="s">
        <v>3697</v>
      </c>
      <c r="F260" t="s">
        <v>468</v>
      </c>
      <c r="G260" t="s">
        <v>1645</v>
      </c>
      <c r="H260" s="46" t="s">
        <v>1646</v>
      </c>
      <c r="I260" t="s">
        <v>1647</v>
      </c>
      <c r="J260" t="s">
        <v>668</v>
      </c>
      <c r="K260" t="s">
        <v>650</v>
      </c>
      <c r="L260" t="s">
        <v>111</v>
      </c>
      <c r="M260">
        <v>170</v>
      </c>
      <c r="N260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4347</v>
      </c>
      <c r="W260" t="s">
        <v>132</v>
      </c>
    </row>
    <row r="261" spans="1:23" x14ac:dyDescent="0.3">
      <c r="A261" t="s">
        <v>3453</v>
      </c>
      <c r="B261" t="s">
        <v>1648</v>
      </c>
      <c r="C261" t="s">
        <v>3442</v>
      </c>
      <c r="D261">
        <v>55</v>
      </c>
      <c r="E261" s="14" t="s">
        <v>4590</v>
      </c>
      <c r="F261" t="s">
        <v>73</v>
      </c>
      <c r="G261" t="s">
        <v>1650</v>
      </c>
      <c r="H261" s="46" t="s">
        <v>1570</v>
      </c>
      <c r="I261" t="s">
        <v>1651</v>
      </c>
      <c r="J261" t="s">
        <v>196</v>
      </c>
      <c r="K261" t="s">
        <v>320</v>
      </c>
      <c r="L261" t="s">
        <v>1652</v>
      </c>
      <c r="M261">
        <v>139</v>
      </c>
      <c r="N261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4346</v>
      </c>
      <c r="W261" t="s">
        <v>68</v>
      </c>
    </row>
    <row r="262" spans="1:23" x14ac:dyDescent="0.3">
      <c r="A262" t="s">
        <v>3495</v>
      </c>
      <c r="B262" t="s">
        <v>1653</v>
      </c>
      <c r="C262" t="s">
        <v>60</v>
      </c>
      <c r="D262">
        <v>42</v>
      </c>
      <c r="E262" s="14" t="s">
        <v>4591</v>
      </c>
      <c r="F262" t="s">
        <v>247</v>
      </c>
      <c r="H262" s="46" t="s">
        <v>1655</v>
      </c>
      <c r="I262" t="s">
        <v>1656</v>
      </c>
      <c r="J262" t="s">
        <v>409</v>
      </c>
      <c r="K262" t="s">
        <v>631</v>
      </c>
      <c r="M262">
        <v>112</v>
      </c>
      <c r="N262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>
        <v>18169</v>
      </c>
      <c r="V262" t="s">
        <v>33</v>
      </c>
      <c r="W262" t="s">
        <v>25</v>
      </c>
    </row>
    <row r="263" spans="1:23" x14ac:dyDescent="0.3">
      <c r="A263" t="s">
        <v>1658</v>
      </c>
      <c r="B263" t="s">
        <v>1507</v>
      </c>
      <c r="C263" t="s">
        <v>60</v>
      </c>
      <c r="D263">
        <v>69</v>
      </c>
      <c r="E263" s="14" t="s">
        <v>4592</v>
      </c>
      <c r="F263" t="s">
        <v>73</v>
      </c>
      <c r="G263" t="s">
        <v>1660</v>
      </c>
      <c r="H263" s="46" t="s">
        <v>1661</v>
      </c>
      <c r="I263" t="s">
        <v>1662</v>
      </c>
      <c r="J263" t="s">
        <v>668</v>
      </c>
      <c r="K263" t="s">
        <v>157</v>
      </c>
      <c r="L263" t="s">
        <v>1663</v>
      </c>
      <c r="M263">
        <v>133</v>
      </c>
      <c r="N26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>
        <v>10834</v>
      </c>
      <c r="V263" t="s">
        <v>33</v>
      </c>
      <c r="W263" t="s">
        <v>68</v>
      </c>
    </row>
    <row r="264" spans="1:23" x14ac:dyDescent="0.3">
      <c r="A264" t="s">
        <v>1666</v>
      </c>
      <c r="B264" t="s">
        <v>1667</v>
      </c>
      <c r="C264" t="s">
        <v>60</v>
      </c>
      <c r="D264">
        <v>83</v>
      </c>
      <c r="E264" s="14" t="s">
        <v>4504</v>
      </c>
      <c r="F264" t="s">
        <v>62</v>
      </c>
      <c r="G264" t="s">
        <v>1669</v>
      </c>
      <c r="H264" s="46" t="s">
        <v>1670</v>
      </c>
      <c r="I264" t="s">
        <v>1671</v>
      </c>
      <c r="J264" t="s">
        <v>230</v>
      </c>
      <c r="K264" t="s">
        <v>157</v>
      </c>
      <c r="L264" t="s">
        <v>363</v>
      </c>
      <c r="M264">
        <v>92</v>
      </c>
      <c r="N264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79</v>
      </c>
      <c r="W264" t="s">
        <v>25</v>
      </c>
    </row>
    <row r="265" spans="1:23" x14ac:dyDescent="0.3">
      <c r="A265" t="s">
        <v>1673</v>
      </c>
      <c r="B265" t="s">
        <v>1674</v>
      </c>
      <c r="C265" t="s">
        <v>60</v>
      </c>
      <c r="D265">
        <v>69</v>
      </c>
      <c r="E265" s="14" t="s">
        <v>3698</v>
      </c>
      <c r="F265" t="s">
        <v>145</v>
      </c>
      <c r="G265" t="s">
        <v>1676</v>
      </c>
      <c r="J265" t="s">
        <v>53</v>
      </c>
      <c r="K265" t="s">
        <v>261</v>
      </c>
      <c r="L265" t="s">
        <v>1677</v>
      </c>
      <c r="M265">
        <v>92</v>
      </c>
      <c r="N265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379</v>
      </c>
      <c r="W265" t="s">
        <v>132</v>
      </c>
    </row>
    <row r="266" spans="1:23" x14ac:dyDescent="0.3">
      <c r="A266" t="s">
        <v>1678</v>
      </c>
      <c r="B266" t="s">
        <v>1679</v>
      </c>
      <c r="C266" t="s">
        <v>36</v>
      </c>
      <c r="D266">
        <v>41</v>
      </c>
      <c r="E266" s="14" t="s">
        <v>4593</v>
      </c>
      <c r="F266" t="s">
        <v>153</v>
      </c>
      <c r="J266" t="s">
        <v>156</v>
      </c>
      <c r="K266" t="s">
        <v>54</v>
      </c>
      <c r="L266" t="s">
        <v>1681</v>
      </c>
      <c r="M266">
        <v>104</v>
      </c>
      <c r="N266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s">
        <v>132</v>
      </c>
    </row>
    <row r="267" spans="1:23" x14ac:dyDescent="0.3">
      <c r="A267" t="s">
        <v>1682</v>
      </c>
      <c r="B267" t="s">
        <v>1683</v>
      </c>
      <c r="C267" t="s">
        <v>3442</v>
      </c>
      <c r="D267">
        <v>79</v>
      </c>
      <c r="E267" s="14" t="s">
        <v>4594</v>
      </c>
      <c r="F267" t="s">
        <v>153</v>
      </c>
      <c r="G267" t="s">
        <v>1685</v>
      </c>
      <c r="H267" s="46" t="s">
        <v>1686</v>
      </c>
      <c r="I267" t="s">
        <v>1687</v>
      </c>
      <c r="K267" t="s">
        <v>157</v>
      </c>
      <c r="L267" t="s">
        <v>1688</v>
      </c>
      <c r="M267">
        <v>120</v>
      </c>
      <c r="N267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4346</v>
      </c>
      <c r="W267" t="s">
        <v>68</v>
      </c>
    </row>
    <row r="268" spans="1:23" x14ac:dyDescent="0.3">
      <c r="A268" t="s">
        <v>1689</v>
      </c>
      <c r="B268" t="s">
        <v>1690</v>
      </c>
      <c r="C268" t="s">
        <v>60</v>
      </c>
      <c r="D268">
        <v>49</v>
      </c>
      <c r="E268" s="14" t="s">
        <v>4595</v>
      </c>
      <c r="F268" t="s">
        <v>73</v>
      </c>
      <c r="H268" s="46" t="s">
        <v>384</v>
      </c>
      <c r="I268" t="s">
        <v>1692</v>
      </c>
      <c r="J268" t="s">
        <v>53</v>
      </c>
      <c r="L268" t="s">
        <v>1693</v>
      </c>
      <c r="M268">
        <v>157</v>
      </c>
      <c r="N268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4346</v>
      </c>
      <c r="W268" t="s">
        <v>132</v>
      </c>
    </row>
    <row r="269" spans="1:23" x14ac:dyDescent="0.3">
      <c r="A269" t="s">
        <v>1694</v>
      </c>
      <c r="B269" t="s">
        <v>1695</v>
      </c>
      <c r="C269" t="s">
        <v>60</v>
      </c>
      <c r="D269">
        <v>52</v>
      </c>
      <c r="E269" s="14" t="s">
        <v>4596</v>
      </c>
      <c r="F269" t="s">
        <v>153</v>
      </c>
      <c r="H269" s="46" t="s">
        <v>1697</v>
      </c>
      <c r="I269" t="s">
        <v>1698</v>
      </c>
      <c r="J269" t="s">
        <v>409</v>
      </c>
      <c r="K269" t="s">
        <v>631</v>
      </c>
      <c r="L269" t="s">
        <v>1699</v>
      </c>
      <c r="M269">
        <v>98</v>
      </c>
      <c r="N269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68</v>
      </c>
    </row>
    <row r="270" spans="1:23" x14ac:dyDescent="0.3">
      <c r="A270" t="s">
        <v>1700</v>
      </c>
      <c r="B270" t="s">
        <v>1701</v>
      </c>
      <c r="C270" t="s">
        <v>60</v>
      </c>
      <c r="D270">
        <v>75</v>
      </c>
      <c r="E270" s="14" t="s">
        <v>4439</v>
      </c>
      <c r="F270" t="s">
        <v>247</v>
      </c>
      <c r="G270" t="s">
        <v>1703</v>
      </c>
      <c r="H270" s="46" t="s">
        <v>1704</v>
      </c>
      <c r="I270" t="s">
        <v>797</v>
      </c>
      <c r="J270" t="s">
        <v>409</v>
      </c>
      <c r="K270" t="s">
        <v>537</v>
      </c>
      <c r="L270" t="s">
        <v>1705</v>
      </c>
      <c r="M270">
        <v>114</v>
      </c>
      <c r="N270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4346</v>
      </c>
      <c r="W270" t="s">
        <v>68</v>
      </c>
    </row>
    <row r="271" spans="1:23" x14ac:dyDescent="0.3">
      <c r="A271" t="s">
        <v>1706</v>
      </c>
      <c r="B271" t="s">
        <v>1707</v>
      </c>
      <c r="C271" t="s">
        <v>60</v>
      </c>
      <c r="D271">
        <v>60</v>
      </c>
      <c r="E271" s="14" t="s">
        <v>4597</v>
      </c>
      <c r="F271" t="s">
        <v>541</v>
      </c>
      <c r="G271" t="s">
        <v>1709</v>
      </c>
      <c r="H271" s="46" t="s">
        <v>1710</v>
      </c>
      <c r="I271" t="s">
        <v>1711</v>
      </c>
      <c r="J271" t="s">
        <v>409</v>
      </c>
      <c r="K271" t="s">
        <v>320</v>
      </c>
      <c r="L271" t="s">
        <v>1712</v>
      </c>
      <c r="M271">
        <v>144</v>
      </c>
      <c r="N271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s">
        <v>68</v>
      </c>
    </row>
    <row r="272" spans="1:23" x14ac:dyDescent="0.3">
      <c r="A272" t="s">
        <v>1713</v>
      </c>
      <c r="B272" t="s">
        <v>1714</v>
      </c>
      <c r="C272" t="s">
        <v>60</v>
      </c>
      <c r="D272">
        <v>19</v>
      </c>
      <c r="E272" s="14" t="s">
        <v>3743</v>
      </c>
      <c r="F272" t="s">
        <v>153</v>
      </c>
      <c r="H272" s="46" t="s">
        <v>1716</v>
      </c>
      <c r="I272" t="s">
        <v>1717</v>
      </c>
      <c r="J272" t="s">
        <v>409</v>
      </c>
      <c r="K272" t="s">
        <v>157</v>
      </c>
      <c r="L272" t="s">
        <v>1718</v>
      </c>
      <c r="M272">
        <v>168</v>
      </c>
      <c r="N272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68</v>
      </c>
    </row>
    <row r="273" spans="1:23" x14ac:dyDescent="0.3">
      <c r="A273" t="s">
        <v>1720</v>
      </c>
      <c r="B273" t="s">
        <v>201</v>
      </c>
      <c r="C273" t="s">
        <v>36</v>
      </c>
      <c r="D273">
        <v>64</v>
      </c>
      <c r="E273" s="14" t="s">
        <v>4598</v>
      </c>
      <c r="F273" t="s">
        <v>316</v>
      </c>
      <c r="J273" t="s">
        <v>230</v>
      </c>
      <c r="K273" t="s">
        <v>508</v>
      </c>
      <c r="L273" t="s">
        <v>1722</v>
      </c>
      <c r="M273">
        <v>109</v>
      </c>
      <c r="N27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4346</v>
      </c>
      <c r="W273" t="s">
        <v>132</v>
      </c>
    </row>
    <row r="274" spans="1:23" x14ac:dyDescent="0.3">
      <c r="A274" t="s">
        <v>3496</v>
      </c>
      <c r="B274" t="s">
        <v>1723</v>
      </c>
      <c r="C274" t="s">
        <v>36</v>
      </c>
      <c r="D274">
        <v>25</v>
      </c>
      <c r="E274" s="14" t="s">
        <v>4599</v>
      </c>
      <c r="F274" t="s">
        <v>95</v>
      </c>
      <c r="G274" t="s">
        <v>1725</v>
      </c>
      <c r="H274" s="46" t="s">
        <v>1726</v>
      </c>
      <c r="I274" t="s">
        <v>1727</v>
      </c>
      <c r="J274" t="s">
        <v>230</v>
      </c>
      <c r="K274" t="s">
        <v>873</v>
      </c>
      <c r="L274" t="s">
        <v>1728</v>
      </c>
      <c r="M274">
        <v>125</v>
      </c>
      <c r="N274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</row>
    <row r="275" spans="1:23" x14ac:dyDescent="0.3">
      <c r="A275" t="s">
        <v>3497</v>
      </c>
      <c r="B275" t="s">
        <v>1729</v>
      </c>
      <c r="C275" t="s">
        <v>60</v>
      </c>
      <c r="D275">
        <v>77</v>
      </c>
      <c r="E275" s="14" t="s">
        <v>4600</v>
      </c>
      <c r="F275" t="s">
        <v>247</v>
      </c>
      <c r="G275" t="s">
        <v>1731</v>
      </c>
      <c r="H275" s="46" t="s">
        <v>1110</v>
      </c>
      <c r="K275" t="s">
        <v>25</v>
      </c>
      <c r="L275" t="s">
        <v>111</v>
      </c>
      <c r="M275">
        <v>152</v>
      </c>
      <c r="N275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U275">
        <v>0</v>
      </c>
      <c r="V275" t="s">
        <v>379</v>
      </c>
      <c r="W275" t="s">
        <v>132</v>
      </c>
    </row>
    <row r="276" spans="1:23" x14ac:dyDescent="0.3">
      <c r="A276" t="s">
        <v>1732</v>
      </c>
      <c r="B276" t="s">
        <v>1733</v>
      </c>
      <c r="C276" t="s">
        <v>3442</v>
      </c>
      <c r="D276">
        <v>69</v>
      </c>
      <c r="E276" s="14" t="s">
        <v>4601</v>
      </c>
      <c r="F276" t="s">
        <v>95</v>
      </c>
      <c r="G276" t="s">
        <v>1735</v>
      </c>
      <c r="H276" s="46" t="s">
        <v>1736</v>
      </c>
      <c r="I276" t="s">
        <v>1737</v>
      </c>
      <c r="J276" t="s">
        <v>668</v>
      </c>
      <c r="K276" t="s">
        <v>157</v>
      </c>
      <c r="L276" t="s">
        <v>1738</v>
      </c>
      <c r="M276">
        <v>174</v>
      </c>
      <c r="N276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U276">
        <v>0</v>
      </c>
      <c r="V276" t="s">
        <v>79</v>
      </c>
      <c r="W276" t="s">
        <v>132</v>
      </c>
    </row>
    <row r="277" spans="1:23" x14ac:dyDescent="0.3">
      <c r="A277" t="s">
        <v>1739</v>
      </c>
      <c r="B277" t="s">
        <v>176</v>
      </c>
      <c r="C277" t="s">
        <v>3442</v>
      </c>
      <c r="D277">
        <v>57</v>
      </c>
      <c r="E277" s="14" t="s">
        <v>4602</v>
      </c>
      <c r="F277" t="s">
        <v>338</v>
      </c>
      <c r="H277" s="46" t="s">
        <v>1741</v>
      </c>
      <c r="I277" t="s">
        <v>1742</v>
      </c>
      <c r="K277" t="s">
        <v>631</v>
      </c>
      <c r="L277" t="s">
        <v>1743</v>
      </c>
      <c r="M277">
        <v>172</v>
      </c>
      <c r="N277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4346</v>
      </c>
      <c r="W277" t="s">
        <v>132</v>
      </c>
    </row>
    <row r="278" spans="1:23" x14ac:dyDescent="0.3">
      <c r="A278" t="s">
        <v>3551</v>
      </c>
      <c r="B278" t="s">
        <v>1744</v>
      </c>
      <c r="C278" t="s">
        <v>60</v>
      </c>
      <c r="D278">
        <v>55</v>
      </c>
      <c r="E278" s="14" t="s">
        <v>4603</v>
      </c>
      <c r="F278" t="s">
        <v>62</v>
      </c>
      <c r="G278" t="s">
        <v>1746</v>
      </c>
      <c r="H278" s="46" t="s">
        <v>1716</v>
      </c>
      <c r="I278" t="s">
        <v>1747</v>
      </c>
      <c r="J278" t="s">
        <v>288</v>
      </c>
      <c r="K278" t="s">
        <v>54</v>
      </c>
      <c r="L278" t="s">
        <v>1748</v>
      </c>
      <c r="M278">
        <v>149</v>
      </c>
      <c r="N278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4347</v>
      </c>
      <c r="W278" t="s">
        <v>25</v>
      </c>
    </row>
    <row r="279" spans="1:23" x14ac:dyDescent="0.3">
      <c r="A279" t="s">
        <v>1749</v>
      </c>
      <c r="B279" t="s">
        <v>592</v>
      </c>
      <c r="C279" t="s">
        <v>36</v>
      </c>
      <c r="D279">
        <v>46</v>
      </c>
      <c r="E279" s="14" t="s">
        <v>3701</v>
      </c>
      <c r="F279" t="s">
        <v>153</v>
      </c>
      <c r="H279" s="46" t="s">
        <v>1751</v>
      </c>
      <c r="I279" t="s">
        <v>1752</v>
      </c>
      <c r="J279" t="s">
        <v>53</v>
      </c>
      <c r="L279" t="s">
        <v>1753</v>
      </c>
      <c r="M279">
        <v>151</v>
      </c>
      <c r="N279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>
        <v>4700</v>
      </c>
      <c r="V279" t="s">
        <v>379</v>
      </c>
      <c r="W279" t="s">
        <v>132</v>
      </c>
    </row>
    <row r="280" spans="1:23" x14ac:dyDescent="0.3">
      <c r="A280" t="s">
        <v>1755</v>
      </c>
      <c r="B280" t="s">
        <v>1756</v>
      </c>
      <c r="C280" t="s">
        <v>60</v>
      </c>
      <c r="D280">
        <v>35</v>
      </c>
      <c r="E280" s="14" t="s">
        <v>4604</v>
      </c>
      <c r="F280" t="s">
        <v>95</v>
      </c>
      <c r="H280" s="46" t="s">
        <v>1379</v>
      </c>
      <c r="I280" t="s">
        <v>1758</v>
      </c>
      <c r="J280" t="s">
        <v>196</v>
      </c>
      <c r="K280" t="s">
        <v>157</v>
      </c>
      <c r="L280" t="s">
        <v>1759</v>
      </c>
      <c r="M280">
        <v>164</v>
      </c>
      <c r="N280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40538</v>
      </c>
      <c r="V280" t="s">
        <v>4347</v>
      </c>
      <c r="W280" t="s">
        <v>132</v>
      </c>
    </row>
    <row r="281" spans="1:23" x14ac:dyDescent="0.3">
      <c r="A281" t="s">
        <v>1760</v>
      </c>
      <c r="B281" t="s">
        <v>1761</v>
      </c>
      <c r="C281" t="s">
        <v>3442</v>
      </c>
      <c r="D281">
        <v>76</v>
      </c>
      <c r="E281" s="14" t="s">
        <v>4605</v>
      </c>
      <c r="F281" t="s">
        <v>153</v>
      </c>
      <c r="G281" t="s">
        <v>1763</v>
      </c>
      <c r="H281" s="46" t="s">
        <v>1764</v>
      </c>
      <c r="I281" t="s">
        <v>1765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68</v>
      </c>
    </row>
    <row r="282" spans="1:23" x14ac:dyDescent="0.3">
      <c r="A282" t="s">
        <v>1767</v>
      </c>
      <c r="B282" t="s">
        <v>255</v>
      </c>
      <c r="C282" t="s">
        <v>60</v>
      </c>
      <c r="D282">
        <v>65</v>
      </c>
      <c r="E282" s="14" t="s">
        <v>4606</v>
      </c>
      <c r="F282" t="s">
        <v>338</v>
      </c>
      <c r="G282" t="s">
        <v>1769</v>
      </c>
      <c r="H282" s="46" t="s">
        <v>1770</v>
      </c>
      <c r="I282" t="s">
        <v>1771</v>
      </c>
      <c r="J282" t="s">
        <v>668</v>
      </c>
      <c r="K282" t="s">
        <v>33</v>
      </c>
      <c r="L282" t="s">
        <v>1772</v>
      </c>
      <c r="M282">
        <v>120</v>
      </c>
      <c r="N282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4346</v>
      </c>
      <c r="W282" t="s">
        <v>132</v>
      </c>
    </row>
    <row r="283" spans="1:23" x14ac:dyDescent="0.3">
      <c r="A283" t="s">
        <v>1773</v>
      </c>
      <c r="B283" t="s">
        <v>1774</v>
      </c>
      <c r="C283" t="s">
        <v>36</v>
      </c>
      <c r="D283">
        <v>78</v>
      </c>
      <c r="E283" s="14" t="s">
        <v>4607</v>
      </c>
      <c r="F283" t="s">
        <v>468</v>
      </c>
      <c r="G283" t="s">
        <v>1776</v>
      </c>
      <c r="H283" s="46" t="s">
        <v>1777</v>
      </c>
      <c r="I283" t="s">
        <v>1778</v>
      </c>
      <c r="J283" t="s">
        <v>196</v>
      </c>
      <c r="M283">
        <v>138</v>
      </c>
      <c r="N28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>
        <v>23815</v>
      </c>
      <c r="V283" t="s">
        <v>25</v>
      </c>
      <c r="W283" t="s">
        <v>68</v>
      </c>
    </row>
    <row r="284" spans="1:23" x14ac:dyDescent="0.3">
      <c r="A284" t="s">
        <v>1780</v>
      </c>
      <c r="B284" t="s">
        <v>1781</v>
      </c>
      <c r="C284" t="s">
        <v>3442</v>
      </c>
      <c r="D284">
        <v>45</v>
      </c>
      <c r="E284" s="14" t="s">
        <v>1782</v>
      </c>
      <c r="F284" t="s">
        <v>153</v>
      </c>
      <c r="G284" t="s">
        <v>1783</v>
      </c>
      <c r="H284" s="46" t="s">
        <v>1784</v>
      </c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s="44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>
        <v>802300</v>
      </c>
      <c r="V284" t="s">
        <v>379</v>
      </c>
      <c r="W284" t="s">
        <v>68</v>
      </c>
    </row>
    <row r="285" spans="1:23" x14ac:dyDescent="0.3">
      <c r="A285" t="s">
        <v>1788</v>
      </c>
      <c r="B285" t="s">
        <v>1789</v>
      </c>
      <c r="C285" t="s">
        <v>60</v>
      </c>
      <c r="D285">
        <v>28</v>
      </c>
      <c r="E285" s="14" t="s">
        <v>4608</v>
      </c>
      <c r="F285" t="s">
        <v>541</v>
      </c>
      <c r="G285" t="s">
        <v>1791</v>
      </c>
      <c r="J285" t="s">
        <v>668</v>
      </c>
      <c r="K285" t="s">
        <v>650</v>
      </c>
      <c r="L285" t="s">
        <v>1792</v>
      </c>
      <c r="M285">
        <v>156</v>
      </c>
      <c r="N285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s">
        <v>68</v>
      </c>
    </row>
    <row r="286" spans="1:23" x14ac:dyDescent="0.3">
      <c r="A286" t="s">
        <v>1794</v>
      </c>
      <c r="B286" t="s">
        <v>1795</v>
      </c>
      <c r="C286" t="s">
        <v>36</v>
      </c>
      <c r="D286">
        <v>85</v>
      </c>
      <c r="E286" s="14" t="s">
        <v>4609</v>
      </c>
      <c r="F286" t="s">
        <v>247</v>
      </c>
      <c r="G286" t="s">
        <v>1797</v>
      </c>
      <c r="H286" s="46" t="s">
        <v>1492</v>
      </c>
      <c r="I286" t="s">
        <v>1798</v>
      </c>
      <c r="J286" t="s">
        <v>196</v>
      </c>
      <c r="K286" t="s">
        <v>650</v>
      </c>
      <c r="M286">
        <v>139</v>
      </c>
      <c r="N286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4347</v>
      </c>
      <c r="W286" t="s">
        <v>132</v>
      </c>
    </row>
    <row r="287" spans="1:23" x14ac:dyDescent="0.3">
      <c r="A287" t="s">
        <v>1799</v>
      </c>
      <c r="B287" t="s">
        <v>23</v>
      </c>
      <c r="C287" t="s">
        <v>36</v>
      </c>
      <c r="D287">
        <v>27</v>
      </c>
      <c r="E287" s="14" t="s">
        <v>4610</v>
      </c>
      <c r="F287" t="s">
        <v>25</v>
      </c>
      <c r="H287" s="46" t="s">
        <v>1801</v>
      </c>
      <c r="I287" t="s">
        <v>583</v>
      </c>
      <c r="K287" t="s">
        <v>320</v>
      </c>
      <c r="L287" t="s">
        <v>387</v>
      </c>
      <c r="M287">
        <v>149</v>
      </c>
      <c r="N287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68</v>
      </c>
    </row>
    <row r="288" spans="1:23" x14ac:dyDescent="0.3">
      <c r="A288" t="s">
        <v>3498</v>
      </c>
      <c r="B288" t="s">
        <v>489</v>
      </c>
      <c r="C288" t="s">
        <v>3442</v>
      </c>
      <c r="D288">
        <v>32</v>
      </c>
      <c r="E288" s="14" t="s">
        <v>4611</v>
      </c>
      <c r="F288" t="s">
        <v>541</v>
      </c>
      <c r="G288" t="s">
        <v>1803</v>
      </c>
      <c r="H288" s="46" t="s">
        <v>1804</v>
      </c>
      <c r="I288" t="s">
        <v>1805</v>
      </c>
      <c r="J288" t="s">
        <v>668</v>
      </c>
      <c r="K288" t="s">
        <v>54</v>
      </c>
      <c r="L288" t="s">
        <v>1806</v>
      </c>
      <c r="M288">
        <v>130</v>
      </c>
      <c r="N288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>
        <v>26164</v>
      </c>
      <c r="V288" t="s">
        <v>4346</v>
      </c>
      <c r="W288" t="s">
        <v>132</v>
      </c>
    </row>
    <row r="289" spans="1:23" x14ac:dyDescent="0.3">
      <c r="A289" t="s">
        <v>1808</v>
      </c>
      <c r="B289" t="s">
        <v>1809</v>
      </c>
      <c r="C289" t="s">
        <v>36</v>
      </c>
      <c r="D289">
        <v>82</v>
      </c>
      <c r="E289" s="14" t="s">
        <v>4612</v>
      </c>
      <c r="F289" t="s">
        <v>62</v>
      </c>
      <c r="H289" s="46" t="s">
        <v>1765</v>
      </c>
      <c r="I289" t="s">
        <v>1364</v>
      </c>
      <c r="J289" t="s">
        <v>156</v>
      </c>
      <c r="K289" t="s">
        <v>157</v>
      </c>
      <c r="L289" t="s">
        <v>1811</v>
      </c>
      <c r="M289">
        <v>119</v>
      </c>
      <c r="N289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4346</v>
      </c>
      <c r="W289" t="s">
        <v>68</v>
      </c>
    </row>
    <row r="290" spans="1:23" x14ac:dyDescent="0.3">
      <c r="A290" t="s">
        <v>1812</v>
      </c>
      <c r="B290" t="s">
        <v>2194</v>
      </c>
      <c r="C290" t="s">
        <v>36</v>
      </c>
      <c r="D290">
        <v>37</v>
      </c>
      <c r="E290" s="14" t="s">
        <v>4613</v>
      </c>
      <c r="F290" t="s">
        <v>62</v>
      </c>
      <c r="G290" t="s">
        <v>1815</v>
      </c>
      <c r="H290" s="46" t="s">
        <v>1816</v>
      </c>
      <c r="I290" t="s">
        <v>970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4346</v>
      </c>
      <c r="W290" t="s">
        <v>132</v>
      </c>
    </row>
    <row r="291" spans="1:23" x14ac:dyDescent="0.3">
      <c r="A291" t="s">
        <v>3499</v>
      </c>
      <c r="B291" t="s">
        <v>1818</v>
      </c>
      <c r="C291" t="s">
        <v>60</v>
      </c>
      <c r="D291">
        <v>84</v>
      </c>
      <c r="E291" s="14" t="s">
        <v>3744</v>
      </c>
      <c r="F291" t="s">
        <v>95</v>
      </c>
      <c r="H291" s="46" t="s">
        <v>393</v>
      </c>
      <c r="I291" t="s">
        <v>1820</v>
      </c>
      <c r="J291" t="s">
        <v>409</v>
      </c>
      <c r="K291" t="s">
        <v>320</v>
      </c>
      <c r="L291" t="s">
        <v>1699</v>
      </c>
      <c r="M291">
        <v>172</v>
      </c>
      <c r="N291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132</v>
      </c>
    </row>
    <row r="292" spans="1:23" x14ac:dyDescent="0.3">
      <c r="A292" t="s">
        <v>1821</v>
      </c>
      <c r="B292" t="s">
        <v>1822</v>
      </c>
      <c r="C292" t="s">
        <v>3442</v>
      </c>
      <c r="D292">
        <v>44</v>
      </c>
      <c r="E292" s="14" t="s">
        <v>4614</v>
      </c>
      <c r="F292" t="s">
        <v>153</v>
      </c>
      <c r="H292" s="46" t="s">
        <v>1824</v>
      </c>
      <c r="I292" t="s">
        <v>1825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4346</v>
      </c>
      <c r="W292" t="s">
        <v>25</v>
      </c>
    </row>
    <row r="293" spans="1:23" x14ac:dyDescent="0.3">
      <c r="A293" t="s">
        <v>1827</v>
      </c>
      <c r="B293" t="s">
        <v>3587</v>
      </c>
      <c r="C293" t="s">
        <v>60</v>
      </c>
      <c r="D293">
        <v>80</v>
      </c>
      <c r="E293" s="14" t="s">
        <v>4615</v>
      </c>
      <c r="F293" t="s">
        <v>73</v>
      </c>
      <c r="G293" t="s">
        <v>1829</v>
      </c>
      <c r="H293" s="46" t="s">
        <v>1830</v>
      </c>
      <c r="I293" t="s">
        <v>1831</v>
      </c>
      <c r="J293" t="s">
        <v>342</v>
      </c>
      <c r="K293" t="s">
        <v>508</v>
      </c>
      <c r="L293" t="s">
        <v>1017</v>
      </c>
      <c r="M293">
        <v>139</v>
      </c>
      <c r="N29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379</v>
      </c>
      <c r="W293" t="s">
        <v>68</v>
      </c>
    </row>
    <row r="294" spans="1:23" x14ac:dyDescent="0.3">
      <c r="A294" t="s">
        <v>1832</v>
      </c>
      <c r="B294" t="s">
        <v>1454</v>
      </c>
      <c r="C294" t="s">
        <v>36</v>
      </c>
      <c r="D294">
        <v>83</v>
      </c>
      <c r="E294" s="14" t="s">
        <v>4616</v>
      </c>
      <c r="F294" t="s">
        <v>338</v>
      </c>
      <c r="G294" t="s">
        <v>1834</v>
      </c>
      <c r="H294" s="46" t="s">
        <v>1835</v>
      </c>
      <c r="I294" t="s">
        <v>426</v>
      </c>
      <c r="J294" t="s">
        <v>668</v>
      </c>
      <c r="K294" t="s">
        <v>873</v>
      </c>
      <c r="L294" t="s">
        <v>1836</v>
      </c>
      <c r="M294">
        <v>122</v>
      </c>
      <c r="N294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>
        <v>4044300</v>
      </c>
      <c r="V294" t="s">
        <v>4346</v>
      </c>
      <c r="W294" t="s">
        <v>132</v>
      </c>
    </row>
    <row r="295" spans="1:23" x14ac:dyDescent="0.3">
      <c r="A295" t="s">
        <v>1838</v>
      </c>
      <c r="B295" t="s">
        <v>1839</v>
      </c>
      <c r="C295" t="s">
        <v>60</v>
      </c>
      <c r="D295">
        <v>25</v>
      </c>
      <c r="F295" t="s">
        <v>25</v>
      </c>
      <c r="H295" s="46" t="s">
        <v>1840</v>
      </c>
      <c r="I295" t="s">
        <v>1841</v>
      </c>
      <c r="J295" t="s">
        <v>288</v>
      </c>
      <c r="K295" t="s">
        <v>33</v>
      </c>
      <c r="L295" t="s">
        <v>1693</v>
      </c>
      <c r="M295">
        <v>167</v>
      </c>
      <c r="N295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68</v>
      </c>
    </row>
    <row r="296" spans="1:23" x14ac:dyDescent="0.3">
      <c r="A296" t="s">
        <v>1842</v>
      </c>
      <c r="B296" t="s">
        <v>1324</v>
      </c>
      <c r="C296" t="s">
        <v>36</v>
      </c>
      <c r="D296">
        <v>83</v>
      </c>
      <c r="E296" s="14" t="s">
        <v>4617</v>
      </c>
      <c r="F296" t="s">
        <v>25</v>
      </c>
      <c r="H296" s="46" t="s">
        <v>1844</v>
      </c>
      <c r="I296" t="s">
        <v>1844</v>
      </c>
      <c r="J296" t="s">
        <v>342</v>
      </c>
      <c r="K296" t="s">
        <v>289</v>
      </c>
      <c r="L296" t="s">
        <v>1845</v>
      </c>
      <c r="M296">
        <v>91</v>
      </c>
      <c r="N296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4346</v>
      </c>
      <c r="W296" t="s">
        <v>132</v>
      </c>
    </row>
    <row r="297" spans="1:23" x14ac:dyDescent="0.3">
      <c r="A297" t="s">
        <v>1846</v>
      </c>
      <c r="B297" t="s">
        <v>1847</v>
      </c>
      <c r="C297" t="s">
        <v>3442</v>
      </c>
      <c r="D297">
        <v>25</v>
      </c>
      <c r="E297" s="14" t="s">
        <v>4618</v>
      </c>
      <c r="F297" t="s">
        <v>468</v>
      </c>
      <c r="G297" t="s">
        <v>1849</v>
      </c>
      <c r="H297" s="46" t="s">
        <v>1647</v>
      </c>
      <c r="I297" t="s">
        <v>456</v>
      </c>
      <c r="J297" t="s">
        <v>230</v>
      </c>
      <c r="K297" t="s">
        <v>481</v>
      </c>
      <c r="L297" t="s">
        <v>1850</v>
      </c>
      <c r="M297">
        <v>141</v>
      </c>
      <c r="N297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4347</v>
      </c>
      <c r="W297" t="s">
        <v>132</v>
      </c>
    </row>
    <row r="298" spans="1:23" x14ac:dyDescent="0.3">
      <c r="A298" t="s">
        <v>3454</v>
      </c>
      <c r="B298" t="s">
        <v>1075</v>
      </c>
      <c r="C298" t="s">
        <v>36</v>
      </c>
      <c r="D298">
        <v>57</v>
      </c>
      <c r="E298" s="14" t="s">
        <v>4619</v>
      </c>
      <c r="F298" t="s">
        <v>153</v>
      </c>
      <c r="G298" t="s">
        <v>1852</v>
      </c>
      <c r="H298" s="46" t="s">
        <v>1354</v>
      </c>
      <c r="I298" t="s">
        <v>1853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s="44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4347</v>
      </c>
      <c r="W298" t="s">
        <v>68</v>
      </c>
    </row>
    <row r="299" spans="1:23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1856</v>
      </c>
      <c r="H299" s="46" t="s">
        <v>1651</v>
      </c>
      <c r="K299" t="s">
        <v>650</v>
      </c>
      <c r="L299" t="s">
        <v>1857</v>
      </c>
      <c r="M299">
        <v>109</v>
      </c>
      <c r="N299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>
        <v>15002</v>
      </c>
      <c r="V299" t="s">
        <v>4346</v>
      </c>
      <c r="W299" t="s">
        <v>68</v>
      </c>
    </row>
    <row r="300" spans="1:23" x14ac:dyDescent="0.3">
      <c r="A300" t="s">
        <v>1859</v>
      </c>
      <c r="B300" t="s">
        <v>1578</v>
      </c>
      <c r="C300" t="s">
        <v>60</v>
      </c>
      <c r="D300">
        <v>18</v>
      </c>
      <c r="E300" s="14" t="s">
        <v>4620</v>
      </c>
      <c r="F300" t="s">
        <v>153</v>
      </c>
      <c r="G300" t="s">
        <v>1861</v>
      </c>
      <c r="H300" s="46" t="s">
        <v>1862</v>
      </c>
      <c r="I300" t="s">
        <v>1504</v>
      </c>
      <c r="J300" t="s">
        <v>668</v>
      </c>
      <c r="K300" t="s">
        <v>650</v>
      </c>
      <c r="L300" t="s">
        <v>1863</v>
      </c>
      <c r="M300">
        <v>116</v>
      </c>
      <c r="N300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4346</v>
      </c>
      <c r="W300" t="s">
        <v>68</v>
      </c>
    </row>
    <row r="301" spans="1:23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H301" s="46" t="s">
        <v>1865</v>
      </c>
      <c r="I301" t="s">
        <v>1866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V301" t="s">
        <v>25</v>
      </c>
      <c r="W301" t="s">
        <v>25</v>
      </c>
    </row>
    <row r="302" spans="1:23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s="46" t="s">
        <v>1870</v>
      </c>
      <c r="I302" t="s">
        <v>1871</v>
      </c>
      <c r="J302" t="s">
        <v>196</v>
      </c>
      <c r="K302" t="s">
        <v>33</v>
      </c>
      <c r="L302" t="s">
        <v>1499</v>
      </c>
      <c r="M302">
        <v>100</v>
      </c>
      <c r="N302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79</v>
      </c>
      <c r="W302" t="s">
        <v>132</v>
      </c>
    </row>
    <row r="303" spans="1:23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s="46" t="s">
        <v>1876</v>
      </c>
      <c r="I303" t="s">
        <v>1877</v>
      </c>
      <c r="K303" t="s">
        <v>650</v>
      </c>
      <c r="L303" t="s">
        <v>1878</v>
      </c>
      <c r="M303">
        <v>179</v>
      </c>
      <c r="N30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>
        <v>12530</v>
      </c>
      <c r="V303" t="s">
        <v>379</v>
      </c>
      <c r="W303" t="s">
        <v>25</v>
      </c>
    </row>
    <row r="304" spans="1:23" x14ac:dyDescent="0.3">
      <c r="A304" t="s">
        <v>1880</v>
      </c>
      <c r="B304" t="s">
        <v>1881</v>
      </c>
      <c r="C304" t="s">
        <v>36</v>
      </c>
      <c r="D304">
        <v>25</v>
      </c>
      <c r="E304" s="14" t="s">
        <v>4621</v>
      </c>
      <c r="F304" t="s">
        <v>247</v>
      </c>
      <c r="H304" s="46" t="s">
        <v>1840</v>
      </c>
      <c r="I304" t="s">
        <v>1883</v>
      </c>
      <c r="J304" t="s">
        <v>342</v>
      </c>
      <c r="K304" t="s">
        <v>261</v>
      </c>
      <c r="L304" t="s">
        <v>1884</v>
      </c>
      <c r="M304">
        <v>161</v>
      </c>
      <c r="N304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>
        <v>27199</v>
      </c>
      <c r="V304" t="s">
        <v>79</v>
      </c>
      <c r="W304" t="s">
        <v>132</v>
      </c>
    </row>
    <row r="305" spans="1:23" x14ac:dyDescent="0.3">
      <c r="A305" t="s">
        <v>1886</v>
      </c>
      <c r="B305" t="s">
        <v>292</v>
      </c>
      <c r="C305" t="s">
        <v>36</v>
      </c>
      <c r="D305">
        <v>26</v>
      </c>
      <c r="E305" s="14" t="s">
        <v>4622</v>
      </c>
      <c r="F305" t="s">
        <v>73</v>
      </c>
      <c r="H305" s="46" t="s">
        <v>1888</v>
      </c>
      <c r="I305" t="s">
        <v>657</v>
      </c>
      <c r="J305" t="s">
        <v>288</v>
      </c>
      <c r="L305" t="s">
        <v>1889</v>
      </c>
      <c r="M305">
        <v>106</v>
      </c>
      <c r="N305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379</v>
      </c>
      <c r="W305" t="s">
        <v>132</v>
      </c>
    </row>
    <row r="306" spans="1:23" x14ac:dyDescent="0.3">
      <c r="A306" t="s">
        <v>1890</v>
      </c>
      <c r="B306" t="s">
        <v>1891</v>
      </c>
      <c r="C306" t="s">
        <v>3442</v>
      </c>
      <c r="D306">
        <v>78</v>
      </c>
      <c r="E306" s="14" t="s">
        <v>4623</v>
      </c>
      <c r="F306" t="s">
        <v>153</v>
      </c>
      <c r="H306" s="46" t="s">
        <v>1893</v>
      </c>
      <c r="I306" t="s">
        <v>1894</v>
      </c>
      <c r="J306" t="s">
        <v>196</v>
      </c>
      <c r="K306" t="s">
        <v>481</v>
      </c>
      <c r="L306" t="s">
        <v>1895</v>
      </c>
      <c r="M306">
        <v>174</v>
      </c>
      <c r="N306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132</v>
      </c>
    </row>
    <row r="307" spans="1:23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H307" s="46" t="s">
        <v>1898</v>
      </c>
      <c r="I307" t="s">
        <v>1015</v>
      </c>
      <c r="J307" t="s">
        <v>668</v>
      </c>
      <c r="K307" t="s">
        <v>320</v>
      </c>
      <c r="L307" t="s">
        <v>111</v>
      </c>
      <c r="M307">
        <v>144</v>
      </c>
      <c r="N307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4346</v>
      </c>
      <c r="W307" t="s">
        <v>132</v>
      </c>
    </row>
    <row r="308" spans="1:23" x14ac:dyDescent="0.3">
      <c r="A308" t="s">
        <v>3500</v>
      </c>
      <c r="B308" t="s">
        <v>1900</v>
      </c>
      <c r="C308" t="s">
        <v>60</v>
      </c>
      <c r="D308">
        <v>35</v>
      </c>
      <c r="E308" s="14" t="s">
        <v>4624</v>
      </c>
      <c r="F308" t="s">
        <v>468</v>
      </c>
      <c r="G308" t="s">
        <v>1902</v>
      </c>
      <c r="H308" s="46" t="s">
        <v>1170</v>
      </c>
      <c r="I308" t="s">
        <v>661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>
        <v>19685</v>
      </c>
      <c r="V308" t="s">
        <v>4347</v>
      </c>
      <c r="W308" t="s">
        <v>132</v>
      </c>
    </row>
    <row r="309" spans="1:23" x14ac:dyDescent="0.3">
      <c r="A309" t="s">
        <v>1904</v>
      </c>
      <c r="B309" t="s">
        <v>1905</v>
      </c>
      <c r="C309" t="s">
        <v>36</v>
      </c>
      <c r="D309">
        <v>71</v>
      </c>
      <c r="E309" s="14" t="s">
        <v>4625</v>
      </c>
      <c r="F309" t="s">
        <v>468</v>
      </c>
      <c r="H309" s="46" t="s">
        <v>1383</v>
      </c>
      <c r="I309" t="s">
        <v>1907</v>
      </c>
      <c r="J309" t="s">
        <v>668</v>
      </c>
      <c r="K309" t="s">
        <v>873</v>
      </c>
      <c r="L309" t="s">
        <v>1908</v>
      </c>
      <c r="M309">
        <v>162</v>
      </c>
      <c r="N309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>
        <v>2714500</v>
      </c>
      <c r="V309" t="s">
        <v>25</v>
      </c>
      <c r="W309" t="s">
        <v>25</v>
      </c>
    </row>
    <row r="310" spans="1:23" x14ac:dyDescent="0.3">
      <c r="A310" t="s">
        <v>1910</v>
      </c>
      <c r="B310" t="s">
        <v>1911</v>
      </c>
      <c r="C310" t="s">
        <v>3442</v>
      </c>
      <c r="D310">
        <v>66</v>
      </c>
      <c r="E310" s="14" t="s">
        <v>4626</v>
      </c>
      <c r="F310" t="s">
        <v>153</v>
      </c>
      <c r="G310" t="s">
        <v>1913</v>
      </c>
      <c r="H310" s="46" t="s">
        <v>1914</v>
      </c>
      <c r="I310" t="s">
        <v>1915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U310">
        <v>0</v>
      </c>
      <c r="V310" t="s">
        <v>4346</v>
      </c>
      <c r="W310" t="s">
        <v>68</v>
      </c>
    </row>
    <row r="311" spans="1:23" x14ac:dyDescent="0.3">
      <c r="A311" t="s">
        <v>1917</v>
      </c>
      <c r="B311" t="s">
        <v>1918</v>
      </c>
      <c r="C311" t="s">
        <v>36</v>
      </c>
      <c r="D311">
        <v>66</v>
      </c>
      <c r="E311" s="14" t="s">
        <v>4627</v>
      </c>
      <c r="F311" t="s">
        <v>153</v>
      </c>
      <c r="H311" s="46" t="s">
        <v>1920</v>
      </c>
      <c r="I311" t="s">
        <v>1921</v>
      </c>
      <c r="J311" t="s">
        <v>53</v>
      </c>
      <c r="K311" t="s">
        <v>631</v>
      </c>
      <c r="L311" t="s">
        <v>1922</v>
      </c>
      <c r="M311">
        <v>163</v>
      </c>
      <c r="N311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4347</v>
      </c>
      <c r="W311" t="s">
        <v>132</v>
      </c>
    </row>
    <row r="312" spans="1:23" x14ac:dyDescent="0.3">
      <c r="A312" t="s">
        <v>1923</v>
      </c>
      <c r="B312" t="s">
        <v>1924</v>
      </c>
      <c r="C312" t="s">
        <v>3442</v>
      </c>
      <c r="D312">
        <v>35</v>
      </c>
      <c r="E312" s="14" t="s">
        <v>4628</v>
      </c>
      <c r="F312" t="s">
        <v>153</v>
      </c>
      <c r="G312" t="s">
        <v>1926</v>
      </c>
      <c r="H312" s="46" t="s">
        <v>1927</v>
      </c>
      <c r="I312" t="s">
        <v>1389</v>
      </c>
      <c r="J312" t="s">
        <v>409</v>
      </c>
      <c r="K312" t="s">
        <v>261</v>
      </c>
      <c r="L312" t="s">
        <v>1928</v>
      </c>
      <c r="M312">
        <v>140</v>
      </c>
      <c r="N312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4347</v>
      </c>
      <c r="W312" t="s">
        <v>132</v>
      </c>
    </row>
    <row r="313" spans="1:23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H313" s="46" t="s">
        <v>1931</v>
      </c>
      <c r="I313" t="s">
        <v>1932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s="44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4347</v>
      </c>
      <c r="W313" t="s">
        <v>68</v>
      </c>
    </row>
    <row r="314" spans="1:23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s="46" t="s">
        <v>1936</v>
      </c>
      <c r="I314" t="s">
        <v>1937</v>
      </c>
      <c r="J314" t="s">
        <v>288</v>
      </c>
      <c r="K314" t="s">
        <v>386</v>
      </c>
      <c r="L314" t="s">
        <v>1938</v>
      </c>
      <c r="M314">
        <v>128</v>
      </c>
      <c r="N314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379</v>
      </c>
      <c r="W314" t="s">
        <v>132</v>
      </c>
    </row>
    <row r="315" spans="1:23" x14ac:dyDescent="0.3">
      <c r="A315" t="s">
        <v>1939</v>
      </c>
      <c r="B315" t="s">
        <v>1940</v>
      </c>
      <c r="C315" t="s">
        <v>60</v>
      </c>
      <c r="D315">
        <v>46</v>
      </c>
      <c r="E315" s="14" t="s">
        <v>4629</v>
      </c>
      <c r="F315" t="s">
        <v>73</v>
      </c>
      <c r="G315" t="s">
        <v>1942</v>
      </c>
      <c r="H315" s="46" t="s">
        <v>934</v>
      </c>
      <c r="I315" t="s">
        <v>1402</v>
      </c>
      <c r="J315" t="s">
        <v>409</v>
      </c>
      <c r="K315" t="s">
        <v>631</v>
      </c>
      <c r="L315" t="s">
        <v>1943</v>
      </c>
      <c r="M315">
        <v>112</v>
      </c>
      <c r="N315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4346</v>
      </c>
      <c r="W315" t="s">
        <v>132</v>
      </c>
    </row>
    <row r="316" spans="1:23" x14ac:dyDescent="0.3">
      <c r="A316" t="s">
        <v>1944</v>
      </c>
      <c r="B316" t="s">
        <v>1945</v>
      </c>
      <c r="C316" t="s">
        <v>36</v>
      </c>
      <c r="D316">
        <v>20</v>
      </c>
      <c r="E316" s="14" t="s">
        <v>4630</v>
      </c>
      <c r="F316" t="s">
        <v>329</v>
      </c>
      <c r="G316" t="s">
        <v>1947</v>
      </c>
      <c r="H316" s="46" t="s">
        <v>1389</v>
      </c>
      <c r="I316" t="s">
        <v>1948</v>
      </c>
      <c r="J316" t="s">
        <v>53</v>
      </c>
      <c r="K316" t="s">
        <v>157</v>
      </c>
      <c r="L316" t="s">
        <v>1949</v>
      </c>
      <c r="M316">
        <v>152</v>
      </c>
      <c r="N316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4347</v>
      </c>
      <c r="W316" t="s">
        <v>68</v>
      </c>
    </row>
    <row r="317" spans="1:23" x14ac:dyDescent="0.3">
      <c r="A317" t="s">
        <v>1950</v>
      </c>
      <c r="B317" t="s">
        <v>763</v>
      </c>
      <c r="C317" t="s">
        <v>60</v>
      </c>
      <c r="D317">
        <v>77</v>
      </c>
      <c r="E317" s="14" t="s">
        <v>3702</v>
      </c>
      <c r="F317" t="s">
        <v>247</v>
      </c>
      <c r="H317" s="46" t="s">
        <v>1364</v>
      </c>
      <c r="I317" t="s">
        <v>1921</v>
      </c>
      <c r="J317" t="s">
        <v>668</v>
      </c>
      <c r="K317" t="s">
        <v>33</v>
      </c>
      <c r="L317" t="s">
        <v>607</v>
      </c>
      <c r="M317">
        <v>139</v>
      </c>
      <c r="N317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79</v>
      </c>
      <c r="W317" t="s">
        <v>68</v>
      </c>
    </row>
    <row r="318" spans="1:23" x14ac:dyDescent="0.3">
      <c r="A318" t="s">
        <v>1952</v>
      </c>
      <c r="B318" t="s">
        <v>1953</v>
      </c>
      <c r="C318" t="s">
        <v>3442</v>
      </c>
      <c r="D318">
        <v>72</v>
      </c>
      <c r="E318" s="14" t="s">
        <v>4631</v>
      </c>
      <c r="F318" t="s">
        <v>145</v>
      </c>
      <c r="G318" t="s">
        <v>1955</v>
      </c>
      <c r="H318" s="46" t="s">
        <v>1956</v>
      </c>
      <c r="I318" t="s">
        <v>1957</v>
      </c>
      <c r="K318" t="s">
        <v>650</v>
      </c>
      <c r="L318" t="s">
        <v>1958</v>
      </c>
      <c r="M318">
        <v>157</v>
      </c>
      <c r="N318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4346</v>
      </c>
      <c r="W318" t="s">
        <v>132</v>
      </c>
    </row>
    <row r="319" spans="1:23" x14ac:dyDescent="0.3">
      <c r="A319" t="s">
        <v>1960</v>
      </c>
      <c r="B319" t="s">
        <v>1961</v>
      </c>
      <c r="C319" t="s">
        <v>36</v>
      </c>
      <c r="D319">
        <v>47</v>
      </c>
      <c r="E319" s="14" t="s">
        <v>4632</v>
      </c>
      <c r="F319" t="s">
        <v>153</v>
      </c>
      <c r="H319" s="46" t="s">
        <v>1963</v>
      </c>
      <c r="I319" t="s">
        <v>1964</v>
      </c>
      <c r="J319" t="s">
        <v>230</v>
      </c>
      <c r="K319" t="s">
        <v>157</v>
      </c>
      <c r="M319">
        <v>91</v>
      </c>
      <c r="N319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4346</v>
      </c>
      <c r="W319" t="s">
        <v>25</v>
      </c>
    </row>
    <row r="320" spans="1:23" x14ac:dyDescent="0.3">
      <c r="A320" t="s">
        <v>1965</v>
      </c>
      <c r="B320" t="s">
        <v>1966</v>
      </c>
      <c r="C320" t="s">
        <v>60</v>
      </c>
      <c r="D320">
        <v>62</v>
      </c>
      <c r="E320" s="14" t="s">
        <v>4633</v>
      </c>
      <c r="F320" t="s">
        <v>153</v>
      </c>
      <c r="G320" t="s">
        <v>1968</v>
      </c>
      <c r="H320" s="46" t="s">
        <v>696</v>
      </c>
      <c r="I320" t="s">
        <v>1969</v>
      </c>
      <c r="J320" t="s">
        <v>230</v>
      </c>
      <c r="K320" t="s">
        <v>89</v>
      </c>
      <c r="L320" t="s">
        <v>1970</v>
      </c>
      <c r="M320">
        <v>104</v>
      </c>
      <c r="N320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79</v>
      </c>
      <c r="W320" t="s">
        <v>68</v>
      </c>
    </row>
    <row r="321" spans="1:23" x14ac:dyDescent="0.3">
      <c r="A321" t="s">
        <v>1971</v>
      </c>
      <c r="B321" t="s">
        <v>1972</v>
      </c>
      <c r="C321" t="s">
        <v>36</v>
      </c>
      <c r="D321">
        <v>42</v>
      </c>
      <c r="E321" s="14" t="s">
        <v>4634</v>
      </c>
      <c r="F321" t="s">
        <v>153</v>
      </c>
      <c r="G321" t="s">
        <v>1974</v>
      </c>
      <c r="H321" s="46" t="s">
        <v>1975</v>
      </c>
      <c r="I321" t="s">
        <v>1976</v>
      </c>
      <c r="J321" t="s">
        <v>196</v>
      </c>
      <c r="K321" t="s">
        <v>320</v>
      </c>
      <c r="L321" t="s">
        <v>1977</v>
      </c>
      <c r="M321">
        <v>98</v>
      </c>
      <c r="N321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4346</v>
      </c>
      <c r="W321" t="s">
        <v>132</v>
      </c>
    </row>
    <row r="322" spans="1:23" x14ac:dyDescent="0.3">
      <c r="A322" t="s">
        <v>1978</v>
      </c>
      <c r="B322" t="s">
        <v>1979</v>
      </c>
      <c r="C322" t="s">
        <v>36</v>
      </c>
      <c r="D322">
        <v>32</v>
      </c>
      <c r="E322" s="14" t="s">
        <v>4635</v>
      </c>
      <c r="F322" t="s">
        <v>316</v>
      </c>
      <c r="G322" t="s">
        <v>1981</v>
      </c>
      <c r="H322" s="46" t="s">
        <v>1982</v>
      </c>
      <c r="I322" t="s">
        <v>400</v>
      </c>
      <c r="J322" t="s">
        <v>196</v>
      </c>
      <c r="K322" t="s">
        <v>631</v>
      </c>
      <c r="L322" t="s">
        <v>1265</v>
      </c>
      <c r="M322">
        <v>116</v>
      </c>
      <c r="N322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>
        <v>3784</v>
      </c>
      <c r="V322" t="s">
        <v>4346</v>
      </c>
      <c r="W322" t="s">
        <v>132</v>
      </c>
    </row>
    <row r="323" spans="1:23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H323" s="46" t="s">
        <v>1986</v>
      </c>
      <c r="K323" t="s">
        <v>650</v>
      </c>
      <c r="L323" t="s">
        <v>43</v>
      </c>
      <c r="M323">
        <v>163</v>
      </c>
      <c r="N32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>
        <v>43348</v>
      </c>
      <c r="V323" t="s">
        <v>79</v>
      </c>
      <c r="W323" t="s">
        <v>68</v>
      </c>
    </row>
    <row r="324" spans="1:23" x14ac:dyDescent="0.3">
      <c r="A324" t="s">
        <v>3554</v>
      </c>
      <c r="B324" t="s">
        <v>1988</v>
      </c>
      <c r="C324" t="s">
        <v>36</v>
      </c>
      <c r="D324">
        <v>20</v>
      </c>
      <c r="E324" s="14" t="s">
        <v>4636</v>
      </c>
      <c r="F324" t="s">
        <v>316</v>
      </c>
      <c r="G324" t="s">
        <v>1990</v>
      </c>
      <c r="H324" s="46" t="s">
        <v>1991</v>
      </c>
      <c r="I324" t="s">
        <v>687</v>
      </c>
      <c r="J324" t="s">
        <v>668</v>
      </c>
      <c r="K324" t="s">
        <v>386</v>
      </c>
      <c r="L324" t="s">
        <v>1992</v>
      </c>
      <c r="M324">
        <v>177</v>
      </c>
      <c r="N324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V324" t="s">
        <v>25</v>
      </c>
      <c r="W324" t="s">
        <v>132</v>
      </c>
    </row>
    <row r="325" spans="1:23" x14ac:dyDescent="0.3">
      <c r="A325" t="s">
        <v>3502</v>
      </c>
      <c r="B325" t="s">
        <v>1874</v>
      </c>
      <c r="C325" t="s">
        <v>36</v>
      </c>
      <c r="D325">
        <v>26</v>
      </c>
      <c r="E325" s="14" t="s">
        <v>4637</v>
      </c>
      <c r="F325" t="s">
        <v>247</v>
      </c>
      <c r="G325" t="s">
        <v>1994</v>
      </c>
      <c r="H325" s="46" t="s">
        <v>1995</v>
      </c>
      <c r="I325" t="s">
        <v>1996</v>
      </c>
      <c r="J325" t="s">
        <v>156</v>
      </c>
      <c r="K325" t="s">
        <v>1997</v>
      </c>
      <c r="L325" t="s">
        <v>1998</v>
      </c>
      <c r="M325">
        <v>139</v>
      </c>
      <c r="N325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132</v>
      </c>
    </row>
    <row r="326" spans="1:23" x14ac:dyDescent="0.3">
      <c r="A326" t="s">
        <v>1999</v>
      </c>
      <c r="B326" t="s">
        <v>2000</v>
      </c>
      <c r="C326" t="s">
        <v>60</v>
      </c>
      <c r="D326">
        <v>22</v>
      </c>
      <c r="E326" s="14" t="s">
        <v>2001</v>
      </c>
      <c r="F326" t="s">
        <v>247</v>
      </c>
      <c r="G326" t="s">
        <v>2002</v>
      </c>
      <c r="H326" s="46" t="s">
        <v>2003</v>
      </c>
      <c r="I326" t="s">
        <v>2004</v>
      </c>
      <c r="J326" t="s">
        <v>288</v>
      </c>
      <c r="K326" t="s">
        <v>508</v>
      </c>
      <c r="L326" t="s">
        <v>363</v>
      </c>
      <c r="M326">
        <v>167</v>
      </c>
      <c r="N326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132</v>
      </c>
    </row>
    <row r="327" spans="1:23" x14ac:dyDescent="0.3">
      <c r="A327" t="s">
        <v>3503</v>
      </c>
      <c r="B327" t="s">
        <v>2005</v>
      </c>
      <c r="C327" t="s">
        <v>36</v>
      </c>
      <c r="D327">
        <v>24</v>
      </c>
      <c r="E327" s="14" t="s">
        <v>4638</v>
      </c>
      <c r="F327" t="s">
        <v>25</v>
      </c>
      <c r="H327" s="46" t="s">
        <v>2007</v>
      </c>
      <c r="I327" t="s">
        <v>2008</v>
      </c>
      <c r="J327" t="s">
        <v>196</v>
      </c>
      <c r="K327" t="s">
        <v>548</v>
      </c>
      <c r="L327" t="s">
        <v>2009</v>
      </c>
      <c r="M327">
        <v>162</v>
      </c>
      <c r="N327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132</v>
      </c>
    </row>
    <row r="328" spans="1:23" x14ac:dyDescent="0.3">
      <c r="A328" t="s">
        <v>2010</v>
      </c>
      <c r="B328" t="s">
        <v>23</v>
      </c>
      <c r="C328" t="s">
        <v>3442</v>
      </c>
      <c r="D328">
        <v>23</v>
      </c>
      <c r="E328" s="14" t="s">
        <v>4639</v>
      </c>
      <c r="F328" t="s">
        <v>247</v>
      </c>
      <c r="H328" s="46" t="s">
        <v>929</v>
      </c>
      <c r="I328" t="s">
        <v>2012</v>
      </c>
      <c r="J328" t="s">
        <v>668</v>
      </c>
      <c r="K328" t="s">
        <v>261</v>
      </c>
      <c r="L328" t="s">
        <v>2013</v>
      </c>
      <c r="M328">
        <v>95</v>
      </c>
      <c r="N328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>
        <v>2029800</v>
      </c>
      <c r="V328" t="s">
        <v>79</v>
      </c>
      <c r="W328" t="s">
        <v>68</v>
      </c>
    </row>
    <row r="329" spans="1:23" x14ac:dyDescent="0.3">
      <c r="A329" t="s">
        <v>2016</v>
      </c>
      <c r="B329" t="s">
        <v>245</v>
      </c>
      <c r="C329" t="s">
        <v>60</v>
      </c>
      <c r="D329">
        <v>47</v>
      </c>
      <c r="E329" s="14" t="s">
        <v>4640</v>
      </c>
      <c r="F329" t="s">
        <v>95</v>
      </c>
      <c r="G329" t="s">
        <v>2018</v>
      </c>
      <c r="H329" s="46" t="s">
        <v>2019</v>
      </c>
      <c r="I329" t="s">
        <v>2020</v>
      </c>
      <c r="J329" t="s">
        <v>156</v>
      </c>
      <c r="K329" t="s">
        <v>25</v>
      </c>
      <c r="L329" t="s">
        <v>2021</v>
      </c>
      <c r="M329">
        <v>148</v>
      </c>
      <c r="N329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>
        <v>21375</v>
      </c>
      <c r="V329" t="s">
        <v>79</v>
      </c>
      <c r="W329" t="s">
        <v>68</v>
      </c>
    </row>
    <row r="330" spans="1:23" x14ac:dyDescent="0.3">
      <c r="A330" t="s">
        <v>2023</v>
      </c>
      <c r="B330" t="s">
        <v>1454</v>
      </c>
      <c r="C330" t="s">
        <v>3442</v>
      </c>
      <c r="D330">
        <v>25</v>
      </c>
      <c r="E330" s="14" t="s">
        <v>4641</v>
      </c>
      <c r="F330" t="s">
        <v>316</v>
      </c>
      <c r="G330" t="s">
        <v>2025</v>
      </c>
      <c r="H330" s="46" t="s">
        <v>2026</v>
      </c>
      <c r="I330" t="s">
        <v>2027</v>
      </c>
      <c r="J330" t="s">
        <v>288</v>
      </c>
      <c r="K330" t="s">
        <v>157</v>
      </c>
      <c r="L330" t="s">
        <v>2028</v>
      </c>
      <c r="M330">
        <v>112</v>
      </c>
      <c r="N330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4347</v>
      </c>
      <c r="W330" t="s">
        <v>132</v>
      </c>
    </row>
    <row r="331" spans="1:23" x14ac:dyDescent="0.3">
      <c r="A331" t="s">
        <v>3575</v>
      </c>
      <c r="B331" t="s">
        <v>2030</v>
      </c>
      <c r="C331" t="s">
        <v>3442</v>
      </c>
      <c r="D331">
        <v>55</v>
      </c>
      <c r="E331" s="14" t="s">
        <v>4642</v>
      </c>
      <c r="F331" t="s">
        <v>541</v>
      </c>
      <c r="H331" s="46" t="s">
        <v>2032</v>
      </c>
      <c r="I331" t="s">
        <v>2033</v>
      </c>
      <c r="J331" t="s">
        <v>668</v>
      </c>
      <c r="K331" t="s">
        <v>261</v>
      </c>
      <c r="L331" t="s">
        <v>2034</v>
      </c>
      <c r="M331">
        <v>145</v>
      </c>
      <c r="N331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68</v>
      </c>
    </row>
    <row r="332" spans="1:23" x14ac:dyDescent="0.3">
      <c r="A332" t="s">
        <v>2035</v>
      </c>
      <c r="B332" t="s">
        <v>2036</v>
      </c>
      <c r="C332" t="s">
        <v>60</v>
      </c>
      <c r="D332">
        <v>58</v>
      </c>
      <c r="E332" s="14" t="s">
        <v>4643</v>
      </c>
      <c r="F332" t="s">
        <v>468</v>
      </c>
      <c r="G332" t="s">
        <v>2038</v>
      </c>
      <c r="H332" s="46" t="s">
        <v>542</v>
      </c>
      <c r="I332" t="s">
        <v>630</v>
      </c>
      <c r="J332" t="s">
        <v>288</v>
      </c>
      <c r="K332" t="s">
        <v>89</v>
      </c>
      <c r="L332" t="s">
        <v>1005</v>
      </c>
      <c r="M332">
        <v>102</v>
      </c>
      <c r="N332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>
        <v>11206</v>
      </c>
      <c r="V332" t="s">
        <v>79</v>
      </c>
      <c r="W332" t="s">
        <v>132</v>
      </c>
    </row>
    <row r="333" spans="1:23" x14ac:dyDescent="0.3">
      <c r="A333" t="s">
        <v>2040</v>
      </c>
      <c r="B333" t="s">
        <v>1075</v>
      </c>
      <c r="C333" t="s">
        <v>36</v>
      </c>
      <c r="D333">
        <v>59</v>
      </c>
      <c r="E333" s="14" t="s">
        <v>4644</v>
      </c>
      <c r="F333" t="s">
        <v>153</v>
      </c>
      <c r="J333" t="s">
        <v>668</v>
      </c>
      <c r="K333" t="s">
        <v>481</v>
      </c>
      <c r="L333" t="s">
        <v>447</v>
      </c>
      <c r="M333">
        <v>110</v>
      </c>
      <c r="N33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4347</v>
      </c>
      <c r="W333" t="s">
        <v>68</v>
      </c>
    </row>
    <row r="334" spans="1:23" x14ac:dyDescent="0.3">
      <c r="A334" t="s">
        <v>2042</v>
      </c>
      <c r="B334" t="s">
        <v>483</v>
      </c>
      <c r="C334" t="s">
        <v>36</v>
      </c>
      <c r="D334">
        <v>36</v>
      </c>
      <c r="E334" s="14" t="s">
        <v>4645</v>
      </c>
      <c r="F334" t="s">
        <v>62</v>
      </c>
      <c r="G334" t="s">
        <v>2044</v>
      </c>
      <c r="H334" s="46" t="s">
        <v>2045</v>
      </c>
      <c r="I334" t="s">
        <v>1170</v>
      </c>
      <c r="J334" t="s">
        <v>230</v>
      </c>
      <c r="K334" t="s">
        <v>54</v>
      </c>
      <c r="L334" t="s">
        <v>2046</v>
      </c>
      <c r="M334">
        <v>175</v>
      </c>
      <c r="N334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</row>
    <row r="335" spans="1:23" x14ac:dyDescent="0.3">
      <c r="A335" t="s">
        <v>3455</v>
      </c>
      <c r="B335" t="s">
        <v>2047</v>
      </c>
      <c r="C335" t="s">
        <v>60</v>
      </c>
      <c r="D335">
        <v>84</v>
      </c>
      <c r="E335" s="14" t="s">
        <v>4646</v>
      </c>
      <c r="F335" t="s">
        <v>153</v>
      </c>
      <c r="G335" t="s">
        <v>2049</v>
      </c>
      <c r="H335" s="46" t="s">
        <v>2050</v>
      </c>
      <c r="I335" t="s">
        <v>2051</v>
      </c>
      <c r="J335" t="s">
        <v>230</v>
      </c>
      <c r="K335" t="s">
        <v>157</v>
      </c>
      <c r="L335" t="s">
        <v>2052</v>
      </c>
      <c r="M335">
        <v>142</v>
      </c>
      <c r="N335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>
        <v>22673</v>
      </c>
      <c r="V335" t="s">
        <v>379</v>
      </c>
      <c r="W335" t="s">
        <v>132</v>
      </c>
    </row>
    <row r="336" spans="1:23" x14ac:dyDescent="0.3">
      <c r="A336" t="s">
        <v>2054</v>
      </c>
      <c r="B336" t="s">
        <v>2055</v>
      </c>
      <c r="C336" t="s">
        <v>36</v>
      </c>
      <c r="D336">
        <v>56</v>
      </c>
      <c r="E336" s="14" t="s">
        <v>3705</v>
      </c>
      <c r="F336" t="s">
        <v>247</v>
      </c>
      <c r="H336" s="46" t="s">
        <v>661</v>
      </c>
      <c r="I336" t="s">
        <v>2057</v>
      </c>
      <c r="J336" t="s">
        <v>288</v>
      </c>
      <c r="K336" t="s">
        <v>650</v>
      </c>
      <c r="L336" t="s">
        <v>2058</v>
      </c>
      <c r="M336">
        <v>137</v>
      </c>
      <c r="N336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79</v>
      </c>
      <c r="W336" t="s">
        <v>132</v>
      </c>
    </row>
    <row r="337" spans="1:23" x14ac:dyDescent="0.3">
      <c r="A337" t="s">
        <v>2060</v>
      </c>
      <c r="B337" t="s">
        <v>748</v>
      </c>
      <c r="C337" t="s">
        <v>60</v>
      </c>
      <c r="D337">
        <v>40</v>
      </c>
      <c r="E337" s="14" t="s">
        <v>4647</v>
      </c>
      <c r="F337" t="s">
        <v>153</v>
      </c>
      <c r="H337" s="46" t="s">
        <v>2062</v>
      </c>
      <c r="J337" t="s">
        <v>230</v>
      </c>
      <c r="K337" t="s">
        <v>157</v>
      </c>
      <c r="L337" t="s">
        <v>43</v>
      </c>
      <c r="M337">
        <v>131</v>
      </c>
      <c r="N337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79</v>
      </c>
      <c r="W337" t="s">
        <v>132</v>
      </c>
    </row>
    <row r="338" spans="1:23" x14ac:dyDescent="0.3">
      <c r="A338" t="s">
        <v>2063</v>
      </c>
      <c r="B338" t="s">
        <v>2064</v>
      </c>
      <c r="C338" t="s">
        <v>60</v>
      </c>
      <c r="D338">
        <v>72</v>
      </c>
      <c r="E338" s="14" t="s">
        <v>2065</v>
      </c>
      <c r="F338" t="s">
        <v>541</v>
      </c>
      <c r="G338" t="s">
        <v>2066</v>
      </c>
      <c r="H338" s="46" t="s">
        <v>2067</v>
      </c>
      <c r="I338" t="s">
        <v>2068</v>
      </c>
      <c r="J338" t="s">
        <v>409</v>
      </c>
      <c r="K338" t="s">
        <v>320</v>
      </c>
      <c r="L338" t="s">
        <v>2069</v>
      </c>
      <c r="M338">
        <v>154</v>
      </c>
      <c r="N338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>
        <v>10951</v>
      </c>
      <c r="V338" t="s">
        <v>25</v>
      </c>
      <c r="W338" t="s">
        <v>68</v>
      </c>
    </row>
    <row r="339" spans="1:23" x14ac:dyDescent="0.3">
      <c r="A339" t="s">
        <v>2071</v>
      </c>
      <c r="B339" t="s">
        <v>1543</v>
      </c>
      <c r="C339" t="s">
        <v>36</v>
      </c>
      <c r="D339">
        <v>24</v>
      </c>
      <c r="E339" s="14" t="s">
        <v>4648</v>
      </c>
      <c r="F339" t="s">
        <v>25</v>
      </c>
      <c r="H339" s="46" t="s">
        <v>1770</v>
      </c>
      <c r="I339" t="s">
        <v>2073</v>
      </c>
      <c r="J339" t="s">
        <v>156</v>
      </c>
      <c r="K339" t="s">
        <v>54</v>
      </c>
      <c r="L339" t="s">
        <v>2074</v>
      </c>
      <c r="M339">
        <v>139</v>
      </c>
      <c r="N339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s">
        <v>68</v>
      </c>
    </row>
    <row r="340" spans="1:23" x14ac:dyDescent="0.3">
      <c r="A340" t="s">
        <v>3504</v>
      </c>
      <c r="B340" t="s">
        <v>2075</v>
      </c>
      <c r="C340" t="s">
        <v>3442</v>
      </c>
      <c r="D340">
        <v>66</v>
      </c>
      <c r="E340" s="14" t="s">
        <v>4649</v>
      </c>
      <c r="F340" t="s">
        <v>73</v>
      </c>
      <c r="G340" t="s">
        <v>2077</v>
      </c>
      <c r="H340" s="46" t="s">
        <v>2078</v>
      </c>
      <c r="I340" t="s">
        <v>2079</v>
      </c>
      <c r="J340" t="s">
        <v>409</v>
      </c>
      <c r="K340" t="s">
        <v>54</v>
      </c>
      <c r="L340" t="s">
        <v>2080</v>
      </c>
      <c r="M340">
        <v>141</v>
      </c>
      <c r="N340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4347</v>
      </c>
      <c r="W340" t="s">
        <v>132</v>
      </c>
    </row>
    <row r="341" spans="1:23" x14ac:dyDescent="0.3">
      <c r="A341" t="s">
        <v>2081</v>
      </c>
      <c r="B341" t="s">
        <v>1667</v>
      </c>
      <c r="C341" t="s">
        <v>60</v>
      </c>
      <c r="D341">
        <v>58</v>
      </c>
      <c r="E341" s="14" t="s">
        <v>2082</v>
      </c>
      <c r="F341" t="s">
        <v>95</v>
      </c>
      <c r="G341" t="s">
        <v>2083</v>
      </c>
      <c r="H341" s="46" t="s">
        <v>295</v>
      </c>
      <c r="I341" t="s">
        <v>2084</v>
      </c>
      <c r="J341" t="s">
        <v>230</v>
      </c>
      <c r="K341" t="s">
        <v>650</v>
      </c>
      <c r="L341" t="s">
        <v>387</v>
      </c>
      <c r="M341">
        <v>139</v>
      </c>
      <c r="N341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U341">
        <v>0</v>
      </c>
      <c r="V341" t="s">
        <v>4346</v>
      </c>
      <c r="W341" t="s">
        <v>132</v>
      </c>
    </row>
    <row r="342" spans="1:23" x14ac:dyDescent="0.3">
      <c r="A342" t="s">
        <v>3505</v>
      </c>
      <c r="B342" t="s">
        <v>71</v>
      </c>
      <c r="C342" t="s">
        <v>60</v>
      </c>
      <c r="D342">
        <v>70</v>
      </c>
      <c r="E342" s="14" t="s">
        <v>4650</v>
      </c>
      <c r="F342" t="s">
        <v>338</v>
      </c>
      <c r="G342" t="s">
        <v>2086</v>
      </c>
      <c r="J342" t="s">
        <v>409</v>
      </c>
      <c r="K342" t="s">
        <v>320</v>
      </c>
      <c r="L342" t="s">
        <v>2087</v>
      </c>
      <c r="M342">
        <v>149</v>
      </c>
      <c r="N342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>
        <v>1564</v>
      </c>
      <c r="V342" t="s">
        <v>25</v>
      </c>
      <c r="W342" t="s">
        <v>132</v>
      </c>
    </row>
    <row r="343" spans="1:23" x14ac:dyDescent="0.3">
      <c r="A343" t="s">
        <v>2090</v>
      </c>
      <c r="B343" t="s">
        <v>2091</v>
      </c>
      <c r="C343" t="s">
        <v>3442</v>
      </c>
      <c r="D343">
        <v>66</v>
      </c>
      <c r="E343" s="14" t="s">
        <v>4651</v>
      </c>
      <c r="F343" t="s">
        <v>62</v>
      </c>
      <c r="G343" t="s">
        <v>2093</v>
      </c>
      <c r="H343" s="46" t="s">
        <v>2094</v>
      </c>
      <c r="I343" t="s">
        <v>2095</v>
      </c>
      <c r="J343" t="s">
        <v>230</v>
      </c>
      <c r="K343" t="s">
        <v>157</v>
      </c>
      <c r="L343" t="s">
        <v>2096</v>
      </c>
      <c r="M343">
        <v>292</v>
      </c>
      <c r="N34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V343" t="s">
        <v>25</v>
      </c>
      <c r="W343" t="s">
        <v>132</v>
      </c>
    </row>
    <row r="344" spans="1:23" x14ac:dyDescent="0.3">
      <c r="A344" t="s">
        <v>2097</v>
      </c>
      <c r="B344" t="s">
        <v>2098</v>
      </c>
      <c r="C344" t="s">
        <v>3442</v>
      </c>
      <c r="D344">
        <v>78</v>
      </c>
      <c r="E344" s="14" t="s">
        <v>4652</v>
      </c>
      <c r="F344" t="s">
        <v>153</v>
      </c>
      <c r="G344" t="s">
        <v>2100</v>
      </c>
      <c r="H344" s="46" t="s">
        <v>1514</v>
      </c>
      <c r="J344" t="s">
        <v>668</v>
      </c>
      <c r="K344" t="s">
        <v>54</v>
      </c>
      <c r="M344">
        <v>125</v>
      </c>
      <c r="N344">
        <v>131</v>
      </c>
      <c r="O344" s="44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>
        <v>756500</v>
      </c>
      <c r="V344" t="s">
        <v>25</v>
      </c>
      <c r="W344" t="s">
        <v>25</v>
      </c>
    </row>
    <row r="345" spans="1:23" x14ac:dyDescent="0.3">
      <c r="A345" t="s">
        <v>2102</v>
      </c>
      <c r="B345" t="s">
        <v>823</v>
      </c>
      <c r="C345" t="s">
        <v>36</v>
      </c>
      <c r="D345">
        <v>46</v>
      </c>
      <c r="E345" s="14" t="s">
        <v>4653</v>
      </c>
      <c r="F345" t="s">
        <v>329</v>
      </c>
      <c r="H345" s="46" t="s">
        <v>715</v>
      </c>
      <c r="I345" t="s">
        <v>2104</v>
      </c>
      <c r="J345" t="s">
        <v>230</v>
      </c>
      <c r="K345" t="s">
        <v>54</v>
      </c>
      <c r="L345" t="s">
        <v>2105</v>
      </c>
      <c r="M345">
        <v>167</v>
      </c>
      <c r="N345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1152</v>
      </c>
      <c r="V345" t="s">
        <v>33</v>
      </c>
      <c r="W345" t="s">
        <v>132</v>
      </c>
    </row>
    <row r="346" spans="1:23" x14ac:dyDescent="0.3">
      <c r="A346" t="s">
        <v>2106</v>
      </c>
      <c r="B346" t="s">
        <v>2107</v>
      </c>
      <c r="C346" t="s">
        <v>60</v>
      </c>
      <c r="D346">
        <v>36</v>
      </c>
      <c r="E346" s="14" t="s">
        <v>4654</v>
      </c>
      <c r="F346" t="s">
        <v>316</v>
      </c>
      <c r="H346" s="46" t="s">
        <v>1801</v>
      </c>
      <c r="I346" t="s">
        <v>2109</v>
      </c>
      <c r="J346" t="s">
        <v>53</v>
      </c>
      <c r="K346" t="s">
        <v>650</v>
      </c>
      <c r="L346" t="s">
        <v>2110</v>
      </c>
      <c r="M346">
        <v>140</v>
      </c>
      <c r="N346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>
        <v>14882</v>
      </c>
      <c r="V346" t="s">
        <v>79</v>
      </c>
      <c r="W346" t="s">
        <v>132</v>
      </c>
    </row>
    <row r="347" spans="1:23" x14ac:dyDescent="0.3">
      <c r="A347" t="s">
        <v>3555</v>
      </c>
      <c r="B347" t="s">
        <v>323</v>
      </c>
      <c r="C347" t="s">
        <v>60</v>
      </c>
      <c r="D347">
        <v>25</v>
      </c>
      <c r="E347" s="14" t="s">
        <v>4655</v>
      </c>
      <c r="F347" t="s">
        <v>468</v>
      </c>
      <c r="G347" t="s">
        <v>2113</v>
      </c>
      <c r="H347" s="46" t="s">
        <v>942</v>
      </c>
      <c r="I347" t="s">
        <v>2114</v>
      </c>
      <c r="J347" t="s">
        <v>53</v>
      </c>
      <c r="K347" t="s">
        <v>548</v>
      </c>
      <c r="L347" t="s">
        <v>2115</v>
      </c>
      <c r="M347">
        <v>109</v>
      </c>
      <c r="N347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68</v>
      </c>
    </row>
    <row r="348" spans="1:23" x14ac:dyDescent="0.3">
      <c r="A348" t="s">
        <v>2116</v>
      </c>
      <c r="B348" t="s">
        <v>2117</v>
      </c>
      <c r="C348" t="s">
        <v>60</v>
      </c>
      <c r="D348">
        <v>71</v>
      </c>
      <c r="E348" s="14" t="s">
        <v>4656</v>
      </c>
      <c r="F348" t="s">
        <v>468</v>
      </c>
      <c r="G348" t="s">
        <v>2119</v>
      </c>
      <c r="H348" s="46" t="s">
        <v>833</v>
      </c>
      <c r="I348" t="s">
        <v>2120</v>
      </c>
      <c r="J348" t="s">
        <v>230</v>
      </c>
      <c r="K348" t="s">
        <v>25</v>
      </c>
      <c r="L348" t="s">
        <v>2121</v>
      </c>
      <c r="M348">
        <v>94</v>
      </c>
      <c r="N348">
        <v>94</v>
      </c>
      <c r="O348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68</v>
      </c>
    </row>
    <row r="349" spans="1:23" x14ac:dyDescent="0.3">
      <c r="A349" t="s">
        <v>2122</v>
      </c>
      <c r="B349" t="s">
        <v>2123</v>
      </c>
      <c r="C349" t="s">
        <v>36</v>
      </c>
      <c r="D349">
        <v>35</v>
      </c>
      <c r="E349" s="14" t="s">
        <v>4657</v>
      </c>
      <c r="F349" t="s">
        <v>316</v>
      </c>
      <c r="G349" t="s">
        <v>2125</v>
      </c>
      <c r="H349" s="46" t="s">
        <v>507</v>
      </c>
      <c r="I349" t="s">
        <v>2126</v>
      </c>
      <c r="J349" t="s">
        <v>196</v>
      </c>
      <c r="K349" t="s">
        <v>130</v>
      </c>
      <c r="L349" t="s">
        <v>2127</v>
      </c>
      <c r="M349">
        <v>179</v>
      </c>
      <c r="N349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379</v>
      </c>
      <c r="W349" t="s">
        <v>25</v>
      </c>
    </row>
    <row r="350" spans="1:23" x14ac:dyDescent="0.3">
      <c r="A350" t="s">
        <v>2128</v>
      </c>
      <c r="B350" t="s">
        <v>2129</v>
      </c>
      <c r="C350" t="s">
        <v>60</v>
      </c>
      <c r="D350">
        <v>50</v>
      </c>
      <c r="E350" s="14" t="s">
        <v>4658</v>
      </c>
      <c r="F350" t="s">
        <v>62</v>
      </c>
      <c r="H350" s="46" t="s">
        <v>2131</v>
      </c>
      <c r="I350" t="s">
        <v>2132</v>
      </c>
      <c r="J350" t="s">
        <v>668</v>
      </c>
      <c r="K350" t="s">
        <v>25</v>
      </c>
      <c r="L350" t="s">
        <v>2133</v>
      </c>
      <c r="M350">
        <v>156</v>
      </c>
      <c r="N350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W350" t="s">
        <v>25</v>
      </c>
    </row>
    <row r="351" spans="1:23" x14ac:dyDescent="0.3">
      <c r="A351" t="s">
        <v>2134</v>
      </c>
      <c r="B351" t="s">
        <v>2135</v>
      </c>
      <c r="C351" t="s">
        <v>60</v>
      </c>
      <c r="D351">
        <v>28</v>
      </c>
      <c r="E351" s="14" t="s">
        <v>4659</v>
      </c>
      <c r="F351" t="s">
        <v>73</v>
      </c>
      <c r="G351" t="s">
        <v>2137</v>
      </c>
      <c r="H351" s="46" t="s">
        <v>2138</v>
      </c>
      <c r="I351" t="s">
        <v>1226</v>
      </c>
      <c r="K351" t="s">
        <v>873</v>
      </c>
      <c r="L351" t="s">
        <v>2139</v>
      </c>
      <c r="M351">
        <v>129</v>
      </c>
      <c r="N351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V351" t="s">
        <v>25</v>
      </c>
      <c r="W351" t="s">
        <v>68</v>
      </c>
    </row>
    <row r="352" spans="1:23" x14ac:dyDescent="0.3">
      <c r="A352" t="s">
        <v>3556</v>
      </c>
      <c r="B352" t="s">
        <v>2140</v>
      </c>
      <c r="C352" t="s">
        <v>60</v>
      </c>
      <c r="D352">
        <v>65</v>
      </c>
      <c r="E352" s="14" t="s">
        <v>4660</v>
      </c>
      <c r="F352" t="s">
        <v>25</v>
      </c>
      <c r="G352" t="s">
        <v>2142</v>
      </c>
      <c r="H352" s="46" t="s">
        <v>2143</v>
      </c>
      <c r="I352" t="s">
        <v>2144</v>
      </c>
      <c r="J352" t="s">
        <v>288</v>
      </c>
      <c r="K352" t="s">
        <v>54</v>
      </c>
      <c r="L352" t="s">
        <v>2145</v>
      </c>
      <c r="M352">
        <v>139</v>
      </c>
      <c r="N352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132</v>
      </c>
    </row>
    <row r="353" spans="1:23" x14ac:dyDescent="0.3">
      <c r="A353" t="s">
        <v>3506</v>
      </c>
      <c r="B353" t="s">
        <v>1679</v>
      </c>
      <c r="C353" t="s">
        <v>36</v>
      </c>
      <c r="D353">
        <v>42</v>
      </c>
      <c r="E353" s="14" t="s">
        <v>4661</v>
      </c>
      <c r="F353" t="s">
        <v>316</v>
      </c>
      <c r="G353" t="s">
        <v>2147</v>
      </c>
      <c r="H353" s="46" t="s">
        <v>326</v>
      </c>
      <c r="I353" t="s">
        <v>1052</v>
      </c>
      <c r="J353" t="s">
        <v>156</v>
      </c>
      <c r="L353" t="s">
        <v>2148</v>
      </c>
      <c r="M353">
        <v>137</v>
      </c>
      <c r="N35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>
        <v>28475</v>
      </c>
      <c r="V353" t="s">
        <v>25</v>
      </c>
      <c r="W353" t="s">
        <v>25</v>
      </c>
    </row>
    <row r="354" spans="1:23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t="s">
        <v>2151</v>
      </c>
      <c r="H354" s="46" t="s">
        <v>2057</v>
      </c>
      <c r="I354" t="s">
        <v>1335</v>
      </c>
      <c r="J354" t="s">
        <v>230</v>
      </c>
      <c r="K354" t="s">
        <v>650</v>
      </c>
      <c r="L354" t="s">
        <v>2152</v>
      </c>
      <c r="M354">
        <v>143</v>
      </c>
      <c r="N354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79</v>
      </c>
      <c r="W354" t="s">
        <v>132</v>
      </c>
    </row>
    <row r="355" spans="1:23" x14ac:dyDescent="0.3">
      <c r="A355" t="s">
        <v>2153</v>
      </c>
      <c r="B355" t="s">
        <v>2154</v>
      </c>
      <c r="C355" t="s">
        <v>60</v>
      </c>
      <c r="D355">
        <v>23</v>
      </c>
      <c r="E355" s="14" t="s">
        <v>4662</v>
      </c>
      <c r="F355" t="s">
        <v>316</v>
      </c>
      <c r="H355" s="46" t="s">
        <v>2156</v>
      </c>
      <c r="I355" t="s">
        <v>2157</v>
      </c>
      <c r="J355" t="s">
        <v>230</v>
      </c>
      <c r="K355" t="s">
        <v>508</v>
      </c>
      <c r="L355" t="s">
        <v>1452</v>
      </c>
      <c r="M355">
        <v>139</v>
      </c>
      <c r="N355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s">
        <v>68</v>
      </c>
    </row>
    <row r="356" spans="1:23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t="s">
        <v>2160</v>
      </c>
      <c r="H356" s="46" t="s">
        <v>2161</v>
      </c>
      <c r="I356" t="s">
        <v>2162</v>
      </c>
      <c r="J356" t="s">
        <v>230</v>
      </c>
      <c r="K356" t="s">
        <v>481</v>
      </c>
      <c r="L356" t="s">
        <v>2163</v>
      </c>
      <c r="M356">
        <v>102</v>
      </c>
      <c r="N356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4346</v>
      </c>
      <c r="W356" t="s">
        <v>132</v>
      </c>
    </row>
    <row r="357" spans="1:23" x14ac:dyDescent="0.3">
      <c r="A357" t="s">
        <v>2164</v>
      </c>
      <c r="B357" t="s">
        <v>448</v>
      </c>
      <c r="C357" t="s">
        <v>60</v>
      </c>
      <c r="D357">
        <v>45</v>
      </c>
      <c r="E357" s="14" t="s">
        <v>4663</v>
      </c>
      <c r="F357" t="s">
        <v>73</v>
      </c>
      <c r="G357" t="s">
        <v>2166</v>
      </c>
      <c r="H357" s="46" t="s">
        <v>1353</v>
      </c>
      <c r="I357" t="s">
        <v>1741</v>
      </c>
      <c r="J357" t="s">
        <v>668</v>
      </c>
      <c r="K357" t="s">
        <v>261</v>
      </c>
      <c r="L357" t="s">
        <v>2167</v>
      </c>
      <c r="M357">
        <v>95</v>
      </c>
      <c r="N357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>
        <v>49546</v>
      </c>
      <c r="V357" t="s">
        <v>33</v>
      </c>
      <c r="W357" t="s">
        <v>68</v>
      </c>
    </row>
    <row r="358" spans="1:23" x14ac:dyDescent="0.3">
      <c r="A358" t="s">
        <v>2169</v>
      </c>
      <c r="B358" t="s">
        <v>2170</v>
      </c>
      <c r="C358" t="s">
        <v>3442</v>
      </c>
      <c r="D358">
        <v>60</v>
      </c>
      <c r="E358" s="14" t="s">
        <v>4664</v>
      </c>
      <c r="F358" t="s">
        <v>73</v>
      </c>
      <c r="H358" s="46" t="s">
        <v>2172</v>
      </c>
      <c r="I358" t="s">
        <v>2173</v>
      </c>
      <c r="J358" t="s">
        <v>342</v>
      </c>
      <c r="K358" t="s">
        <v>289</v>
      </c>
      <c r="M358">
        <v>131</v>
      </c>
      <c r="N358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4347</v>
      </c>
      <c r="W358" t="s">
        <v>68</v>
      </c>
    </row>
    <row r="359" spans="1:23" x14ac:dyDescent="0.3">
      <c r="A359" t="s">
        <v>3507</v>
      </c>
      <c r="B359" t="s">
        <v>2175</v>
      </c>
      <c r="C359" t="s">
        <v>36</v>
      </c>
      <c r="D359">
        <v>19</v>
      </c>
      <c r="E359" s="14" t="s">
        <v>4665</v>
      </c>
      <c r="F359" t="s">
        <v>468</v>
      </c>
      <c r="H359" s="46" t="s">
        <v>1121</v>
      </c>
      <c r="I359" t="s">
        <v>1090</v>
      </c>
      <c r="K359" t="s">
        <v>631</v>
      </c>
      <c r="L359" t="s">
        <v>799</v>
      </c>
      <c r="M359">
        <v>159</v>
      </c>
      <c r="N359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>
        <v>14302</v>
      </c>
      <c r="V359" t="s">
        <v>79</v>
      </c>
      <c r="W359" t="s">
        <v>68</v>
      </c>
    </row>
    <row r="360" spans="1:23" x14ac:dyDescent="0.3">
      <c r="A360" t="s">
        <v>2178</v>
      </c>
      <c r="B360" t="s">
        <v>2179</v>
      </c>
      <c r="C360" t="s">
        <v>60</v>
      </c>
      <c r="D360">
        <v>42</v>
      </c>
      <c r="E360" s="14" t="s">
        <v>4666</v>
      </c>
      <c r="F360" t="s">
        <v>316</v>
      </c>
      <c r="H360" s="46" t="s">
        <v>155</v>
      </c>
      <c r="I360" t="s">
        <v>1642</v>
      </c>
      <c r="J360" t="s">
        <v>342</v>
      </c>
      <c r="K360" t="s">
        <v>548</v>
      </c>
      <c r="L360" t="s">
        <v>607</v>
      </c>
      <c r="M360">
        <v>117</v>
      </c>
      <c r="N360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4346</v>
      </c>
      <c r="W360" t="s">
        <v>68</v>
      </c>
    </row>
    <row r="361" spans="1:23" x14ac:dyDescent="0.3">
      <c r="A361" t="s">
        <v>2181</v>
      </c>
      <c r="B361" t="s">
        <v>685</v>
      </c>
      <c r="C361" t="s">
        <v>3442</v>
      </c>
      <c r="D361">
        <v>33</v>
      </c>
      <c r="E361" s="14" t="s">
        <v>4667</v>
      </c>
      <c r="F361" t="s">
        <v>153</v>
      </c>
      <c r="H361" s="46" t="s">
        <v>2183</v>
      </c>
      <c r="I361" t="s">
        <v>2184</v>
      </c>
      <c r="J361" t="s">
        <v>230</v>
      </c>
      <c r="K361" t="s">
        <v>631</v>
      </c>
      <c r="L361" t="s">
        <v>2185</v>
      </c>
      <c r="M361">
        <v>141</v>
      </c>
      <c r="N361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132</v>
      </c>
    </row>
    <row r="362" spans="1:23" x14ac:dyDescent="0.3">
      <c r="A362" t="s">
        <v>2186</v>
      </c>
      <c r="B362" t="s">
        <v>2187</v>
      </c>
      <c r="C362" t="s">
        <v>60</v>
      </c>
      <c r="D362">
        <v>79</v>
      </c>
      <c r="E362" s="14" t="s">
        <v>4668</v>
      </c>
      <c r="F362" t="s">
        <v>25</v>
      </c>
      <c r="G362" t="s">
        <v>2189</v>
      </c>
      <c r="H362" s="46" t="s">
        <v>2190</v>
      </c>
      <c r="I362" t="s">
        <v>426</v>
      </c>
      <c r="J362" t="s">
        <v>230</v>
      </c>
      <c r="K362" t="s">
        <v>548</v>
      </c>
      <c r="L362" t="s">
        <v>2191</v>
      </c>
      <c r="M362">
        <v>148</v>
      </c>
      <c r="N362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4346</v>
      </c>
      <c r="W362" t="s">
        <v>132</v>
      </c>
    </row>
    <row r="363" spans="1:23" x14ac:dyDescent="0.3">
      <c r="A363" t="s">
        <v>2193</v>
      </c>
      <c r="B363" t="s">
        <v>2194</v>
      </c>
      <c r="C363" t="s">
        <v>3442</v>
      </c>
      <c r="D363">
        <v>44</v>
      </c>
      <c r="E363" s="14" t="s">
        <v>4669</v>
      </c>
      <c r="F363" t="s">
        <v>73</v>
      </c>
      <c r="G363" t="s">
        <v>2196</v>
      </c>
      <c r="H363" s="46" t="s">
        <v>2197</v>
      </c>
      <c r="I363" t="s">
        <v>2198</v>
      </c>
      <c r="J363" t="s">
        <v>156</v>
      </c>
      <c r="K363" t="s">
        <v>157</v>
      </c>
      <c r="L363" t="s">
        <v>2199</v>
      </c>
      <c r="M363">
        <v>137</v>
      </c>
      <c r="N36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11682</v>
      </c>
      <c r="V363" t="s">
        <v>79</v>
      </c>
      <c r="W363" t="s">
        <v>68</v>
      </c>
    </row>
    <row r="364" spans="1:23" x14ac:dyDescent="0.3">
      <c r="A364" t="s">
        <v>2200</v>
      </c>
      <c r="B364" t="s">
        <v>381</v>
      </c>
      <c r="C364" t="s">
        <v>60</v>
      </c>
      <c r="D364">
        <v>48</v>
      </c>
      <c r="E364" s="14" t="s">
        <v>4670</v>
      </c>
      <c r="F364" t="s">
        <v>541</v>
      </c>
      <c r="H364" s="46" t="s">
        <v>2202</v>
      </c>
      <c r="I364" t="s">
        <v>1920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4347</v>
      </c>
      <c r="W364" t="s">
        <v>132</v>
      </c>
    </row>
    <row r="365" spans="1:23" x14ac:dyDescent="0.3">
      <c r="A365" t="s">
        <v>2204</v>
      </c>
      <c r="B365" t="s">
        <v>522</v>
      </c>
      <c r="C365" t="s">
        <v>60</v>
      </c>
      <c r="D365">
        <v>54</v>
      </c>
      <c r="E365" s="14" t="s">
        <v>4671</v>
      </c>
      <c r="F365" t="s">
        <v>247</v>
      </c>
      <c r="G365" t="s">
        <v>2206</v>
      </c>
      <c r="H365" s="46" t="s">
        <v>804</v>
      </c>
      <c r="I365" t="s">
        <v>2207</v>
      </c>
      <c r="J365" t="s">
        <v>342</v>
      </c>
      <c r="K365" t="s">
        <v>1997</v>
      </c>
      <c r="L365" t="s">
        <v>2208</v>
      </c>
      <c r="M365">
        <v>103</v>
      </c>
      <c r="N365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U365">
        <v>0</v>
      </c>
      <c r="V365" t="s">
        <v>4347</v>
      </c>
      <c r="W365" t="s">
        <v>132</v>
      </c>
    </row>
    <row r="366" spans="1:23" x14ac:dyDescent="0.3">
      <c r="A366" t="s">
        <v>3508</v>
      </c>
      <c r="B366" t="s">
        <v>2091</v>
      </c>
      <c r="C366" t="s">
        <v>36</v>
      </c>
      <c r="D366">
        <v>63</v>
      </c>
      <c r="E366" s="14" t="s">
        <v>4672</v>
      </c>
      <c r="F366" t="s">
        <v>25</v>
      </c>
      <c r="G366" t="s">
        <v>2211</v>
      </c>
      <c r="H366" s="46" t="s">
        <v>2212</v>
      </c>
      <c r="I366" t="s">
        <v>2213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4346</v>
      </c>
      <c r="W366" t="s">
        <v>68</v>
      </c>
    </row>
    <row r="367" spans="1:23" x14ac:dyDescent="0.3">
      <c r="A367" t="s">
        <v>2215</v>
      </c>
      <c r="B367" t="s">
        <v>2216</v>
      </c>
      <c r="C367" t="s">
        <v>36</v>
      </c>
      <c r="D367">
        <v>64</v>
      </c>
      <c r="E367" s="14" t="s">
        <v>4673</v>
      </c>
      <c r="F367" t="s">
        <v>247</v>
      </c>
      <c r="G367" t="s">
        <v>2218</v>
      </c>
      <c r="H367" s="46" t="s">
        <v>2219</v>
      </c>
      <c r="I367" t="s">
        <v>2220</v>
      </c>
      <c r="J367" t="s">
        <v>668</v>
      </c>
      <c r="K367" t="s">
        <v>631</v>
      </c>
      <c r="L367" t="s">
        <v>2221</v>
      </c>
      <c r="M367">
        <v>176</v>
      </c>
      <c r="N367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4347</v>
      </c>
      <c r="W367" t="s">
        <v>68</v>
      </c>
    </row>
    <row r="368" spans="1:23" x14ac:dyDescent="0.3">
      <c r="A368" t="s">
        <v>2222</v>
      </c>
      <c r="B368" t="s">
        <v>581</v>
      </c>
      <c r="C368" t="s">
        <v>3442</v>
      </c>
      <c r="D368">
        <v>81</v>
      </c>
      <c r="E368" s="14" t="s">
        <v>4674</v>
      </c>
      <c r="F368" t="s">
        <v>145</v>
      </c>
      <c r="H368" s="46" t="s">
        <v>695</v>
      </c>
      <c r="I368" t="s">
        <v>2224</v>
      </c>
      <c r="J368" t="s">
        <v>409</v>
      </c>
      <c r="K368" t="s">
        <v>508</v>
      </c>
      <c r="L368" t="s">
        <v>2225</v>
      </c>
      <c r="M368">
        <v>171</v>
      </c>
      <c r="N368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4346</v>
      </c>
      <c r="W368" t="s">
        <v>68</v>
      </c>
    </row>
    <row r="369" spans="1:23" x14ac:dyDescent="0.3">
      <c r="A369" t="s">
        <v>2226</v>
      </c>
      <c r="B369" t="s">
        <v>2227</v>
      </c>
      <c r="C369" t="s">
        <v>36</v>
      </c>
      <c r="D369">
        <v>78</v>
      </c>
      <c r="E369" s="14" t="s">
        <v>4675</v>
      </c>
      <c r="F369" t="s">
        <v>468</v>
      </c>
      <c r="G369" t="s">
        <v>2229</v>
      </c>
      <c r="H369" s="46" t="s">
        <v>2230</v>
      </c>
      <c r="I369" t="s">
        <v>788</v>
      </c>
      <c r="J369" t="s">
        <v>156</v>
      </c>
      <c r="K369" t="s">
        <v>1997</v>
      </c>
      <c r="L369" t="s">
        <v>447</v>
      </c>
      <c r="M369">
        <v>175</v>
      </c>
      <c r="N369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>
        <v>1573</v>
      </c>
      <c r="V369" t="s">
        <v>79</v>
      </c>
      <c r="W369" t="s">
        <v>68</v>
      </c>
    </row>
    <row r="370" spans="1:23" x14ac:dyDescent="0.3">
      <c r="A370" t="s">
        <v>3557</v>
      </c>
      <c r="B370" t="s">
        <v>1464</v>
      </c>
      <c r="C370" t="s">
        <v>60</v>
      </c>
      <c r="D370">
        <v>58</v>
      </c>
      <c r="E370" s="14" t="s">
        <v>2232</v>
      </c>
      <c r="F370" t="s">
        <v>73</v>
      </c>
      <c r="H370" s="46" t="s">
        <v>2233</v>
      </c>
      <c r="I370" t="s">
        <v>752</v>
      </c>
      <c r="J370" t="s">
        <v>230</v>
      </c>
      <c r="K370" t="s">
        <v>54</v>
      </c>
      <c r="L370" t="s">
        <v>2234</v>
      </c>
      <c r="M370">
        <v>139</v>
      </c>
      <c r="N370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>
        <v>47535</v>
      </c>
      <c r="V370" t="s">
        <v>4346</v>
      </c>
      <c r="W370" t="s">
        <v>68</v>
      </c>
    </row>
    <row r="371" spans="1:23" x14ac:dyDescent="0.3">
      <c r="A371" t="s">
        <v>2236</v>
      </c>
      <c r="B371" t="s">
        <v>1616</v>
      </c>
      <c r="C371" t="s">
        <v>3442</v>
      </c>
      <c r="D371">
        <v>65</v>
      </c>
      <c r="E371" s="14" t="s">
        <v>4676</v>
      </c>
      <c r="F371" t="s">
        <v>25</v>
      </c>
      <c r="H371" s="46" t="s">
        <v>2238</v>
      </c>
      <c r="I371" t="s">
        <v>2239</v>
      </c>
      <c r="J371" t="s">
        <v>196</v>
      </c>
      <c r="K371" t="s">
        <v>157</v>
      </c>
      <c r="M371">
        <v>171</v>
      </c>
      <c r="N371">
        <v>179</v>
      </c>
      <c r="O371" s="44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79</v>
      </c>
      <c r="W371" t="s">
        <v>132</v>
      </c>
    </row>
    <row r="372" spans="1:23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H372" s="46" t="s">
        <v>2241</v>
      </c>
      <c r="I372" t="s">
        <v>2242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s="44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V372" t="s">
        <v>25</v>
      </c>
      <c r="W372" t="s">
        <v>132</v>
      </c>
    </row>
    <row r="373" spans="1:23" x14ac:dyDescent="0.3">
      <c r="A373" t="s">
        <v>2243</v>
      </c>
      <c r="B373" t="s">
        <v>2244</v>
      </c>
      <c r="C373" t="s">
        <v>60</v>
      </c>
      <c r="D373">
        <v>46</v>
      </c>
      <c r="E373" s="14" t="s">
        <v>4677</v>
      </c>
      <c r="F373" t="s">
        <v>73</v>
      </c>
      <c r="G373" t="s">
        <v>2246</v>
      </c>
      <c r="H373" s="46" t="s">
        <v>2247</v>
      </c>
      <c r="I373" t="s">
        <v>456</v>
      </c>
      <c r="J373" t="s">
        <v>342</v>
      </c>
      <c r="K373" t="s">
        <v>873</v>
      </c>
      <c r="L373" t="s">
        <v>2248</v>
      </c>
      <c r="M373">
        <v>105</v>
      </c>
      <c r="N37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>
        <v>24964</v>
      </c>
      <c r="V373" t="s">
        <v>25</v>
      </c>
      <c r="W373" t="s">
        <v>68</v>
      </c>
    </row>
    <row r="374" spans="1:23" x14ac:dyDescent="0.3">
      <c r="A374" t="s">
        <v>2250</v>
      </c>
      <c r="B374" t="s">
        <v>2251</v>
      </c>
      <c r="C374" t="s">
        <v>3442</v>
      </c>
      <c r="D374">
        <v>20</v>
      </c>
      <c r="E374" s="14" t="s">
        <v>4678</v>
      </c>
      <c r="F374" t="s">
        <v>468</v>
      </c>
      <c r="H374" s="46" t="s">
        <v>2253</v>
      </c>
      <c r="I374" t="s">
        <v>2254</v>
      </c>
      <c r="K374" t="s">
        <v>481</v>
      </c>
      <c r="L374" t="s">
        <v>2255</v>
      </c>
      <c r="M374">
        <v>169</v>
      </c>
      <c r="N374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4346</v>
      </c>
      <c r="W374" t="s">
        <v>68</v>
      </c>
    </row>
    <row r="375" spans="1:23" x14ac:dyDescent="0.3">
      <c r="A375" t="s">
        <v>2256</v>
      </c>
      <c r="B375" t="s">
        <v>2257</v>
      </c>
      <c r="C375" t="s">
        <v>36</v>
      </c>
      <c r="D375">
        <v>71</v>
      </c>
      <c r="E375" s="14" t="s">
        <v>4679</v>
      </c>
      <c r="F375" t="s">
        <v>25</v>
      </c>
      <c r="H375" s="46" t="s">
        <v>1898</v>
      </c>
      <c r="I375" t="s">
        <v>2259</v>
      </c>
      <c r="J375" t="s">
        <v>230</v>
      </c>
      <c r="L375" t="s">
        <v>2260</v>
      </c>
      <c r="M375">
        <v>127</v>
      </c>
      <c r="N375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4347</v>
      </c>
      <c r="W375" t="s">
        <v>68</v>
      </c>
    </row>
    <row r="376" spans="1:23" x14ac:dyDescent="0.3">
      <c r="A376" t="s">
        <v>3509</v>
      </c>
      <c r="B376" t="s">
        <v>2261</v>
      </c>
      <c r="C376" t="s">
        <v>60</v>
      </c>
      <c r="D376">
        <v>43</v>
      </c>
      <c r="E376" s="14" t="s">
        <v>4680</v>
      </c>
      <c r="F376" t="s">
        <v>153</v>
      </c>
      <c r="H376" s="46" t="s">
        <v>2263</v>
      </c>
      <c r="I376" t="s">
        <v>804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s="44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132</v>
      </c>
    </row>
    <row r="377" spans="1:23" x14ac:dyDescent="0.3">
      <c r="A377" t="s">
        <v>2265</v>
      </c>
      <c r="B377" t="s">
        <v>2266</v>
      </c>
      <c r="C377" t="s">
        <v>36</v>
      </c>
      <c r="D377">
        <v>66</v>
      </c>
      <c r="E377" s="14" t="s">
        <v>4681</v>
      </c>
      <c r="F377" t="s">
        <v>153</v>
      </c>
      <c r="G377" t="s">
        <v>2268</v>
      </c>
      <c r="H377" s="46" t="s">
        <v>2269</v>
      </c>
      <c r="I377" t="s">
        <v>2270</v>
      </c>
      <c r="J377" t="s">
        <v>53</v>
      </c>
      <c r="K377" t="s">
        <v>631</v>
      </c>
      <c r="L377" t="s">
        <v>2271</v>
      </c>
      <c r="M377">
        <v>146</v>
      </c>
      <c r="N377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4347</v>
      </c>
      <c r="W377" t="s">
        <v>68</v>
      </c>
    </row>
    <row r="378" spans="1:23" x14ac:dyDescent="0.3">
      <c r="A378" t="s">
        <v>2272</v>
      </c>
      <c r="B378" t="s">
        <v>2273</v>
      </c>
      <c r="C378" t="s">
        <v>60</v>
      </c>
      <c r="D378">
        <v>49</v>
      </c>
      <c r="E378" s="14" t="s">
        <v>4682</v>
      </c>
      <c r="F378" t="s">
        <v>541</v>
      </c>
      <c r="G378" t="s">
        <v>2275</v>
      </c>
      <c r="H378" s="46" t="s">
        <v>2276</v>
      </c>
      <c r="I378" t="s">
        <v>2277</v>
      </c>
      <c r="J378" t="s">
        <v>53</v>
      </c>
      <c r="K378" t="s">
        <v>261</v>
      </c>
      <c r="L378" t="s">
        <v>2278</v>
      </c>
      <c r="M378">
        <v>130</v>
      </c>
      <c r="N378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379</v>
      </c>
      <c r="W378" t="s">
        <v>25</v>
      </c>
    </row>
    <row r="379" spans="1:23" x14ac:dyDescent="0.3">
      <c r="A379" t="s">
        <v>3577</v>
      </c>
      <c r="B379" t="s">
        <v>436</v>
      </c>
      <c r="C379" t="s">
        <v>3442</v>
      </c>
      <c r="D379">
        <v>61</v>
      </c>
      <c r="E379" s="14" t="s">
        <v>4683</v>
      </c>
      <c r="F379" t="s">
        <v>153</v>
      </c>
      <c r="G379" t="s">
        <v>2280</v>
      </c>
      <c r="H379" s="46" t="s">
        <v>1662</v>
      </c>
      <c r="I379" t="s">
        <v>2281</v>
      </c>
      <c r="K379" t="s">
        <v>508</v>
      </c>
      <c r="L379" t="s">
        <v>2282</v>
      </c>
      <c r="M379">
        <v>143</v>
      </c>
      <c r="N379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4347</v>
      </c>
      <c r="W379" t="s">
        <v>68</v>
      </c>
    </row>
    <row r="380" spans="1:23" x14ac:dyDescent="0.3">
      <c r="A380" t="s">
        <v>2283</v>
      </c>
      <c r="B380" t="s">
        <v>2284</v>
      </c>
      <c r="C380" t="s">
        <v>60</v>
      </c>
      <c r="D380">
        <v>80</v>
      </c>
      <c r="E380" s="14" t="s">
        <v>4684</v>
      </c>
      <c r="F380" t="s">
        <v>62</v>
      </c>
      <c r="G380" t="s">
        <v>2286</v>
      </c>
      <c r="H380" s="46" t="s">
        <v>2287</v>
      </c>
      <c r="I380" t="s">
        <v>2288</v>
      </c>
      <c r="J380" t="s">
        <v>156</v>
      </c>
      <c r="K380" t="s">
        <v>631</v>
      </c>
      <c r="L380" t="s">
        <v>1422</v>
      </c>
      <c r="M380">
        <v>119</v>
      </c>
      <c r="N380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V380" t="s">
        <v>25</v>
      </c>
      <c r="W380" t="s">
        <v>132</v>
      </c>
    </row>
    <row r="381" spans="1:23" x14ac:dyDescent="0.3">
      <c r="A381" t="s">
        <v>2289</v>
      </c>
      <c r="B381" t="s">
        <v>2036</v>
      </c>
      <c r="C381" t="s">
        <v>60</v>
      </c>
      <c r="D381">
        <v>80</v>
      </c>
      <c r="E381" s="14" t="s">
        <v>4685</v>
      </c>
      <c r="F381" t="s">
        <v>73</v>
      </c>
      <c r="G381" t="s">
        <v>2291</v>
      </c>
      <c r="H381" s="46" t="s">
        <v>2292</v>
      </c>
      <c r="I381" t="s">
        <v>2293</v>
      </c>
      <c r="J381" t="s">
        <v>230</v>
      </c>
      <c r="K381" t="s">
        <v>320</v>
      </c>
      <c r="L381" t="s">
        <v>2294</v>
      </c>
      <c r="M381">
        <v>116</v>
      </c>
      <c r="N381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79</v>
      </c>
      <c r="W381" t="s">
        <v>132</v>
      </c>
    </row>
    <row r="382" spans="1:23" x14ac:dyDescent="0.3">
      <c r="A382" t="s">
        <v>2295</v>
      </c>
      <c r="B382" t="s">
        <v>3587</v>
      </c>
      <c r="C382" t="s">
        <v>36</v>
      </c>
      <c r="D382">
        <v>63</v>
      </c>
      <c r="E382" s="14" t="s">
        <v>4686</v>
      </c>
      <c r="F382" t="s">
        <v>153</v>
      </c>
      <c r="G382" t="s">
        <v>2297</v>
      </c>
      <c r="H382" s="46" t="s">
        <v>415</v>
      </c>
      <c r="I382" t="s">
        <v>1727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s="44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4346</v>
      </c>
      <c r="W382" t="s">
        <v>25</v>
      </c>
    </row>
    <row r="383" spans="1:23" x14ac:dyDescent="0.3">
      <c r="A383" t="s">
        <v>2299</v>
      </c>
      <c r="B383" t="s">
        <v>1961</v>
      </c>
      <c r="C383" t="s">
        <v>36</v>
      </c>
      <c r="D383">
        <v>80</v>
      </c>
      <c r="E383" s="14" t="s">
        <v>4687</v>
      </c>
      <c r="F383" t="s">
        <v>62</v>
      </c>
      <c r="G383" t="s">
        <v>2301</v>
      </c>
      <c r="H383" s="46" t="s">
        <v>2302</v>
      </c>
      <c r="I383" t="s">
        <v>2303</v>
      </c>
      <c r="J383" t="s">
        <v>342</v>
      </c>
      <c r="K383" t="s">
        <v>289</v>
      </c>
      <c r="M383">
        <v>156</v>
      </c>
      <c r="N38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4346</v>
      </c>
      <c r="W383" t="s">
        <v>68</v>
      </c>
    </row>
    <row r="384" spans="1:23" x14ac:dyDescent="0.3">
      <c r="A384" t="s">
        <v>2304</v>
      </c>
      <c r="B384" t="s">
        <v>2305</v>
      </c>
      <c r="C384" t="s">
        <v>60</v>
      </c>
      <c r="D384">
        <v>25</v>
      </c>
      <c r="E384" s="14" t="s">
        <v>4688</v>
      </c>
      <c r="F384" t="s">
        <v>329</v>
      </c>
      <c r="H384" s="46" t="s">
        <v>393</v>
      </c>
      <c r="I384" t="s">
        <v>1824</v>
      </c>
      <c r="J384" t="s">
        <v>668</v>
      </c>
      <c r="K384" t="s">
        <v>650</v>
      </c>
      <c r="L384" t="s">
        <v>2307</v>
      </c>
      <c r="M384">
        <v>98</v>
      </c>
      <c r="N384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379</v>
      </c>
      <c r="W384" t="s">
        <v>68</v>
      </c>
    </row>
    <row r="385" spans="1:23" x14ac:dyDescent="0.3">
      <c r="A385" t="s">
        <v>2309</v>
      </c>
      <c r="B385" t="s">
        <v>2310</v>
      </c>
      <c r="C385" t="s">
        <v>60</v>
      </c>
      <c r="D385">
        <v>27</v>
      </c>
      <c r="E385" s="14" t="s">
        <v>4689</v>
      </c>
      <c r="F385" t="s">
        <v>316</v>
      </c>
      <c r="G385" t="s">
        <v>2312</v>
      </c>
      <c r="H385" s="46" t="s">
        <v>2313</v>
      </c>
      <c r="I385" t="s">
        <v>2314</v>
      </c>
      <c r="K385" t="s">
        <v>89</v>
      </c>
      <c r="L385" t="s">
        <v>1977</v>
      </c>
      <c r="M385">
        <v>96</v>
      </c>
      <c r="N385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V385" t="s">
        <v>25</v>
      </c>
      <c r="W385" t="s">
        <v>68</v>
      </c>
    </row>
    <row r="386" spans="1:23" x14ac:dyDescent="0.3">
      <c r="A386" t="s">
        <v>2315</v>
      </c>
      <c r="B386" t="s">
        <v>2316</v>
      </c>
      <c r="C386" t="s">
        <v>60</v>
      </c>
      <c r="D386">
        <v>24</v>
      </c>
      <c r="E386" s="14" t="s">
        <v>4690</v>
      </c>
      <c r="F386" t="s">
        <v>316</v>
      </c>
      <c r="H386" s="46" t="s">
        <v>2184</v>
      </c>
      <c r="I386" t="s">
        <v>2318</v>
      </c>
      <c r="J386" t="s">
        <v>230</v>
      </c>
      <c r="L386" t="s">
        <v>1652</v>
      </c>
      <c r="M386">
        <v>106</v>
      </c>
      <c r="N386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68</v>
      </c>
    </row>
    <row r="387" spans="1:23" x14ac:dyDescent="0.3">
      <c r="A387" t="s">
        <v>2319</v>
      </c>
      <c r="B387" t="s">
        <v>2320</v>
      </c>
      <c r="C387" t="s">
        <v>3442</v>
      </c>
      <c r="D387">
        <v>70</v>
      </c>
      <c r="E387" s="14" t="s">
        <v>4691</v>
      </c>
      <c r="F387" t="s">
        <v>25</v>
      </c>
      <c r="G387" t="s">
        <v>2322</v>
      </c>
      <c r="H387" s="46" t="s">
        <v>2323</v>
      </c>
      <c r="I387" t="s">
        <v>794</v>
      </c>
      <c r="J387" t="s">
        <v>196</v>
      </c>
      <c r="K387" t="s">
        <v>320</v>
      </c>
      <c r="L387" t="s">
        <v>2324</v>
      </c>
      <c r="M387">
        <v>116</v>
      </c>
      <c r="N387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>
        <v>29382</v>
      </c>
      <c r="V387" t="s">
        <v>25</v>
      </c>
      <c r="W387" t="s">
        <v>68</v>
      </c>
    </row>
    <row r="388" spans="1:23" x14ac:dyDescent="0.3">
      <c r="A388" t="s">
        <v>2326</v>
      </c>
      <c r="B388" t="s">
        <v>848</v>
      </c>
      <c r="C388" t="s">
        <v>60</v>
      </c>
      <c r="D388">
        <v>47</v>
      </c>
      <c r="E388" s="14" t="s">
        <v>4692</v>
      </c>
      <c r="F388" t="s">
        <v>541</v>
      </c>
      <c r="H388" s="46" t="s">
        <v>2328</v>
      </c>
      <c r="I388" t="s">
        <v>1110</v>
      </c>
      <c r="J388" t="s">
        <v>409</v>
      </c>
      <c r="K388" t="s">
        <v>650</v>
      </c>
      <c r="L388" t="s">
        <v>2329</v>
      </c>
      <c r="M388">
        <v>149</v>
      </c>
      <c r="N388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4347</v>
      </c>
      <c r="W388" t="s">
        <v>68</v>
      </c>
    </row>
    <row r="389" spans="1:23" x14ac:dyDescent="0.3">
      <c r="A389" t="s">
        <v>2330</v>
      </c>
      <c r="B389" t="s">
        <v>336</v>
      </c>
      <c r="C389" t="s">
        <v>36</v>
      </c>
      <c r="D389">
        <v>37</v>
      </c>
      <c r="E389" s="14" t="s">
        <v>4693</v>
      </c>
      <c r="F389" t="s">
        <v>247</v>
      </c>
      <c r="G389" t="s">
        <v>2332</v>
      </c>
      <c r="H389" s="46" t="s">
        <v>1525</v>
      </c>
      <c r="I389" t="s">
        <v>2333</v>
      </c>
      <c r="J389" t="s">
        <v>196</v>
      </c>
      <c r="K389" t="s">
        <v>54</v>
      </c>
      <c r="L389" t="s">
        <v>2334</v>
      </c>
      <c r="M389">
        <v>112</v>
      </c>
      <c r="N389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379</v>
      </c>
      <c r="W389" t="s">
        <v>25</v>
      </c>
    </row>
    <row r="390" spans="1:23" x14ac:dyDescent="0.3">
      <c r="A390" t="s">
        <v>2335</v>
      </c>
      <c r="B390" t="s">
        <v>2336</v>
      </c>
      <c r="C390" t="s">
        <v>60</v>
      </c>
      <c r="D390">
        <v>52</v>
      </c>
      <c r="E390" s="14" t="s">
        <v>4694</v>
      </c>
      <c r="F390" t="s">
        <v>316</v>
      </c>
      <c r="G390" t="s">
        <v>2338</v>
      </c>
      <c r="H390" s="46" t="s">
        <v>2339</v>
      </c>
      <c r="I390" t="s">
        <v>2197</v>
      </c>
      <c r="J390" t="s">
        <v>196</v>
      </c>
      <c r="L390" t="s">
        <v>2340</v>
      </c>
      <c r="M390">
        <v>147</v>
      </c>
      <c r="N390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>
        <v>4700</v>
      </c>
      <c r="V390" t="s">
        <v>79</v>
      </c>
      <c r="W390" t="s">
        <v>25</v>
      </c>
    </row>
    <row r="391" spans="1:23" x14ac:dyDescent="0.3">
      <c r="A391" t="s">
        <v>2342</v>
      </c>
      <c r="B391" t="s">
        <v>2343</v>
      </c>
      <c r="C391" t="s">
        <v>60</v>
      </c>
      <c r="D391">
        <v>65</v>
      </c>
      <c r="E391" s="14" t="s">
        <v>4695</v>
      </c>
      <c r="F391" t="s">
        <v>73</v>
      </c>
      <c r="H391" s="46" t="s">
        <v>2345</v>
      </c>
      <c r="I391" t="s">
        <v>2346</v>
      </c>
      <c r="J391" t="s">
        <v>288</v>
      </c>
      <c r="K391" t="s">
        <v>157</v>
      </c>
      <c r="L391" t="s">
        <v>2347</v>
      </c>
      <c r="M391">
        <v>151</v>
      </c>
      <c r="N391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379</v>
      </c>
      <c r="W391" t="s">
        <v>132</v>
      </c>
    </row>
    <row r="392" spans="1:23" x14ac:dyDescent="0.3">
      <c r="A392" t="s">
        <v>3510</v>
      </c>
      <c r="B392" t="s">
        <v>2348</v>
      </c>
      <c r="C392" t="s">
        <v>36</v>
      </c>
      <c r="D392">
        <v>79</v>
      </c>
      <c r="E392" s="14" t="s">
        <v>4696</v>
      </c>
      <c r="F392" t="s">
        <v>329</v>
      </c>
      <c r="G392" t="s">
        <v>2350</v>
      </c>
      <c r="H392" s="46" t="s">
        <v>376</v>
      </c>
      <c r="I392" t="s">
        <v>2351</v>
      </c>
      <c r="J392" t="s">
        <v>196</v>
      </c>
      <c r="K392" t="s">
        <v>650</v>
      </c>
      <c r="L392" t="s">
        <v>2352</v>
      </c>
      <c r="M392">
        <v>111</v>
      </c>
      <c r="N392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s">
        <v>132</v>
      </c>
    </row>
    <row r="393" spans="1:23" x14ac:dyDescent="0.3">
      <c r="A393" t="s">
        <v>3558</v>
      </c>
      <c r="B393" t="s">
        <v>3658</v>
      </c>
      <c r="C393" t="s">
        <v>60</v>
      </c>
      <c r="D393">
        <v>20</v>
      </c>
      <c r="E393" s="14" t="s">
        <v>4697</v>
      </c>
      <c r="F393" t="s">
        <v>25</v>
      </c>
      <c r="J393" t="s">
        <v>230</v>
      </c>
      <c r="K393" t="s">
        <v>386</v>
      </c>
      <c r="L393" t="s">
        <v>607</v>
      </c>
      <c r="M393">
        <v>145</v>
      </c>
      <c r="N39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4346</v>
      </c>
      <c r="W393" t="s">
        <v>68</v>
      </c>
    </row>
    <row r="394" spans="1:23" x14ac:dyDescent="0.3">
      <c r="A394" t="s">
        <v>2356</v>
      </c>
      <c r="B394" t="s">
        <v>724</v>
      </c>
      <c r="C394" t="s">
        <v>36</v>
      </c>
      <c r="D394">
        <v>55</v>
      </c>
      <c r="E394" s="14" t="s">
        <v>4698</v>
      </c>
      <c r="F394" t="s">
        <v>247</v>
      </c>
      <c r="G394" t="s">
        <v>2358</v>
      </c>
      <c r="H394" s="46" t="s">
        <v>128</v>
      </c>
      <c r="I394" t="s">
        <v>1347</v>
      </c>
      <c r="J394" t="s">
        <v>196</v>
      </c>
      <c r="K394" t="s">
        <v>261</v>
      </c>
      <c r="L394" t="s">
        <v>2359</v>
      </c>
      <c r="M394">
        <v>139</v>
      </c>
      <c r="N394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79</v>
      </c>
      <c r="W394" t="s">
        <v>132</v>
      </c>
    </row>
    <row r="395" spans="1:23" x14ac:dyDescent="0.3">
      <c r="A395" t="s">
        <v>2360</v>
      </c>
      <c r="B395" t="s">
        <v>2361</v>
      </c>
      <c r="C395" t="s">
        <v>36</v>
      </c>
      <c r="D395">
        <v>19</v>
      </c>
      <c r="E395" s="14" t="s">
        <v>4699</v>
      </c>
      <c r="F395" t="s">
        <v>73</v>
      </c>
      <c r="G395" t="s">
        <v>2363</v>
      </c>
      <c r="H395" s="46" t="s">
        <v>2364</v>
      </c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s="44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79</v>
      </c>
      <c r="W395" t="s">
        <v>132</v>
      </c>
    </row>
    <row r="396" spans="1:23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s="46" t="s">
        <v>982</v>
      </c>
      <c r="I396" t="s">
        <v>981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379</v>
      </c>
      <c r="W396" t="s">
        <v>68</v>
      </c>
    </row>
    <row r="397" spans="1:23" x14ac:dyDescent="0.3">
      <c r="A397" t="s">
        <v>2368</v>
      </c>
      <c r="B397" t="s">
        <v>1578</v>
      </c>
      <c r="C397" t="s">
        <v>60</v>
      </c>
      <c r="D397">
        <v>54</v>
      </c>
      <c r="E397" s="14" t="s">
        <v>4700</v>
      </c>
      <c r="F397" t="s">
        <v>62</v>
      </c>
      <c r="H397" s="46" t="s">
        <v>2370</v>
      </c>
      <c r="I397" t="s">
        <v>2371</v>
      </c>
      <c r="J397" t="s">
        <v>668</v>
      </c>
      <c r="K397" t="s">
        <v>631</v>
      </c>
      <c r="L397" t="s">
        <v>2372</v>
      </c>
      <c r="M397">
        <v>126</v>
      </c>
      <c r="N397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</row>
    <row r="398" spans="1:23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s="46" t="s">
        <v>2375</v>
      </c>
      <c r="I398" t="s">
        <v>871</v>
      </c>
      <c r="J398" t="s">
        <v>668</v>
      </c>
      <c r="K398" t="s">
        <v>289</v>
      </c>
      <c r="M398">
        <v>132</v>
      </c>
      <c r="N398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>
        <v>41604</v>
      </c>
      <c r="V398" t="s">
        <v>4346</v>
      </c>
      <c r="W398" t="s">
        <v>68</v>
      </c>
    </row>
    <row r="399" spans="1:23" x14ac:dyDescent="0.3">
      <c r="A399" t="s">
        <v>2377</v>
      </c>
      <c r="B399" t="s">
        <v>2378</v>
      </c>
      <c r="C399" t="s">
        <v>36</v>
      </c>
      <c r="D399">
        <v>73</v>
      </c>
      <c r="E399" s="14" t="s">
        <v>4701</v>
      </c>
      <c r="F399" t="s">
        <v>468</v>
      </c>
      <c r="J399" t="s">
        <v>342</v>
      </c>
      <c r="K399" t="s">
        <v>481</v>
      </c>
      <c r="L399" t="s">
        <v>2380</v>
      </c>
      <c r="M399">
        <v>114</v>
      </c>
      <c r="N399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379</v>
      </c>
      <c r="W399" t="s">
        <v>132</v>
      </c>
    </row>
    <row r="400" spans="1:23" x14ac:dyDescent="0.3">
      <c r="A400" t="s">
        <v>2381</v>
      </c>
      <c r="B400" t="s">
        <v>2382</v>
      </c>
      <c r="C400" t="s">
        <v>3442</v>
      </c>
      <c r="D400">
        <v>40</v>
      </c>
      <c r="E400" s="14" t="s">
        <v>4702</v>
      </c>
      <c r="F400" t="s">
        <v>153</v>
      </c>
      <c r="H400" s="46" t="s">
        <v>2384</v>
      </c>
      <c r="I400" t="s">
        <v>1201</v>
      </c>
      <c r="J400" t="s">
        <v>196</v>
      </c>
      <c r="K400" t="s">
        <v>873</v>
      </c>
      <c r="L400" t="s">
        <v>2385</v>
      </c>
      <c r="M400">
        <v>137</v>
      </c>
      <c r="N400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4347</v>
      </c>
      <c r="W400" t="s">
        <v>25</v>
      </c>
    </row>
    <row r="401" spans="1:23" x14ac:dyDescent="0.3">
      <c r="A401" t="s">
        <v>2386</v>
      </c>
      <c r="B401" t="s">
        <v>2387</v>
      </c>
      <c r="C401" t="s">
        <v>3442</v>
      </c>
      <c r="D401">
        <v>30</v>
      </c>
      <c r="E401" s="14" t="s">
        <v>4703</v>
      </c>
      <c r="F401" t="s">
        <v>329</v>
      </c>
      <c r="G401" t="s">
        <v>2389</v>
      </c>
      <c r="H401" s="46" t="s">
        <v>2390</v>
      </c>
      <c r="I401" t="s">
        <v>2391</v>
      </c>
      <c r="J401" t="s">
        <v>53</v>
      </c>
      <c r="K401" t="s">
        <v>650</v>
      </c>
      <c r="L401" t="s">
        <v>2392</v>
      </c>
      <c r="M401">
        <v>137</v>
      </c>
      <c r="N401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>
        <v>7035</v>
      </c>
      <c r="V401" t="s">
        <v>4346</v>
      </c>
      <c r="W401" t="s">
        <v>132</v>
      </c>
    </row>
    <row r="402" spans="1:23" x14ac:dyDescent="0.3">
      <c r="A402" t="s">
        <v>3559</v>
      </c>
      <c r="B402" t="s">
        <v>2394</v>
      </c>
      <c r="C402" t="s">
        <v>60</v>
      </c>
      <c r="D402">
        <v>48</v>
      </c>
      <c r="E402" s="14" t="s">
        <v>4704</v>
      </c>
      <c r="F402" t="s">
        <v>468</v>
      </c>
      <c r="G402" t="s">
        <v>2396</v>
      </c>
      <c r="H402" s="46" t="s">
        <v>501</v>
      </c>
      <c r="I402" t="s">
        <v>2397</v>
      </c>
      <c r="J402" t="s">
        <v>196</v>
      </c>
      <c r="K402" t="s">
        <v>1997</v>
      </c>
      <c r="L402" t="s">
        <v>2398</v>
      </c>
      <c r="M402">
        <v>165</v>
      </c>
      <c r="N402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4346</v>
      </c>
      <c r="W402" t="s">
        <v>68</v>
      </c>
    </row>
    <row r="403" spans="1:23" x14ac:dyDescent="0.3">
      <c r="A403" t="s">
        <v>2399</v>
      </c>
      <c r="B403" t="s">
        <v>2400</v>
      </c>
      <c r="C403" t="s">
        <v>36</v>
      </c>
      <c r="D403">
        <v>85</v>
      </c>
      <c r="E403" s="14" t="s">
        <v>4705</v>
      </c>
      <c r="F403" t="s">
        <v>95</v>
      </c>
      <c r="G403" t="s">
        <v>2402</v>
      </c>
      <c r="H403" s="46" t="s">
        <v>1646</v>
      </c>
      <c r="I403" t="s">
        <v>2126</v>
      </c>
      <c r="J403" t="s">
        <v>156</v>
      </c>
      <c r="K403" t="s">
        <v>320</v>
      </c>
      <c r="L403" t="s">
        <v>2403</v>
      </c>
      <c r="M403">
        <v>139</v>
      </c>
      <c r="N40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4346</v>
      </c>
      <c r="W403" t="s">
        <v>132</v>
      </c>
    </row>
    <row r="404" spans="1:23" x14ac:dyDescent="0.3">
      <c r="A404" t="s">
        <v>2404</v>
      </c>
      <c r="B404" t="s">
        <v>905</v>
      </c>
      <c r="C404" t="s">
        <v>36</v>
      </c>
      <c r="D404">
        <v>63</v>
      </c>
      <c r="E404" s="14" t="s">
        <v>4706</v>
      </c>
      <c r="F404" t="s">
        <v>247</v>
      </c>
      <c r="J404" t="s">
        <v>156</v>
      </c>
      <c r="K404" t="s">
        <v>157</v>
      </c>
      <c r="L404" t="s">
        <v>2406</v>
      </c>
      <c r="M404">
        <v>110</v>
      </c>
      <c r="N404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U404">
        <v>0</v>
      </c>
      <c r="V404" t="s">
        <v>79</v>
      </c>
      <c r="W404" t="s">
        <v>68</v>
      </c>
    </row>
    <row r="405" spans="1:23" x14ac:dyDescent="0.3">
      <c r="A405" t="s">
        <v>3511</v>
      </c>
      <c r="B405" t="s">
        <v>264</v>
      </c>
      <c r="C405" t="s">
        <v>36</v>
      </c>
      <c r="D405">
        <v>68</v>
      </c>
      <c r="E405" s="14" t="s">
        <v>4707</v>
      </c>
      <c r="F405" t="s">
        <v>247</v>
      </c>
      <c r="H405" s="46" t="s">
        <v>566</v>
      </c>
      <c r="I405" t="s">
        <v>2409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4346</v>
      </c>
      <c r="W405" t="s">
        <v>132</v>
      </c>
    </row>
    <row r="406" spans="1:23" x14ac:dyDescent="0.3">
      <c r="A406" t="s">
        <v>2411</v>
      </c>
      <c r="B406" t="s">
        <v>862</v>
      </c>
      <c r="C406" t="s">
        <v>36</v>
      </c>
      <c r="D406">
        <v>69</v>
      </c>
      <c r="E406" s="14" t="s">
        <v>4708</v>
      </c>
      <c r="F406" t="s">
        <v>62</v>
      </c>
      <c r="G406" t="s">
        <v>2413</v>
      </c>
      <c r="H406" s="46" t="s">
        <v>128</v>
      </c>
      <c r="I406" t="s">
        <v>2414</v>
      </c>
      <c r="J406" t="s">
        <v>196</v>
      </c>
      <c r="K406" t="s">
        <v>873</v>
      </c>
      <c r="L406" t="s">
        <v>2415</v>
      </c>
      <c r="M406">
        <v>137</v>
      </c>
      <c r="N406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4347</v>
      </c>
      <c r="W406" t="s">
        <v>68</v>
      </c>
    </row>
    <row r="407" spans="1:23" x14ac:dyDescent="0.3">
      <c r="A407" t="s">
        <v>2416</v>
      </c>
      <c r="B407" t="s">
        <v>2417</v>
      </c>
      <c r="C407" t="s">
        <v>36</v>
      </c>
      <c r="D407">
        <v>49</v>
      </c>
      <c r="E407" s="14" t="s">
        <v>4709</v>
      </c>
      <c r="F407" t="s">
        <v>316</v>
      </c>
      <c r="G407" t="s">
        <v>2419</v>
      </c>
      <c r="H407" s="46" t="s">
        <v>2420</v>
      </c>
      <c r="I407" t="s">
        <v>1936</v>
      </c>
      <c r="J407" t="s">
        <v>409</v>
      </c>
      <c r="K407" t="s">
        <v>157</v>
      </c>
      <c r="L407" t="s">
        <v>2421</v>
      </c>
      <c r="M407">
        <v>121</v>
      </c>
      <c r="N407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4346</v>
      </c>
      <c r="W407" t="s">
        <v>68</v>
      </c>
    </row>
    <row r="408" spans="1:23" x14ac:dyDescent="0.3">
      <c r="A408" t="s">
        <v>2423</v>
      </c>
      <c r="B408" t="s">
        <v>2424</v>
      </c>
      <c r="C408" t="s">
        <v>60</v>
      </c>
      <c r="D408">
        <v>46</v>
      </c>
      <c r="E408" s="14" t="s">
        <v>4710</v>
      </c>
      <c r="F408" t="s">
        <v>153</v>
      </c>
      <c r="H408" s="46" t="s">
        <v>2426</v>
      </c>
      <c r="I408" t="s">
        <v>120</v>
      </c>
      <c r="J408" t="s">
        <v>342</v>
      </c>
      <c r="K408" t="s">
        <v>481</v>
      </c>
      <c r="L408" t="s">
        <v>2427</v>
      </c>
      <c r="M408">
        <v>136</v>
      </c>
      <c r="N408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s">
        <v>132</v>
      </c>
    </row>
    <row r="409" spans="1:23" x14ac:dyDescent="0.3">
      <c r="A409" t="s">
        <v>3457</v>
      </c>
      <c r="B409" t="s">
        <v>2170</v>
      </c>
      <c r="C409" t="s">
        <v>36</v>
      </c>
      <c r="D409">
        <v>28</v>
      </c>
      <c r="E409" s="14" t="s">
        <v>4711</v>
      </c>
      <c r="F409" t="s">
        <v>316</v>
      </c>
      <c r="G409" t="s">
        <v>2429</v>
      </c>
      <c r="H409" s="46" t="s">
        <v>2430</v>
      </c>
      <c r="I409" t="s">
        <v>782</v>
      </c>
      <c r="J409" t="s">
        <v>342</v>
      </c>
      <c r="K409" t="s">
        <v>130</v>
      </c>
      <c r="L409" t="s">
        <v>2431</v>
      </c>
      <c r="M409">
        <v>172</v>
      </c>
      <c r="N409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132</v>
      </c>
    </row>
    <row r="410" spans="1:23" x14ac:dyDescent="0.3">
      <c r="A410" t="s">
        <v>3512</v>
      </c>
      <c r="B410" t="s">
        <v>2432</v>
      </c>
      <c r="C410" t="s">
        <v>60</v>
      </c>
      <c r="D410">
        <v>22</v>
      </c>
      <c r="E410" s="14" t="s">
        <v>4712</v>
      </c>
      <c r="F410" t="s">
        <v>338</v>
      </c>
      <c r="G410" t="s">
        <v>2434</v>
      </c>
      <c r="H410" s="46" t="s">
        <v>1208</v>
      </c>
      <c r="I410" t="s">
        <v>2435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4346</v>
      </c>
      <c r="W410" t="s">
        <v>68</v>
      </c>
    </row>
    <row r="411" spans="1:23" x14ac:dyDescent="0.3">
      <c r="A411" t="s">
        <v>2437</v>
      </c>
      <c r="B411" t="s">
        <v>2064</v>
      </c>
      <c r="C411" t="s">
        <v>60</v>
      </c>
      <c r="D411">
        <v>66</v>
      </c>
      <c r="E411" s="14" t="s">
        <v>4713</v>
      </c>
      <c r="F411" t="s">
        <v>247</v>
      </c>
      <c r="G411" t="s">
        <v>2439</v>
      </c>
      <c r="H411" s="46" t="s">
        <v>432</v>
      </c>
      <c r="I411" t="s">
        <v>1179</v>
      </c>
      <c r="J411" t="s">
        <v>288</v>
      </c>
      <c r="K411" t="s">
        <v>873</v>
      </c>
      <c r="L411" t="s">
        <v>2440</v>
      </c>
      <c r="M411">
        <v>174</v>
      </c>
      <c r="N411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V411" t="s">
        <v>25</v>
      </c>
      <c r="W411" t="s">
        <v>132</v>
      </c>
    </row>
    <row r="412" spans="1:23" x14ac:dyDescent="0.3">
      <c r="A412" t="s">
        <v>2441</v>
      </c>
      <c r="B412" t="s">
        <v>678</v>
      </c>
      <c r="C412" t="s">
        <v>60</v>
      </c>
      <c r="D412">
        <v>78</v>
      </c>
      <c r="E412" s="14" t="s">
        <v>4714</v>
      </c>
      <c r="F412" t="s">
        <v>25</v>
      </c>
      <c r="H412" s="46" t="s">
        <v>2443</v>
      </c>
      <c r="I412" t="s">
        <v>2444</v>
      </c>
      <c r="J412" t="s">
        <v>53</v>
      </c>
      <c r="K412" t="s">
        <v>481</v>
      </c>
      <c r="L412" t="s">
        <v>799</v>
      </c>
      <c r="M412">
        <v>101</v>
      </c>
      <c r="N412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79</v>
      </c>
      <c r="W412" t="s">
        <v>132</v>
      </c>
    </row>
    <row r="413" spans="1:23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s="46" t="s">
        <v>2448</v>
      </c>
      <c r="I413" t="s">
        <v>804</v>
      </c>
      <c r="J413" t="s">
        <v>342</v>
      </c>
      <c r="K413" t="s">
        <v>386</v>
      </c>
      <c r="L413" t="s">
        <v>2449</v>
      </c>
      <c r="M413">
        <v>165</v>
      </c>
      <c r="N41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</row>
    <row r="414" spans="1:23" x14ac:dyDescent="0.3">
      <c r="A414" t="s">
        <v>2450</v>
      </c>
      <c r="B414" t="s">
        <v>2216</v>
      </c>
      <c r="C414" t="s">
        <v>36</v>
      </c>
      <c r="D414">
        <v>28</v>
      </c>
      <c r="E414" s="14" t="s">
        <v>4715</v>
      </c>
      <c r="F414" t="s">
        <v>338</v>
      </c>
      <c r="H414" s="46" t="s">
        <v>2452</v>
      </c>
      <c r="I414" t="s">
        <v>2453</v>
      </c>
      <c r="J414" t="s">
        <v>53</v>
      </c>
      <c r="K414" t="s">
        <v>157</v>
      </c>
      <c r="L414" t="s">
        <v>983</v>
      </c>
      <c r="M414">
        <v>114</v>
      </c>
      <c r="N414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>
        <v>23602</v>
      </c>
      <c r="V414" t="s">
        <v>33</v>
      </c>
      <c r="W414" t="s">
        <v>132</v>
      </c>
    </row>
    <row r="415" spans="1:23" x14ac:dyDescent="0.3">
      <c r="A415" t="s">
        <v>2455</v>
      </c>
      <c r="B415" t="s">
        <v>2382</v>
      </c>
      <c r="C415" t="s">
        <v>36</v>
      </c>
      <c r="D415">
        <v>73</v>
      </c>
      <c r="E415" s="14" t="s">
        <v>4716</v>
      </c>
      <c r="F415" t="s">
        <v>247</v>
      </c>
      <c r="G415" t="s">
        <v>2457</v>
      </c>
      <c r="H415" s="46" t="s">
        <v>2458</v>
      </c>
      <c r="I415" t="s">
        <v>2459</v>
      </c>
      <c r="J415" t="s">
        <v>196</v>
      </c>
      <c r="K415" t="s">
        <v>631</v>
      </c>
      <c r="L415" t="s">
        <v>799</v>
      </c>
      <c r="M415">
        <v>122</v>
      </c>
      <c r="N415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79</v>
      </c>
      <c r="W415" t="s">
        <v>25</v>
      </c>
    </row>
    <row r="416" spans="1:23" x14ac:dyDescent="0.3">
      <c r="A416" t="s">
        <v>3560</v>
      </c>
      <c r="B416" t="s">
        <v>731</v>
      </c>
      <c r="C416" t="s">
        <v>36</v>
      </c>
      <c r="D416">
        <v>60</v>
      </c>
      <c r="E416" s="14" t="s">
        <v>4717</v>
      </c>
      <c r="F416" t="s">
        <v>468</v>
      </c>
      <c r="G416" t="s">
        <v>2461</v>
      </c>
      <c r="H416" s="46" t="s">
        <v>2462</v>
      </c>
      <c r="I416" t="s">
        <v>2463</v>
      </c>
      <c r="J416" t="s">
        <v>196</v>
      </c>
      <c r="K416" t="s">
        <v>650</v>
      </c>
      <c r="L416" t="s">
        <v>2464</v>
      </c>
      <c r="M416">
        <v>174</v>
      </c>
      <c r="N416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4346</v>
      </c>
      <c r="W416" t="s">
        <v>25</v>
      </c>
    </row>
    <row r="417" spans="1:23" x14ac:dyDescent="0.3">
      <c r="A417" t="s">
        <v>2465</v>
      </c>
      <c r="B417" t="s">
        <v>2466</v>
      </c>
      <c r="C417" t="s">
        <v>36</v>
      </c>
      <c r="D417">
        <v>30</v>
      </c>
      <c r="E417" s="14" t="s">
        <v>4718</v>
      </c>
      <c r="F417" t="s">
        <v>145</v>
      </c>
      <c r="H417" s="46" t="s">
        <v>2468</v>
      </c>
      <c r="I417" t="s">
        <v>2469</v>
      </c>
      <c r="J417" t="s">
        <v>668</v>
      </c>
      <c r="K417" t="s">
        <v>873</v>
      </c>
      <c r="L417" t="s">
        <v>2470</v>
      </c>
      <c r="M417">
        <v>142</v>
      </c>
      <c r="N417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132</v>
      </c>
    </row>
    <row r="418" spans="1:23" x14ac:dyDescent="0.3">
      <c r="A418" t="s">
        <v>3513</v>
      </c>
      <c r="B418" t="s">
        <v>2432</v>
      </c>
      <c r="C418" t="s">
        <v>60</v>
      </c>
      <c r="D418">
        <v>23</v>
      </c>
      <c r="E418" s="14" t="s">
        <v>4719</v>
      </c>
      <c r="F418" t="s">
        <v>153</v>
      </c>
      <c r="H418" s="46" t="s">
        <v>2472</v>
      </c>
      <c r="I418" t="s">
        <v>2104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4347</v>
      </c>
      <c r="W418" t="s">
        <v>68</v>
      </c>
    </row>
    <row r="419" spans="1:23" x14ac:dyDescent="0.3">
      <c r="A419" t="s">
        <v>2473</v>
      </c>
      <c r="B419" t="s">
        <v>2474</v>
      </c>
      <c r="C419" t="s">
        <v>60</v>
      </c>
      <c r="D419">
        <v>78</v>
      </c>
      <c r="E419" s="14" t="s">
        <v>4720</v>
      </c>
      <c r="F419" t="s">
        <v>329</v>
      </c>
      <c r="G419" t="s">
        <v>2476</v>
      </c>
      <c r="H419" s="46" t="s">
        <v>2477</v>
      </c>
      <c r="I419" t="s">
        <v>2212</v>
      </c>
      <c r="J419" t="s">
        <v>288</v>
      </c>
      <c r="K419" t="s">
        <v>89</v>
      </c>
      <c r="L419" t="s">
        <v>2478</v>
      </c>
      <c r="M419">
        <v>124</v>
      </c>
      <c r="N419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>
        <v>11815</v>
      </c>
      <c r="V419" t="s">
        <v>379</v>
      </c>
      <c r="W419" t="s">
        <v>25</v>
      </c>
    </row>
    <row r="420" spans="1:23" x14ac:dyDescent="0.3">
      <c r="A420" t="s">
        <v>2480</v>
      </c>
      <c r="B420" t="s">
        <v>2481</v>
      </c>
      <c r="C420" t="s">
        <v>60</v>
      </c>
      <c r="D420">
        <v>27</v>
      </c>
      <c r="E420" s="14" t="s">
        <v>4721</v>
      </c>
      <c r="F420" t="s">
        <v>468</v>
      </c>
      <c r="G420" t="s">
        <v>2483</v>
      </c>
      <c r="H420" s="46" t="s">
        <v>2484</v>
      </c>
      <c r="I420" t="s">
        <v>2485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s="44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s">
        <v>68</v>
      </c>
    </row>
    <row r="421" spans="1:23" x14ac:dyDescent="0.3">
      <c r="A421" t="s">
        <v>2487</v>
      </c>
      <c r="B421" t="s">
        <v>273</v>
      </c>
      <c r="C421" t="s">
        <v>3442</v>
      </c>
      <c r="D421">
        <v>53</v>
      </c>
      <c r="E421" s="14" t="s">
        <v>4722</v>
      </c>
      <c r="F421" t="s">
        <v>25</v>
      </c>
      <c r="H421" s="46" t="s">
        <v>636</v>
      </c>
      <c r="I421" t="s">
        <v>2489</v>
      </c>
      <c r="J421" t="s">
        <v>288</v>
      </c>
      <c r="K421" t="s">
        <v>508</v>
      </c>
      <c r="M421">
        <v>139</v>
      </c>
      <c r="N421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4347</v>
      </c>
      <c r="W421" t="s">
        <v>25</v>
      </c>
    </row>
    <row r="422" spans="1:23" x14ac:dyDescent="0.3">
      <c r="A422" t="s">
        <v>2490</v>
      </c>
      <c r="B422" t="s">
        <v>2491</v>
      </c>
      <c r="C422" t="s">
        <v>60</v>
      </c>
      <c r="D422">
        <v>22</v>
      </c>
      <c r="E422" s="14" t="s">
        <v>2492</v>
      </c>
      <c r="F422" t="s">
        <v>468</v>
      </c>
      <c r="G422" t="s">
        <v>2493</v>
      </c>
      <c r="H422" s="46" t="s">
        <v>500</v>
      </c>
      <c r="I422" t="s">
        <v>2494</v>
      </c>
      <c r="J422" t="s">
        <v>668</v>
      </c>
      <c r="K422" t="s">
        <v>320</v>
      </c>
      <c r="L422" t="s">
        <v>2495</v>
      </c>
      <c r="M422">
        <v>143</v>
      </c>
      <c r="N422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132</v>
      </c>
    </row>
    <row r="423" spans="1:23" x14ac:dyDescent="0.3">
      <c r="A423" t="s">
        <v>2496</v>
      </c>
      <c r="B423" t="s">
        <v>2497</v>
      </c>
      <c r="C423" t="s">
        <v>36</v>
      </c>
      <c r="D423">
        <v>58</v>
      </c>
      <c r="E423" s="14" t="s">
        <v>4723</v>
      </c>
      <c r="F423" t="s">
        <v>338</v>
      </c>
      <c r="H423" s="46" t="s">
        <v>1726</v>
      </c>
      <c r="I423" t="s">
        <v>415</v>
      </c>
      <c r="J423" t="s">
        <v>668</v>
      </c>
      <c r="K423" t="s">
        <v>261</v>
      </c>
      <c r="L423" t="s">
        <v>2499</v>
      </c>
      <c r="M423">
        <v>137</v>
      </c>
      <c r="N42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>
        <v>12413</v>
      </c>
      <c r="V423" t="s">
        <v>4346</v>
      </c>
      <c r="W423" t="s">
        <v>68</v>
      </c>
    </row>
    <row r="424" spans="1:23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t="s">
        <v>2503</v>
      </c>
      <c r="H424" s="46" t="s">
        <v>649</v>
      </c>
      <c r="I424" t="s">
        <v>2504</v>
      </c>
      <c r="J424" t="s">
        <v>288</v>
      </c>
      <c r="K424" t="s">
        <v>261</v>
      </c>
      <c r="L424" t="s">
        <v>2505</v>
      </c>
      <c r="M424">
        <v>113</v>
      </c>
      <c r="N424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4346</v>
      </c>
      <c r="W424" t="s">
        <v>132</v>
      </c>
    </row>
    <row r="425" spans="1:23" x14ac:dyDescent="0.3">
      <c r="A425" t="s">
        <v>2506</v>
      </c>
      <c r="B425" t="s">
        <v>2507</v>
      </c>
      <c r="C425" t="s">
        <v>36</v>
      </c>
      <c r="D425">
        <v>36</v>
      </c>
      <c r="E425" s="14" t="s">
        <v>4724</v>
      </c>
      <c r="F425" t="s">
        <v>468</v>
      </c>
      <c r="G425" t="s">
        <v>2509</v>
      </c>
      <c r="H425" s="46" t="s">
        <v>2337</v>
      </c>
      <c r="I425" t="s">
        <v>2510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>
        <v>10307</v>
      </c>
      <c r="V425" t="s">
        <v>79</v>
      </c>
      <c r="W425" t="s">
        <v>25</v>
      </c>
    </row>
    <row r="426" spans="1:23" x14ac:dyDescent="0.3">
      <c r="A426" t="s">
        <v>2513</v>
      </c>
      <c r="B426" t="s">
        <v>1690</v>
      </c>
      <c r="C426" t="s">
        <v>60</v>
      </c>
      <c r="D426">
        <v>68</v>
      </c>
      <c r="E426" s="14" t="s">
        <v>4725</v>
      </c>
      <c r="F426" t="s">
        <v>62</v>
      </c>
      <c r="H426" s="46" t="s">
        <v>1492</v>
      </c>
      <c r="I426" t="s">
        <v>2515</v>
      </c>
      <c r="J426" t="s">
        <v>288</v>
      </c>
      <c r="K426" t="s">
        <v>33</v>
      </c>
      <c r="L426" t="s">
        <v>2516</v>
      </c>
      <c r="M426">
        <v>114</v>
      </c>
      <c r="N426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>
        <v>25120</v>
      </c>
      <c r="V426" t="s">
        <v>4346</v>
      </c>
      <c r="W426" t="s">
        <v>68</v>
      </c>
    </row>
    <row r="427" spans="1:23" x14ac:dyDescent="0.3">
      <c r="A427" t="s">
        <v>3514</v>
      </c>
      <c r="B427" t="s">
        <v>417</v>
      </c>
      <c r="C427" t="s">
        <v>36</v>
      </c>
      <c r="D427">
        <v>56</v>
      </c>
      <c r="E427" s="14" t="s">
        <v>4726</v>
      </c>
      <c r="F427" t="s">
        <v>338</v>
      </c>
      <c r="G427" t="s">
        <v>2519</v>
      </c>
      <c r="H427" s="46" t="s">
        <v>727</v>
      </c>
      <c r="I427" t="s">
        <v>2520</v>
      </c>
      <c r="M427">
        <v>169</v>
      </c>
      <c r="N427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379</v>
      </c>
      <c r="W427" t="s">
        <v>68</v>
      </c>
    </row>
    <row r="428" spans="1:23" x14ac:dyDescent="0.3">
      <c r="A428" t="s">
        <v>2522</v>
      </c>
      <c r="B428" t="s">
        <v>2523</v>
      </c>
      <c r="C428" t="s">
        <v>3442</v>
      </c>
      <c r="D428">
        <v>48</v>
      </c>
      <c r="E428" s="14" t="s">
        <v>4727</v>
      </c>
      <c r="F428" t="s">
        <v>25</v>
      </c>
      <c r="H428" s="46" t="s">
        <v>2525</v>
      </c>
      <c r="I428" t="s">
        <v>1490</v>
      </c>
      <c r="J428" t="s">
        <v>196</v>
      </c>
      <c r="K428" t="s">
        <v>508</v>
      </c>
      <c r="L428" t="s">
        <v>568</v>
      </c>
      <c r="M428">
        <v>127</v>
      </c>
      <c r="N428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4346</v>
      </c>
      <c r="W428" t="s">
        <v>68</v>
      </c>
    </row>
    <row r="429" spans="1:23" x14ac:dyDescent="0.3">
      <c r="A429" t="s">
        <v>3579</v>
      </c>
      <c r="B429" t="s">
        <v>2526</v>
      </c>
      <c r="C429" t="s">
        <v>3442</v>
      </c>
      <c r="D429">
        <v>67</v>
      </c>
      <c r="E429" s="14" t="s">
        <v>4728</v>
      </c>
      <c r="F429" t="s">
        <v>468</v>
      </c>
      <c r="G429" t="s">
        <v>2528</v>
      </c>
      <c r="H429" s="46" t="s">
        <v>464</v>
      </c>
      <c r="I429" t="s">
        <v>2529</v>
      </c>
      <c r="L429" t="s">
        <v>2530</v>
      </c>
      <c r="M429">
        <v>133</v>
      </c>
      <c r="N429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68</v>
      </c>
    </row>
    <row r="430" spans="1:23" x14ac:dyDescent="0.3">
      <c r="A430" t="s">
        <v>2531</v>
      </c>
      <c r="B430" t="s">
        <v>1822</v>
      </c>
      <c r="C430" t="s">
        <v>36</v>
      </c>
      <c r="D430">
        <v>60</v>
      </c>
      <c r="E430" s="14" t="s">
        <v>4729</v>
      </c>
      <c r="F430" t="s">
        <v>247</v>
      </c>
      <c r="G430" t="s">
        <v>2534</v>
      </c>
      <c r="H430" s="46" t="s">
        <v>2535</v>
      </c>
      <c r="I430" t="s">
        <v>2536</v>
      </c>
      <c r="J430" t="s">
        <v>668</v>
      </c>
      <c r="K430" t="s">
        <v>508</v>
      </c>
      <c r="L430" t="s">
        <v>2537</v>
      </c>
      <c r="M430">
        <v>152</v>
      </c>
      <c r="N430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132</v>
      </c>
    </row>
    <row r="431" spans="1:23" x14ac:dyDescent="0.3">
      <c r="A431" t="s">
        <v>3580</v>
      </c>
      <c r="B431" t="s">
        <v>2005</v>
      </c>
      <c r="C431" t="s">
        <v>36</v>
      </c>
      <c r="D431">
        <v>35</v>
      </c>
      <c r="E431" s="14" t="s">
        <v>4730</v>
      </c>
      <c r="F431" t="s">
        <v>25</v>
      </c>
      <c r="G431" t="s">
        <v>2539</v>
      </c>
      <c r="H431" s="46" t="s">
        <v>1671</v>
      </c>
      <c r="I431" t="s">
        <v>2540</v>
      </c>
      <c r="J431" t="s">
        <v>342</v>
      </c>
      <c r="K431" t="s">
        <v>261</v>
      </c>
      <c r="L431" t="s">
        <v>2541</v>
      </c>
      <c r="M431">
        <v>139</v>
      </c>
      <c r="N431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4346</v>
      </c>
      <c r="W431" t="s">
        <v>132</v>
      </c>
    </row>
    <row r="432" spans="1:23" x14ac:dyDescent="0.3">
      <c r="A432" t="s">
        <v>2542</v>
      </c>
      <c r="B432" t="s">
        <v>2543</v>
      </c>
      <c r="C432" t="s">
        <v>60</v>
      </c>
      <c r="D432">
        <v>28</v>
      </c>
      <c r="E432" s="14" t="s">
        <v>4731</v>
      </c>
      <c r="F432" t="s">
        <v>247</v>
      </c>
      <c r="G432" t="s">
        <v>2545</v>
      </c>
      <c r="H432" s="46" t="s">
        <v>2546</v>
      </c>
      <c r="I432" t="s">
        <v>2546</v>
      </c>
      <c r="K432" t="s">
        <v>54</v>
      </c>
      <c r="L432" t="s">
        <v>2547</v>
      </c>
      <c r="M432">
        <v>95</v>
      </c>
      <c r="N432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4347</v>
      </c>
      <c r="W432" t="s">
        <v>25</v>
      </c>
    </row>
    <row r="433" spans="1:23" x14ac:dyDescent="0.3">
      <c r="A433" t="s">
        <v>2549</v>
      </c>
      <c r="B433" t="s">
        <v>1012</v>
      </c>
      <c r="C433" t="s">
        <v>36</v>
      </c>
      <c r="D433">
        <v>62</v>
      </c>
      <c r="E433" s="14" t="s">
        <v>4732</v>
      </c>
      <c r="F433" t="s">
        <v>73</v>
      </c>
      <c r="G433" t="s">
        <v>2551</v>
      </c>
      <c r="H433" s="46" t="s">
        <v>2453</v>
      </c>
      <c r="I433" t="s">
        <v>2552</v>
      </c>
      <c r="J433" t="s">
        <v>156</v>
      </c>
      <c r="K433" t="s">
        <v>261</v>
      </c>
      <c r="L433" t="s">
        <v>2553</v>
      </c>
      <c r="M433">
        <v>138</v>
      </c>
      <c r="N43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>
        <v>1331200</v>
      </c>
      <c r="V433" t="s">
        <v>379</v>
      </c>
      <c r="W433" t="s">
        <v>68</v>
      </c>
    </row>
    <row r="434" spans="1:23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t="s">
        <v>2556</v>
      </c>
      <c r="H434" s="46" t="s">
        <v>2557</v>
      </c>
      <c r="I434" t="s">
        <v>2269</v>
      </c>
      <c r="J434" t="s">
        <v>196</v>
      </c>
      <c r="K434" t="s">
        <v>289</v>
      </c>
      <c r="L434" t="s">
        <v>2558</v>
      </c>
      <c r="M434">
        <v>150</v>
      </c>
      <c r="N434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4347</v>
      </c>
      <c r="W434" t="s">
        <v>68</v>
      </c>
    </row>
    <row r="435" spans="1:23" x14ac:dyDescent="0.3">
      <c r="A435" t="s">
        <v>2560</v>
      </c>
      <c r="B435" t="s">
        <v>71</v>
      </c>
      <c r="C435" t="s">
        <v>60</v>
      </c>
      <c r="D435">
        <v>27</v>
      </c>
      <c r="E435" s="14" t="s">
        <v>4733</v>
      </c>
      <c r="F435" t="s">
        <v>541</v>
      </c>
      <c r="H435" s="46" t="s">
        <v>2562</v>
      </c>
      <c r="I435" t="s">
        <v>2563</v>
      </c>
      <c r="J435" t="s">
        <v>668</v>
      </c>
      <c r="K435" t="s">
        <v>650</v>
      </c>
      <c r="L435" t="s">
        <v>2564</v>
      </c>
      <c r="M435">
        <v>137</v>
      </c>
      <c r="N435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</row>
    <row r="436" spans="1:23" x14ac:dyDescent="0.3">
      <c r="A436" t="s">
        <v>2565</v>
      </c>
      <c r="B436" t="s">
        <v>2566</v>
      </c>
      <c r="C436" t="s">
        <v>36</v>
      </c>
      <c r="D436">
        <v>68</v>
      </c>
      <c r="E436" s="14" t="s">
        <v>4734</v>
      </c>
      <c r="F436" t="s">
        <v>25</v>
      </c>
      <c r="G436" t="s">
        <v>2568</v>
      </c>
      <c r="H436" s="46" t="s">
        <v>2569</v>
      </c>
      <c r="I436" t="s">
        <v>2570</v>
      </c>
      <c r="J436" t="s">
        <v>53</v>
      </c>
      <c r="K436" t="s">
        <v>157</v>
      </c>
      <c r="L436" t="s">
        <v>2571</v>
      </c>
      <c r="M436">
        <v>120</v>
      </c>
      <c r="N436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</row>
    <row r="437" spans="1:23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s="46" t="s">
        <v>2574</v>
      </c>
      <c r="I437" t="s">
        <v>2575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379</v>
      </c>
      <c r="W437" t="s">
        <v>68</v>
      </c>
    </row>
    <row r="438" spans="1:23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H438" s="46" t="s">
        <v>925</v>
      </c>
      <c r="I438" t="s">
        <v>1662</v>
      </c>
      <c r="J438" t="s">
        <v>342</v>
      </c>
      <c r="K438" t="s">
        <v>54</v>
      </c>
      <c r="L438" t="s">
        <v>574</v>
      </c>
      <c r="M438">
        <v>90</v>
      </c>
      <c r="N438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V438" t="s">
        <v>25</v>
      </c>
      <c r="W438" t="s">
        <v>132</v>
      </c>
    </row>
    <row r="439" spans="1:23" x14ac:dyDescent="0.3">
      <c r="A439" t="s">
        <v>3561</v>
      </c>
      <c r="B439" t="s">
        <v>527</v>
      </c>
      <c r="C439" t="s">
        <v>60</v>
      </c>
      <c r="D439">
        <v>75</v>
      </c>
      <c r="E439" s="14" t="s">
        <v>4735</v>
      </c>
      <c r="F439" t="s">
        <v>468</v>
      </c>
      <c r="J439" t="s">
        <v>409</v>
      </c>
      <c r="K439" t="s">
        <v>873</v>
      </c>
      <c r="L439" t="s">
        <v>2579</v>
      </c>
      <c r="M439">
        <v>107</v>
      </c>
      <c r="N439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U439">
        <v>0</v>
      </c>
      <c r="V439" t="s">
        <v>4346</v>
      </c>
      <c r="W439" t="s">
        <v>132</v>
      </c>
    </row>
    <row r="440" spans="1:23" x14ac:dyDescent="0.3">
      <c r="A440" t="s">
        <v>2580</v>
      </c>
      <c r="B440" t="s">
        <v>2135</v>
      </c>
      <c r="C440" t="s">
        <v>60</v>
      </c>
      <c r="D440">
        <v>63</v>
      </c>
      <c r="E440" s="14" t="s">
        <v>4736</v>
      </c>
      <c r="F440" t="s">
        <v>25</v>
      </c>
      <c r="H440" s="46" t="s">
        <v>2582</v>
      </c>
      <c r="I440" t="s">
        <v>2583</v>
      </c>
      <c r="J440" t="s">
        <v>53</v>
      </c>
      <c r="K440" t="s">
        <v>89</v>
      </c>
      <c r="L440" t="s">
        <v>2584</v>
      </c>
      <c r="M440">
        <v>157</v>
      </c>
      <c r="N440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U440">
        <v>0</v>
      </c>
      <c r="V440" t="s">
        <v>379</v>
      </c>
      <c r="W440" t="s">
        <v>68</v>
      </c>
    </row>
    <row r="441" spans="1:23" x14ac:dyDescent="0.3">
      <c r="A441" t="s">
        <v>2585</v>
      </c>
      <c r="B441" t="s">
        <v>2586</v>
      </c>
      <c r="C441" t="s">
        <v>3442</v>
      </c>
      <c r="D441">
        <v>66</v>
      </c>
      <c r="E441" s="14" t="s">
        <v>4737</v>
      </c>
      <c r="F441" t="s">
        <v>95</v>
      </c>
      <c r="G441" t="s">
        <v>2588</v>
      </c>
      <c r="H441" s="46" t="s">
        <v>589</v>
      </c>
      <c r="I441" t="s">
        <v>2430</v>
      </c>
      <c r="J441" t="s">
        <v>668</v>
      </c>
      <c r="K441" t="s">
        <v>631</v>
      </c>
      <c r="L441" t="s">
        <v>2589</v>
      </c>
      <c r="M441">
        <v>169</v>
      </c>
      <c r="N441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U441">
        <v>0</v>
      </c>
      <c r="V441" t="s">
        <v>25</v>
      </c>
      <c r="W441" t="s">
        <v>132</v>
      </c>
    </row>
    <row r="442" spans="1:23" x14ac:dyDescent="0.3">
      <c r="A442" t="s">
        <v>2590</v>
      </c>
      <c r="B442" t="s">
        <v>2591</v>
      </c>
      <c r="C442" t="s">
        <v>60</v>
      </c>
      <c r="D442">
        <v>66</v>
      </c>
      <c r="E442" s="14" t="s">
        <v>4738</v>
      </c>
      <c r="F442" t="s">
        <v>145</v>
      </c>
      <c r="H442" s="46" t="s">
        <v>2593</v>
      </c>
      <c r="I442" t="s">
        <v>2594</v>
      </c>
      <c r="J442" t="s">
        <v>196</v>
      </c>
      <c r="K442" t="s">
        <v>157</v>
      </c>
      <c r="L442" t="s">
        <v>2595</v>
      </c>
      <c r="M442">
        <v>174</v>
      </c>
      <c r="N442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</row>
    <row r="443" spans="1:23" x14ac:dyDescent="0.3">
      <c r="A443" t="s">
        <v>2596</v>
      </c>
      <c r="B443" t="s">
        <v>448</v>
      </c>
      <c r="C443" t="s">
        <v>60</v>
      </c>
      <c r="D443">
        <v>55</v>
      </c>
      <c r="E443" s="14" t="s">
        <v>4739</v>
      </c>
      <c r="F443" t="s">
        <v>329</v>
      </c>
      <c r="H443" s="46" t="s">
        <v>2598</v>
      </c>
      <c r="I443" t="s">
        <v>2599</v>
      </c>
      <c r="K443" t="s">
        <v>548</v>
      </c>
      <c r="L443" t="s">
        <v>2600</v>
      </c>
      <c r="M443">
        <v>131</v>
      </c>
      <c r="N44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132</v>
      </c>
    </row>
    <row r="444" spans="1:23" x14ac:dyDescent="0.3">
      <c r="A444" t="s">
        <v>3515</v>
      </c>
      <c r="B444" t="s">
        <v>2601</v>
      </c>
      <c r="C444" t="s">
        <v>36</v>
      </c>
      <c r="D444">
        <v>27</v>
      </c>
      <c r="E444" s="14" t="s">
        <v>2602</v>
      </c>
      <c r="F444" t="s">
        <v>25</v>
      </c>
      <c r="G444" t="s">
        <v>2603</v>
      </c>
      <c r="H444" s="46" t="s">
        <v>2157</v>
      </c>
      <c r="I444" t="s">
        <v>2604</v>
      </c>
      <c r="K444" t="s">
        <v>631</v>
      </c>
      <c r="L444" t="s">
        <v>2605</v>
      </c>
      <c r="M444">
        <v>95</v>
      </c>
      <c r="N444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4347</v>
      </c>
      <c r="W444" t="s">
        <v>25</v>
      </c>
    </row>
    <row r="445" spans="1:23" x14ac:dyDescent="0.3">
      <c r="A445" t="s">
        <v>2606</v>
      </c>
      <c r="B445" t="s">
        <v>2607</v>
      </c>
      <c r="C445" t="s">
        <v>36</v>
      </c>
      <c r="D445">
        <v>37</v>
      </c>
      <c r="E445" s="14" t="s">
        <v>4740</v>
      </c>
      <c r="F445" t="s">
        <v>25</v>
      </c>
      <c r="H445" s="46" t="s">
        <v>2609</v>
      </c>
      <c r="I445" t="s">
        <v>2610</v>
      </c>
      <c r="J445" t="s">
        <v>196</v>
      </c>
      <c r="K445" t="s">
        <v>631</v>
      </c>
      <c r="L445" t="s">
        <v>2611</v>
      </c>
      <c r="M445">
        <v>119</v>
      </c>
      <c r="N445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4346</v>
      </c>
      <c r="W445" t="s">
        <v>68</v>
      </c>
    </row>
    <row r="446" spans="1:23" x14ac:dyDescent="0.3">
      <c r="A446" t="s">
        <v>3458</v>
      </c>
      <c r="B446" t="s">
        <v>2612</v>
      </c>
      <c r="C446" t="s">
        <v>60</v>
      </c>
      <c r="D446">
        <v>37</v>
      </c>
      <c r="E446" s="14" t="s">
        <v>4741</v>
      </c>
      <c r="F446" t="s">
        <v>73</v>
      </c>
      <c r="G446" t="s">
        <v>2614</v>
      </c>
      <c r="H446" s="46" t="s">
        <v>949</v>
      </c>
      <c r="I446" t="s">
        <v>2615</v>
      </c>
      <c r="J446" t="s">
        <v>230</v>
      </c>
      <c r="K446" t="s">
        <v>261</v>
      </c>
      <c r="L446" t="s">
        <v>190</v>
      </c>
      <c r="M446">
        <v>100</v>
      </c>
      <c r="N446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>
        <v>21027</v>
      </c>
      <c r="V446" t="s">
        <v>79</v>
      </c>
      <c r="W446" t="s">
        <v>25</v>
      </c>
    </row>
    <row r="447" spans="1:23" x14ac:dyDescent="0.3">
      <c r="A447" t="s">
        <v>2617</v>
      </c>
      <c r="B447" t="s">
        <v>2618</v>
      </c>
      <c r="C447" t="s">
        <v>60</v>
      </c>
      <c r="D447">
        <v>58</v>
      </c>
      <c r="E447" s="14" t="s">
        <v>4742</v>
      </c>
      <c r="F447" t="s">
        <v>25</v>
      </c>
      <c r="G447" t="s">
        <v>2620</v>
      </c>
      <c r="H447" s="46" t="s">
        <v>2621</v>
      </c>
      <c r="I447" t="s">
        <v>2622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132</v>
      </c>
    </row>
    <row r="448" spans="1:23" x14ac:dyDescent="0.3">
      <c r="A448" t="s">
        <v>2623</v>
      </c>
      <c r="B448" t="s">
        <v>1918</v>
      </c>
      <c r="C448" t="s">
        <v>36</v>
      </c>
      <c r="D448">
        <v>29</v>
      </c>
      <c r="E448" s="14" t="s">
        <v>4743</v>
      </c>
      <c r="F448" t="s">
        <v>541</v>
      </c>
      <c r="H448" s="46" t="s">
        <v>2157</v>
      </c>
      <c r="I448" t="s">
        <v>445</v>
      </c>
      <c r="J448" t="s">
        <v>53</v>
      </c>
      <c r="L448" t="s">
        <v>2625</v>
      </c>
      <c r="M448">
        <v>114</v>
      </c>
      <c r="N448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132</v>
      </c>
    </row>
    <row r="449" spans="1:23" x14ac:dyDescent="0.3">
      <c r="A449" t="s">
        <v>2626</v>
      </c>
      <c r="B449" t="s">
        <v>364</v>
      </c>
      <c r="C449" t="s">
        <v>60</v>
      </c>
      <c r="D449">
        <v>52</v>
      </c>
      <c r="E449" s="14" t="s">
        <v>4744</v>
      </c>
      <c r="F449" t="s">
        <v>73</v>
      </c>
      <c r="G449" t="s">
        <v>2628</v>
      </c>
      <c r="H449" s="46" t="s">
        <v>2629</v>
      </c>
      <c r="I449" t="s">
        <v>2630</v>
      </c>
      <c r="J449" t="s">
        <v>196</v>
      </c>
      <c r="K449" t="s">
        <v>130</v>
      </c>
      <c r="L449" t="s">
        <v>2631</v>
      </c>
      <c r="M449">
        <v>154</v>
      </c>
      <c r="N449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4347</v>
      </c>
      <c r="W449" t="s">
        <v>25</v>
      </c>
    </row>
    <row r="450" spans="1:23" x14ac:dyDescent="0.3">
      <c r="A450" t="s">
        <v>2632</v>
      </c>
      <c r="B450" t="s">
        <v>2633</v>
      </c>
      <c r="C450" t="s">
        <v>36</v>
      </c>
      <c r="D450">
        <v>64</v>
      </c>
      <c r="E450" s="14" t="s">
        <v>4745</v>
      </c>
      <c r="F450" t="s">
        <v>329</v>
      </c>
      <c r="H450" s="46" t="s">
        <v>2635</v>
      </c>
      <c r="I450" t="s">
        <v>2636</v>
      </c>
      <c r="J450" t="s">
        <v>288</v>
      </c>
      <c r="K450" t="s">
        <v>25</v>
      </c>
      <c r="L450" t="s">
        <v>2637</v>
      </c>
      <c r="M450">
        <v>101</v>
      </c>
      <c r="N450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4347</v>
      </c>
      <c r="W450" t="s">
        <v>25</v>
      </c>
    </row>
    <row r="451" spans="1:23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s="46" t="s">
        <v>1583</v>
      </c>
      <c r="I451" t="s">
        <v>2642</v>
      </c>
      <c r="J451" t="s">
        <v>342</v>
      </c>
      <c r="K451" t="s">
        <v>631</v>
      </c>
      <c r="L451" t="s">
        <v>2643</v>
      </c>
      <c r="M451">
        <v>149</v>
      </c>
      <c r="N451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132</v>
      </c>
    </row>
    <row r="452" spans="1:23" x14ac:dyDescent="0.3">
      <c r="A452" t="s">
        <v>3562</v>
      </c>
      <c r="B452" t="s">
        <v>2644</v>
      </c>
      <c r="C452" t="s">
        <v>60</v>
      </c>
      <c r="D452">
        <v>41</v>
      </c>
      <c r="E452" s="14" t="s">
        <v>4746</v>
      </c>
      <c r="F452" t="s">
        <v>25</v>
      </c>
      <c r="H452" s="46" t="s">
        <v>235</v>
      </c>
      <c r="I452" t="s">
        <v>2646</v>
      </c>
      <c r="J452" t="s">
        <v>156</v>
      </c>
      <c r="K452" t="s">
        <v>261</v>
      </c>
      <c r="L452" t="s">
        <v>2647</v>
      </c>
      <c r="M452">
        <v>151</v>
      </c>
      <c r="N452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132</v>
      </c>
    </row>
    <row r="453" spans="1:23" x14ac:dyDescent="0.3">
      <c r="A453" t="s">
        <v>2649</v>
      </c>
      <c r="B453" t="s">
        <v>2650</v>
      </c>
      <c r="C453" t="s">
        <v>36</v>
      </c>
      <c r="D453">
        <v>83</v>
      </c>
      <c r="E453" s="14" t="s">
        <v>4747</v>
      </c>
      <c r="F453" t="s">
        <v>153</v>
      </c>
      <c r="J453" t="s">
        <v>53</v>
      </c>
      <c r="K453" t="s">
        <v>631</v>
      </c>
      <c r="L453" t="s">
        <v>2652</v>
      </c>
      <c r="M453">
        <v>111</v>
      </c>
      <c r="N45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27639</v>
      </c>
      <c r="V453" t="s">
        <v>79</v>
      </c>
      <c r="W453" t="s">
        <v>68</v>
      </c>
    </row>
    <row r="454" spans="1:23" x14ac:dyDescent="0.3">
      <c r="A454" t="s">
        <v>2653</v>
      </c>
      <c r="B454" t="s">
        <v>1184</v>
      </c>
      <c r="C454" t="s">
        <v>60</v>
      </c>
      <c r="D454">
        <v>21</v>
      </c>
      <c r="E454" s="14" t="s">
        <v>4748</v>
      </c>
      <c r="F454" t="s">
        <v>338</v>
      </c>
      <c r="H454" s="46" t="s">
        <v>2655</v>
      </c>
      <c r="I454" t="s">
        <v>2656</v>
      </c>
      <c r="J454" t="s">
        <v>196</v>
      </c>
      <c r="K454" t="s">
        <v>481</v>
      </c>
      <c r="L454" t="s">
        <v>2657</v>
      </c>
      <c r="M454">
        <v>93</v>
      </c>
      <c r="N454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4346</v>
      </c>
      <c r="W454" t="s">
        <v>132</v>
      </c>
    </row>
    <row r="455" spans="1:23" x14ac:dyDescent="0.3">
      <c r="A455" t="s">
        <v>2658</v>
      </c>
      <c r="B455" t="s">
        <v>2659</v>
      </c>
      <c r="C455" t="s">
        <v>60</v>
      </c>
      <c r="D455">
        <v>29</v>
      </c>
      <c r="E455" s="14" t="s">
        <v>4749</v>
      </c>
      <c r="F455" t="s">
        <v>247</v>
      </c>
      <c r="G455" t="s">
        <v>2661</v>
      </c>
      <c r="H455" s="46" t="s">
        <v>2662</v>
      </c>
      <c r="I455" t="s">
        <v>2662</v>
      </c>
      <c r="J455" t="s">
        <v>342</v>
      </c>
      <c r="K455" t="s">
        <v>320</v>
      </c>
      <c r="M455">
        <v>125</v>
      </c>
      <c r="N455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</row>
    <row r="456" spans="1:23" x14ac:dyDescent="0.3">
      <c r="A456" t="s">
        <v>2663</v>
      </c>
      <c r="B456" t="s">
        <v>2664</v>
      </c>
      <c r="C456" t="s">
        <v>60</v>
      </c>
      <c r="D456">
        <v>59</v>
      </c>
      <c r="E456" s="14" t="s">
        <v>4750</v>
      </c>
      <c r="F456" t="s">
        <v>95</v>
      </c>
      <c r="H456" s="46" t="s">
        <v>2666</v>
      </c>
      <c r="I456" t="s">
        <v>2667</v>
      </c>
      <c r="J456" t="s">
        <v>342</v>
      </c>
      <c r="K456" t="s">
        <v>320</v>
      </c>
      <c r="L456" t="s">
        <v>190</v>
      </c>
      <c r="M456">
        <v>175</v>
      </c>
      <c r="N456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>
        <v>11673</v>
      </c>
      <c r="V456" t="s">
        <v>33</v>
      </c>
      <c r="W456" t="s">
        <v>132</v>
      </c>
    </row>
    <row r="457" spans="1:23" x14ac:dyDescent="0.3">
      <c r="A457" t="s">
        <v>3516</v>
      </c>
      <c r="B457" t="s">
        <v>2523</v>
      </c>
      <c r="C457" t="s">
        <v>3442</v>
      </c>
      <c r="D457">
        <v>19</v>
      </c>
      <c r="E457" s="14" t="s">
        <v>4751</v>
      </c>
      <c r="F457" t="s">
        <v>153</v>
      </c>
      <c r="H457" s="46" t="s">
        <v>2670</v>
      </c>
      <c r="I457" t="s">
        <v>2671</v>
      </c>
      <c r="J457" t="s">
        <v>409</v>
      </c>
      <c r="K457" t="s">
        <v>25</v>
      </c>
      <c r="L457" t="s">
        <v>2672</v>
      </c>
      <c r="M457">
        <v>171</v>
      </c>
      <c r="N457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79</v>
      </c>
      <c r="W457" t="s">
        <v>132</v>
      </c>
    </row>
    <row r="458" spans="1:23" x14ac:dyDescent="0.3">
      <c r="A458" t="s">
        <v>2674</v>
      </c>
      <c r="B458" t="s">
        <v>691</v>
      </c>
      <c r="C458" t="s">
        <v>36</v>
      </c>
      <c r="D458">
        <v>67</v>
      </c>
      <c r="E458" s="14" t="s">
        <v>4752</v>
      </c>
      <c r="F458" t="s">
        <v>541</v>
      </c>
      <c r="H458" s="46" t="s">
        <v>2536</v>
      </c>
      <c r="I458" t="s">
        <v>2448</v>
      </c>
      <c r="J458" t="s">
        <v>196</v>
      </c>
      <c r="K458" t="s">
        <v>261</v>
      </c>
      <c r="L458" t="s">
        <v>2676</v>
      </c>
      <c r="M458">
        <v>132</v>
      </c>
      <c r="N458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4347</v>
      </c>
      <c r="W458" t="s">
        <v>132</v>
      </c>
    </row>
    <row r="459" spans="1:23" x14ac:dyDescent="0.3">
      <c r="A459" t="s">
        <v>2677</v>
      </c>
      <c r="B459" t="s">
        <v>2678</v>
      </c>
      <c r="C459" t="s">
        <v>60</v>
      </c>
      <c r="D459">
        <v>49</v>
      </c>
      <c r="E459" s="14" t="s">
        <v>4753</v>
      </c>
      <c r="F459" t="s">
        <v>247</v>
      </c>
      <c r="G459" t="s">
        <v>2680</v>
      </c>
      <c r="H459" s="46" t="s">
        <v>1478</v>
      </c>
      <c r="I459" t="s">
        <v>2681</v>
      </c>
      <c r="J459" t="s">
        <v>230</v>
      </c>
      <c r="K459" t="s">
        <v>289</v>
      </c>
      <c r="L459" t="s">
        <v>2682</v>
      </c>
      <c r="M459">
        <v>166</v>
      </c>
      <c r="N459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132</v>
      </c>
    </row>
    <row r="460" spans="1:23" x14ac:dyDescent="0.3">
      <c r="A460" t="s">
        <v>2683</v>
      </c>
      <c r="B460" t="s">
        <v>2481</v>
      </c>
      <c r="C460" t="s">
        <v>60</v>
      </c>
      <c r="D460">
        <v>39</v>
      </c>
      <c r="E460" s="14" t="s">
        <v>4754</v>
      </c>
      <c r="F460" t="s">
        <v>62</v>
      </c>
      <c r="H460" s="46" t="s">
        <v>2685</v>
      </c>
      <c r="I460" t="s">
        <v>1651</v>
      </c>
      <c r="J460" t="s">
        <v>196</v>
      </c>
      <c r="K460" t="s">
        <v>631</v>
      </c>
      <c r="M460">
        <v>138</v>
      </c>
      <c r="N460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>
        <v>5986</v>
      </c>
      <c r="V460" t="s">
        <v>4347</v>
      </c>
      <c r="W460" t="s">
        <v>68</v>
      </c>
    </row>
    <row r="461" spans="1:23" x14ac:dyDescent="0.3">
      <c r="A461" t="s">
        <v>3517</v>
      </c>
      <c r="B461" t="s">
        <v>2687</v>
      </c>
      <c r="C461" t="s">
        <v>3442</v>
      </c>
      <c r="D461">
        <v>39</v>
      </c>
      <c r="E461" s="14" t="s">
        <v>4755</v>
      </c>
      <c r="F461" t="s">
        <v>153</v>
      </c>
      <c r="G461" t="s">
        <v>2689</v>
      </c>
      <c r="H461" s="46" t="s">
        <v>463</v>
      </c>
      <c r="I461" t="s">
        <v>2690</v>
      </c>
      <c r="J461" t="s">
        <v>668</v>
      </c>
      <c r="K461" t="s">
        <v>3748</v>
      </c>
      <c r="L461" t="s">
        <v>2691</v>
      </c>
      <c r="M461">
        <v>145</v>
      </c>
      <c r="N461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>
        <v>40122</v>
      </c>
      <c r="V461" t="s">
        <v>79</v>
      </c>
      <c r="W461" t="s">
        <v>132</v>
      </c>
    </row>
    <row r="462" spans="1:23" x14ac:dyDescent="0.3">
      <c r="A462" t="s">
        <v>3563</v>
      </c>
      <c r="B462" t="s">
        <v>2693</v>
      </c>
      <c r="C462" t="s">
        <v>60</v>
      </c>
      <c r="D462">
        <v>56</v>
      </c>
      <c r="E462" s="14" t="s">
        <v>4756</v>
      </c>
      <c r="F462" t="s">
        <v>153</v>
      </c>
      <c r="H462" s="46" t="s">
        <v>2695</v>
      </c>
      <c r="I462" t="s">
        <v>2696</v>
      </c>
      <c r="J462" t="s">
        <v>230</v>
      </c>
      <c r="K462" t="s">
        <v>873</v>
      </c>
      <c r="L462" t="s">
        <v>2697</v>
      </c>
      <c r="M462">
        <v>127</v>
      </c>
      <c r="N462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4346</v>
      </c>
      <c r="W462" t="s">
        <v>68</v>
      </c>
    </row>
    <row r="463" spans="1:23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H463" s="46" t="s">
        <v>295</v>
      </c>
      <c r="I463" t="s">
        <v>2700</v>
      </c>
      <c r="J463" t="s">
        <v>288</v>
      </c>
      <c r="K463" t="s">
        <v>54</v>
      </c>
      <c r="L463" t="s">
        <v>2701</v>
      </c>
      <c r="M463">
        <v>165</v>
      </c>
      <c r="N46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68</v>
      </c>
    </row>
    <row r="464" spans="1:23" x14ac:dyDescent="0.3">
      <c r="A464" t="s">
        <v>2702</v>
      </c>
      <c r="B464" t="s">
        <v>768</v>
      </c>
      <c r="C464" t="s">
        <v>3442</v>
      </c>
      <c r="D464">
        <v>73</v>
      </c>
      <c r="E464" s="14" t="s">
        <v>4757</v>
      </c>
      <c r="F464" t="s">
        <v>153</v>
      </c>
      <c r="H464" s="46" t="s">
        <v>451</v>
      </c>
      <c r="I464" t="s">
        <v>2704</v>
      </c>
      <c r="J464" t="s">
        <v>53</v>
      </c>
      <c r="K464" t="s">
        <v>157</v>
      </c>
      <c r="L464" t="s">
        <v>1608</v>
      </c>
      <c r="M464">
        <v>106</v>
      </c>
      <c r="N464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4346</v>
      </c>
      <c r="W464" t="s">
        <v>132</v>
      </c>
    </row>
    <row r="465" spans="1:23" x14ac:dyDescent="0.3">
      <c r="A465" t="s">
        <v>2705</v>
      </c>
      <c r="B465" t="s">
        <v>2706</v>
      </c>
      <c r="C465" t="s">
        <v>60</v>
      </c>
      <c r="D465">
        <v>56</v>
      </c>
      <c r="E465" s="14" t="s">
        <v>4756</v>
      </c>
      <c r="F465" t="s">
        <v>25</v>
      </c>
      <c r="G465" t="s">
        <v>2708</v>
      </c>
      <c r="H465" s="46" t="s">
        <v>426</v>
      </c>
      <c r="I465" t="s">
        <v>2709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s="44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>
        <v>8169</v>
      </c>
      <c r="V465" t="s">
        <v>4346</v>
      </c>
      <c r="W465" t="s">
        <v>25</v>
      </c>
    </row>
    <row r="466" spans="1:23" x14ac:dyDescent="0.3">
      <c r="A466" t="s">
        <v>2712</v>
      </c>
      <c r="B466" t="s">
        <v>922</v>
      </c>
      <c r="C466" t="s">
        <v>60</v>
      </c>
      <c r="D466">
        <v>27</v>
      </c>
      <c r="E466" s="14" t="s">
        <v>4758</v>
      </c>
      <c r="F466" t="s">
        <v>329</v>
      </c>
      <c r="G466" t="s">
        <v>2714</v>
      </c>
      <c r="J466" t="s">
        <v>53</v>
      </c>
      <c r="K466" t="s">
        <v>261</v>
      </c>
      <c r="M466">
        <v>139</v>
      </c>
      <c r="N466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>
        <v>2740300</v>
      </c>
      <c r="V466" t="s">
        <v>4346</v>
      </c>
      <c r="W466" t="s">
        <v>68</v>
      </c>
    </row>
    <row r="467" spans="1:23" x14ac:dyDescent="0.3">
      <c r="A467" t="s">
        <v>2716</v>
      </c>
      <c r="B467" t="s">
        <v>1454</v>
      </c>
      <c r="C467" t="s">
        <v>3442</v>
      </c>
      <c r="D467">
        <v>49</v>
      </c>
      <c r="E467" s="14" t="s">
        <v>4759</v>
      </c>
      <c r="F467" t="s">
        <v>73</v>
      </c>
      <c r="H467" s="46" t="s">
        <v>2718</v>
      </c>
      <c r="I467" t="s">
        <v>2719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4347</v>
      </c>
      <c r="W467" t="s">
        <v>132</v>
      </c>
    </row>
    <row r="468" spans="1:23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t="s">
        <v>2723</v>
      </c>
      <c r="H468" s="46" t="s">
        <v>147</v>
      </c>
      <c r="I468" t="s">
        <v>2724</v>
      </c>
      <c r="J468" t="s">
        <v>196</v>
      </c>
      <c r="K468" t="s">
        <v>508</v>
      </c>
      <c r="L468" t="s">
        <v>43</v>
      </c>
      <c r="M468">
        <v>167</v>
      </c>
      <c r="N468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4346</v>
      </c>
      <c r="W468" t="s">
        <v>68</v>
      </c>
    </row>
    <row r="469" spans="1:23" x14ac:dyDescent="0.3">
      <c r="A469" t="s">
        <v>2725</v>
      </c>
      <c r="B469" t="s">
        <v>1761</v>
      </c>
      <c r="C469" t="s">
        <v>36</v>
      </c>
      <c r="D469">
        <v>43</v>
      </c>
      <c r="E469" s="14" t="s">
        <v>4760</v>
      </c>
      <c r="F469" t="s">
        <v>95</v>
      </c>
      <c r="G469" t="s">
        <v>2727</v>
      </c>
      <c r="H469" s="46" t="s">
        <v>414</v>
      </c>
      <c r="I469" t="s">
        <v>1726</v>
      </c>
      <c r="J469" t="s">
        <v>409</v>
      </c>
      <c r="K469" t="s">
        <v>508</v>
      </c>
      <c r="L469" t="s">
        <v>2728</v>
      </c>
      <c r="M469">
        <v>158</v>
      </c>
      <c r="N469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79</v>
      </c>
      <c r="W469" t="s">
        <v>132</v>
      </c>
    </row>
    <row r="470" spans="1:23" x14ac:dyDescent="0.3">
      <c r="A470" t="s">
        <v>3518</v>
      </c>
      <c r="B470" t="s">
        <v>2729</v>
      </c>
      <c r="C470" t="s">
        <v>60</v>
      </c>
      <c r="D470">
        <v>35</v>
      </c>
      <c r="E470" s="14" t="s">
        <v>4761</v>
      </c>
      <c r="F470" t="s">
        <v>329</v>
      </c>
      <c r="G470" t="s">
        <v>2731</v>
      </c>
      <c r="H470" s="46" t="s">
        <v>2732</v>
      </c>
      <c r="I470" t="s">
        <v>2733</v>
      </c>
      <c r="J470" t="s">
        <v>668</v>
      </c>
      <c r="L470" t="s">
        <v>447</v>
      </c>
      <c r="M470">
        <v>127</v>
      </c>
      <c r="N470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4347</v>
      </c>
      <c r="W470" t="s">
        <v>68</v>
      </c>
    </row>
    <row r="471" spans="1:23" x14ac:dyDescent="0.3">
      <c r="A471" t="s">
        <v>2734</v>
      </c>
      <c r="B471" t="s">
        <v>954</v>
      </c>
      <c r="C471" t="s">
        <v>36</v>
      </c>
      <c r="D471">
        <v>68</v>
      </c>
      <c r="E471" s="14" t="s">
        <v>2735</v>
      </c>
      <c r="F471" t="s">
        <v>73</v>
      </c>
      <c r="H471" s="46" t="s">
        <v>2736</v>
      </c>
      <c r="I471" t="s">
        <v>2737</v>
      </c>
      <c r="J471" t="s">
        <v>156</v>
      </c>
      <c r="K471" t="s">
        <v>508</v>
      </c>
      <c r="L471" t="s">
        <v>2738</v>
      </c>
      <c r="M471">
        <v>108</v>
      </c>
      <c r="N471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V471" t="s">
        <v>25</v>
      </c>
      <c r="W471" t="s">
        <v>132</v>
      </c>
    </row>
    <row r="472" spans="1:23" x14ac:dyDescent="0.3">
      <c r="A472" t="s">
        <v>2740</v>
      </c>
      <c r="B472" t="s">
        <v>2741</v>
      </c>
      <c r="C472" t="s">
        <v>60</v>
      </c>
      <c r="D472">
        <v>66</v>
      </c>
      <c r="E472" s="14" t="s">
        <v>4762</v>
      </c>
      <c r="F472" t="s">
        <v>247</v>
      </c>
      <c r="G472" t="s">
        <v>2743</v>
      </c>
      <c r="H472" s="46" t="s">
        <v>1084</v>
      </c>
      <c r="I472" t="s">
        <v>2744</v>
      </c>
      <c r="J472" t="s">
        <v>53</v>
      </c>
      <c r="L472" t="s">
        <v>2745</v>
      </c>
      <c r="M472">
        <v>179</v>
      </c>
      <c r="N472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68</v>
      </c>
    </row>
    <row r="473" spans="1:23" x14ac:dyDescent="0.3">
      <c r="A473" t="s">
        <v>2746</v>
      </c>
      <c r="B473" t="s">
        <v>489</v>
      </c>
      <c r="C473" t="s">
        <v>36</v>
      </c>
      <c r="D473">
        <v>60</v>
      </c>
      <c r="E473" s="14" t="s">
        <v>4763</v>
      </c>
      <c r="F473" t="s">
        <v>247</v>
      </c>
      <c r="G473" t="s">
        <v>2748</v>
      </c>
      <c r="H473" s="46" t="s">
        <v>661</v>
      </c>
      <c r="I473" t="s">
        <v>2749</v>
      </c>
      <c r="J473" t="s">
        <v>53</v>
      </c>
      <c r="K473" t="s">
        <v>386</v>
      </c>
      <c r="L473" t="s">
        <v>2750</v>
      </c>
      <c r="M473">
        <v>154</v>
      </c>
      <c r="N47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132</v>
      </c>
    </row>
    <row r="474" spans="1:23" x14ac:dyDescent="0.3">
      <c r="A474" t="s">
        <v>2751</v>
      </c>
      <c r="B474" t="s">
        <v>3659</v>
      </c>
      <c r="C474" t="s">
        <v>36</v>
      </c>
      <c r="D474">
        <v>73</v>
      </c>
      <c r="E474" s="14" t="s">
        <v>3679</v>
      </c>
      <c r="F474" t="s">
        <v>73</v>
      </c>
      <c r="G474" t="s">
        <v>2754</v>
      </c>
      <c r="H474" s="46" t="s">
        <v>1056</v>
      </c>
      <c r="I474" t="s">
        <v>1056</v>
      </c>
      <c r="J474" t="s">
        <v>668</v>
      </c>
      <c r="K474" t="s">
        <v>481</v>
      </c>
      <c r="L474" t="s">
        <v>983</v>
      </c>
      <c r="M474">
        <v>180</v>
      </c>
      <c r="N474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379</v>
      </c>
      <c r="W474" t="s">
        <v>132</v>
      </c>
    </row>
    <row r="475" spans="1:23" x14ac:dyDescent="0.3">
      <c r="A475" t="s">
        <v>2755</v>
      </c>
      <c r="B475" t="s">
        <v>819</v>
      </c>
      <c r="C475" t="s">
        <v>3442</v>
      </c>
      <c r="D475">
        <v>35</v>
      </c>
      <c r="E475" s="14" t="s">
        <v>4764</v>
      </c>
      <c r="F475" t="s">
        <v>62</v>
      </c>
      <c r="G475" t="s">
        <v>2757</v>
      </c>
      <c r="H475" s="46" t="s">
        <v>2758</v>
      </c>
      <c r="I475" t="s">
        <v>2759</v>
      </c>
      <c r="J475" t="s">
        <v>668</v>
      </c>
      <c r="K475" t="s">
        <v>54</v>
      </c>
      <c r="L475" t="s">
        <v>2760</v>
      </c>
      <c r="M475">
        <v>153</v>
      </c>
      <c r="N475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U475">
        <v>0</v>
      </c>
      <c r="V475" t="s">
        <v>25</v>
      </c>
      <c r="W475" t="s">
        <v>68</v>
      </c>
    </row>
    <row r="476" spans="1:23" x14ac:dyDescent="0.3">
      <c r="A476" t="s">
        <v>2761</v>
      </c>
      <c r="B476" t="s">
        <v>2047</v>
      </c>
      <c r="C476" t="s">
        <v>60</v>
      </c>
      <c r="D476">
        <v>43</v>
      </c>
      <c r="E476" s="14" t="s">
        <v>4765</v>
      </c>
      <c r="F476" t="s">
        <v>25</v>
      </c>
      <c r="G476" t="s">
        <v>2763</v>
      </c>
      <c r="H476" s="46" t="s">
        <v>2764</v>
      </c>
      <c r="I476" t="s">
        <v>2765</v>
      </c>
      <c r="J476" t="s">
        <v>53</v>
      </c>
      <c r="K476" t="s">
        <v>873</v>
      </c>
      <c r="L476" t="s">
        <v>2766</v>
      </c>
      <c r="M476">
        <v>139</v>
      </c>
      <c r="N476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>
        <v>25205</v>
      </c>
      <c r="V476" t="s">
        <v>4347</v>
      </c>
      <c r="W476" t="s">
        <v>25</v>
      </c>
    </row>
    <row r="477" spans="1:23" x14ac:dyDescent="0.3">
      <c r="A477" t="s">
        <v>2768</v>
      </c>
      <c r="B477" t="s">
        <v>2769</v>
      </c>
      <c r="C477" t="s">
        <v>3442</v>
      </c>
      <c r="D477">
        <v>40</v>
      </c>
      <c r="E477" s="14" t="s">
        <v>2770</v>
      </c>
      <c r="F477" t="s">
        <v>73</v>
      </c>
      <c r="G477" t="s">
        <v>2771</v>
      </c>
      <c r="H477" s="46" t="s">
        <v>2772</v>
      </c>
      <c r="I477" t="s">
        <v>2773</v>
      </c>
      <c r="J477" t="s">
        <v>409</v>
      </c>
      <c r="K477" t="s">
        <v>289</v>
      </c>
      <c r="L477" t="s">
        <v>2774</v>
      </c>
      <c r="M477">
        <v>116</v>
      </c>
      <c r="N477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68</v>
      </c>
    </row>
    <row r="478" spans="1:23" x14ac:dyDescent="0.3">
      <c r="A478" t="s">
        <v>3519</v>
      </c>
      <c r="B478" t="s">
        <v>1695</v>
      </c>
      <c r="C478" t="s">
        <v>60</v>
      </c>
      <c r="D478">
        <v>58</v>
      </c>
      <c r="E478" s="14" t="s">
        <v>4766</v>
      </c>
      <c r="F478" t="s">
        <v>25</v>
      </c>
      <c r="G478" t="s">
        <v>2777</v>
      </c>
      <c r="H478" s="46" t="s">
        <v>2778</v>
      </c>
      <c r="I478" t="s">
        <v>2779</v>
      </c>
      <c r="J478" t="s">
        <v>230</v>
      </c>
      <c r="K478" t="s">
        <v>481</v>
      </c>
      <c r="L478" t="s">
        <v>2780</v>
      </c>
      <c r="M478">
        <v>96</v>
      </c>
      <c r="N478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U478">
        <v>0</v>
      </c>
      <c r="V478" t="s">
        <v>79</v>
      </c>
      <c r="W478" t="s">
        <v>25</v>
      </c>
    </row>
    <row r="479" spans="1:23" x14ac:dyDescent="0.3">
      <c r="A479" t="s">
        <v>2781</v>
      </c>
      <c r="B479" t="s">
        <v>743</v>
      </c>
      <c r="C479" t="s">
        <v>3442</v>
      </c>
      <c r="D479">
        <v>80</v>
      </c>
      <c r="E479" s="14" t="s">
        <v>4767</v>
      </c>
      <c r="F479" t="s">
        <v>247</v>
      </c>
      <c r="H479" s="46" t="s">
        <v>866</v>
      </c>
      <c r="I479" t="s">
        <v>2783</v>
      </c>
      <c r="J479" t="s">
        <v>288</v>
      </c>
      <c r="K479" t="s">
        <v>873</v>
      </c>
      <c r="L479" t="s">
        <v>2784</v>
      </c>
      <c r="M479">
        <v>140</v>
      </c>
      <c r="N479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79</v>
      </c>
      <c r="W479" t="s">
        <v>25</v>
      </c>
    </row>
    <row r="480" spans="1:23" x14ac:dyDescent="0.3">
      <c r="A480" t="s">
        <v>2785</v>
      </c>
      <c r="B480" t="s">
        <v>389</v>
      </c>
      <c r="C480" t="s">
        <v>36</v>
      </c>
      <c r="D480">
        <v>49</v>
      </c>
      <c r="E480" s="14" t="s">
        <v>4768</v>
      </c>
      <c r="F480" t="s">
        <v>73</v>
      </c>
      <c r="G480" t="s">
        <v>2787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>
        <v>6863</v>
      </c>
      <c r="V480" t="s">
        <v>79</v>
      </c>
      <c r="W480" t="s">
        <v>68</v>
      </c>
    </row>
    <row r="481" spans="1:23" x14ac:dyDescent="0.3">
      <c r="A481" t="s">
        <v>2789</v>
      </c>
      <c r="B481" t="s">
        <v>210</v>
      </c>
      <c r="C481" t="s">
        <v>36</v>
      </c>
      <c r="D481">
        <v>53</v>
      </c>
      <c r="E481" s="14" t="s">
        <v>4769</v>
      </c>
      <c r="F481" t="s">
        <v>153</v>
      </c>
      <c r="G481" t="s">
        <v>2791</v>
      </c>
      <c r="H481" s="46" t="s">
        <v>1305</v>
      </c>
      <c r="I481" t="s">
        <v>2792</v>
      </c>
      <c r="J481" t="s">
        <v>288</v>
      </c>
      <c r="K481" t="s">
        <v>157</v>
      </c>
      <c r="L481" t="s">
        <v>2793</v>
      </c>
      <c r="M481">
        <v>134</v>
      </c>
      <c r="N481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>
        <v>47938</v>
      </c>
      <c r="V481" t="s">
        <v>79</v>
      </c>
      <c r="W481" t="s">
        <v>132</v>
      </c>
    </row>
    <row r="482" spans="1:23" x14ac:dyDescent="0.3">
      <c r="A482" t="s">
        <v>2795</v>
      </c>
      <c r="B482" t="s">
        <v>2796</v>
      </c>
      <c r="C482" t="s">
        <v>36</v>
      </c>
      <c r="D482">
        <v>68</v>
      </c>
      <c r="E482" s="14" t="s">
        <v>4770</v>
      </c>
      <c r="F482" t="s">
        <v>73</v>
      </c>
      <c r="G482" t="s">
        <v>2798</v>
      </c>
      <c r="H482" s="46" t="s">
        <v>2799</v>
      </c>
      <c r="I482" t="s">
        <v>759</v>
      </c>
      <c r="J482" t="s">
        <v>288</v>
      </c>
      <c r="K482" t="s">
        <v>631</v>
      </c>
      <c r="L482" t="s">
        <v>983</v>
      </c>
      <c r="M482">
        <v>296</v>
      </c>
      <c r="N482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132</v>
      </c>
    </row>
    <row r="483" spans="1:23" x14ac:dyDescent="0.3">
      <c r="A483" t="s">
        <v>3459</v>
      </c>
      <c r="B483" t="s">
        <v>2800</v>
      </c>
      <c r="C483" t="s">
        <v>60</v>
      </c>
      <c r="D483">
        <v>43</v>
      </c>
      <c r="E483" s="14" t="s">
        <v>4771</v>
      </c>
      <c r="F483" t="s">
        <v>316</v>
      </c>
      <c r="G483" t="s">
        <v>2802</v>
      </c>
      <c r="H483" s="46" t="s">
        <v>1347</v>
      </c>
      <c r="I483" t="s">
        <v>129</v>
      </c>
      <c r="J483" t="s">
        <v>230</v>
      </c>
      <c r="K483" t="s">
        <v>320</v>
      </c>
      <c r="L483" t="s">
        <v>2803</v>
      </c>
      <c r="M483">
        <v>160</v>
      </c>
      <c r="N48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U483">
        <v>0</v>
      </c>
      <c r="V483" t="s">
        <v>25</v>
      </c>
      <c r="W483" t="s">
        <v>68</v>
      </c>
    </row>
    <row r="484" spans="1:23" x14ac:dyDescent="0.3">
      <c r="A484" t="s">
        <v>2804</v>
      </c>
      <c r="B484" t="s">
        <v>2805</v>
      </c>
      <c r="C484" t="s">
        <v>60</v>
      </c>
      <c r="D484">
        <v>41</v>
      </c>
      <c r="E484" s="14" t="s">
        <v>4772</v>
      </c>
      <c r="F484" t="s">
        <v>468</v>
      </c>
      <c r="G484" t="s">
        <v>2807</v>
      </c>
      <c r="H484" s="46" t="s">
        <v>2808</v>
      </c>
      <c r="I484" t="s">
        <v>1870</v>
      </c>
      <c r="J484" t="s">
        <v>668</v>
      </c>
      <c r="K484" t="s">
        <v>650</v>
      </c>
      <c r="L484" t="s">
        <v>2427</v>
      </c>
      <c r="M484">
        <v>164</v>
      </c>
      <c r="N484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4346</v>
      </c>
      <c r="W484" t="s">
        <v>132</v>
      </c>
    </row>
    <row r="485" spans="1:23" x14ac:dyDescent="0.3">
      <c r="A485" t="s">
        <v>3564</v>
      </c>
      <c r="B485" t="s">
        <v>2810</v>
      </c>
      <c r="C485" t="s">
        <v>60</v>
      </c>
      <c r="D485">
        <v>21</v>
      </c>
      <c r="E485" s="14" t="s">
        <v>4773</v>
      </c>
      <c r="F485" t="s">
        <v>25</v>
      </c>
      <c r="G485" t="s">
        <v>2812</v>
      </c>
      <c r="H485" s="46" t="s">
        <v>2813</v>
      </c>
      <c r="I485" t="s">
        <v>1698</v>
      </c>
      <c r="J485" t="s">
        <v>230</v>
      </c>
      <c r="K485" t="s">
        <v>54</v>
      </c>
      <c r="L485" t="s">
        <v>2814</v>
      </c>
      <c r="M485">
        <v>180</v>
      </c>
      <c r="N485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4347</v>
      </c>
      <c r="W485" t="s">
        <v>68</v>
      </c>
    </row>
    <row r="486" spans="1:23" x14ac:dyDescent="0.3">
      <c r="A486" t="s">
        <v>2815</v>
      </c>
      <c r="B486" t="s">
        <v>2816</v>
      </c>
      <c r="C486" t="s">
        <v>60</v>
      </c>
      <c r="D486">
        <v>77</v>
      </c>
      <c r="E486" s="14" t="s">
        <v>4774</v>
      </c>
      <c r="F486" t="s">
        <v>316</v>
      </c>
      <c r="H486" s="46" t="s">
        <v>2818</v>
      </c>
      <c r="I486" t="s">
        <v>2819</v>
      </c>
      <c r="J486" t="s">
        <v>342</v>
      </c>
      <c r="K486" t="s">
        <v>873</v>
      </c>
      <c r="L486" t="s">
        <v>2820</v>
      </c>
      <c r="M486">
        <v>146</v>
      </c>
      <c r="N486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>
        <v>10791</v>
      </c>
      <c r="V486" t="s">
        <v>33</v>
      </c>
      <c r="W486" t="s">
        <v>132</v>
      </c>
    </row>
    <row r="487" spans="1:23" x14ac:dyDescent="0.3">
      <c r="A487" t="s">
        <v>2822</v>
      </c>
      <c r="B487" t="s">
        <v>1723</v>
      </c>
      <c r="C487" t="s">
        <v>3442</v>
      </c>
      <c r="D487">
        <v>44</v>
      </c>
      <c r="E487" s="14" t="s">
        <v>4775</v>
      </c>
      <c r="F487" t="s">
        <v>316</v>
      </c>
      <c r="G487" t="s">
        <v>2824</v>
      </c>
      <c r="H487" s="46" t="s">
        <v>2288</v>
      </c>
      <c r="I487" t="s">
        <v>2656</v>
      </c>
      <c r="J487" t="s">
        <v>53</v>
      </c>
      <c r="K487" t="s">
        <v>508</v>
      </c>
      <c r="M487">
        <v>116</v>
      </c>
      <c r="N487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>
        <v>42598</v>
      </c>
      <c r="V487" t="s">
        <v>4347</v>
      </c>
      <c r="W487" t="s">
        <v>132</v>
      </c>
    </row>
    <row r="488" spans="1:23" x14ac:dyDescent="0.3">
      <c r="A488" t="s">
        <v>2826</v>
      </c>
      <c r="B488" t="s">
        <v>2005</v>
      </c>
      <c r="C488" t="s">
        <v>3442</v>
      </c>
      <c r="D488">
        <v>55</v>
      </c>
      <c r="E488" s="14" t="s">
        <v>4776</v>
      </c>
      <c r="F488" t="s">
        <v>468</v>
      </c>
      <c r="G488" t="s">
        <v>2828</v>
      </c>
      <c r="H488" s="46" t="s">
        <v>2829</v>
      </c>
      <c r="I488" t="s">
        <v>2830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s="44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>
        <v>10450</v>
      </c>
      <c r="V488" t="s">
        <v>379</v>
      </c>
      <c r="W488" t="s">
        <v>132</v>
      </c>
    </row>
    <row r="489" spans="1:23" x14ac:dyDescent="0.3">
      <c r="A489" t="s">
        <v>2833</v>
      </c>
      <c r="B489" t="s">
        <v>855</v>
      </c>
      <c r="C489" t="s">
        <v>36</v>
      </c>
      <c r="D489">
        <v>26</v>
      </c>
      <c r="E489" s="14" t="s">
        <v>4777</v>
      </c>
      <c r="F489" t="s">
        <v>95</v>
      </c>
      <c r="G489" t="s">
        <v>2835</v>
      </c>
      <c r="H489" s="46" t="s">
        <v>681</v>
      </c>
      <c r="I489" t="s">
        <v>2836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79</v>
      </c>
      <c r="W489" t="s">
        <v>132</v>
      </c>
    </row>
    <row r="490" spans="1:23" x14ac:dyDescent="0.3">
      <c r="A490" t="s">
        <v>2838</v>
      </c>
      <c r="B490" t="s">
        <v>2839</v>
      </c>
      <c r="C490" t="s">
        <v>36</v>
      </c>
      <c r="D490">
        <v>70</v>
      </c>
      <c r="E490" s="14" t="s">
        <v>3717</v>
      </c>
      <c r="F490" t="s">
        <v>247</v>
      </c>
      <c r="G490" t="s">
        <v>2841</v>
      </c>
      <c r="H490" s="46" t="s">
        <v>326</v>
      </c>
      <c r="I490" t="s">
        <v>2190</v>
      </c>
      <c r="J490" t="s">
        <v>409</v>
      </c>
      <c r="K490" t="s">
        <v>3748</v>
      </c>
      <c r="L490" t="s">
        <v>2842</v>
      </c>
      <c r="M490">
        <v>111</v>
      </c>
      <c r="N490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V490" t="s">
        <v>25</v>
      </c>
      <c r="W490" t="s">
        <v>132</v>
      </c>
    </row>
    <row r="491" spans="1:23" x14ac:dyDescent="0.3">
      <c r="A491" t="s">
        <v>2843</v>
      </c>
      <c r="B491" t="s">
        <v>2844</v>
      </c>
      <c r="C491" t="s">
        <v>3442</v>
      </c>
      <c r="D491">
        <v>35</v>
      </c>
      <c r="E491" s="14" t="s">
        <v>4778</v>
      </c>
      <c r="F491" t="s">
        <v>153</v>
      </c>
      <c r="H491" s="46" t="s">
        <v>2846</v>
      </c>
      <c r="I491" t="s">
        <v>2847</v>
      </c>
      <c r="J491" t="s">
        <v>230</v>
      </c>
      <c r="K491" t="s">
        <v>157</v>
      </c>
      <c r="L491" t="s">
        <v>2848</v>
      </c>
      <c r="M491">
        <v>150</v>
      </c>
      <c r="N491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68</v>
      </c>
    </row>
    <row r="492" spans="1:23" x14ac:dyDescent="0.3">
      <c r="A492" t="s">
        <v>2850</v>
      </c>
      <c r="B492" t="s">
        <v>848</v>
      </c>
      <c r="C492" t="s">
        <v>60</v>
      </c>
      <c r="D492">
        <v>48</v>
      </c>
      <c r="E492" s="14" t="s">
        <v>4779</v>
      </c>
      <c r="F492" t="s">
        <v>247</v>
      </c>
      <c r="H492" s="46" t="s">
        <v>2852</v>
      </c>
      <c r="I492" t="s">
        <v>1402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68</v>
      </c>
    </row>
    <row r="493" spans="1:23" x14ac:dyDescent="0.3">
      <c r="A493" t="s">
        <v>2854</v>
      </c>
      <c r="B493" t="s">
        <v>2855</v>
      </c>
      <c r="C493" t="s">
        <v>60</v>
      </c>
      <c r="D493">
        <v>37</v>
      </c>
      <c r="E493" s="14" t="s">
        <v>4780</v>
      </c>
      <c r="F493" t="s">
        <v>153</v>
      </c>
      <c r="H493" s="46" t="s">
        <v>2857</v>
      </c>
      <c r="I493" t="s">
        <v>2858</v>
      </c>
      <c r="J493" t="s">
        <v>230</v>
      </c>
      <c r="K493" t="s">
        <v>261</v>
      </c>
      <c r="L493" t="s">
        <v>2859</v>
      </c>
      <c r="M493">
        <v>109</v>
      </c>
      <c r="N49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>
        <v>35779</v>
      </c>
      <c r="V493" t="s">
        <v>4346</v>
      </c>
      <c r="W493" t="s">
        <v>68</v>
      </c>
    </row>
    <row r="494" spans="1:23" x14ac:dyDescent="0.3">
      <c r="A494" t="s">
        <v>2861</v>
      </c>
      <c r="B494" t="s">
        <v>3587</v>
      </c>
      <c r="C494" t="s">
        <v>60</v>
      </c>
      <c r="D494">
        <v>66</v>
      </c>
      <c r="E494" s="14" t="s">
        <v>4781</v>
      </c>
      <c r="F494" t="s">
        <v>62</v>
      </c>
      <c r="H494" s="46" t="s">
        <v>2863</v>
      </c>
      <c r="I494" t="s">
        <v>234</v>
      </c>
      <c r="J494" t="s">
        <v>53</v>
      </c>
      <c r="K494" t="s">
        <v>650</v>
      </c>
      <c r="L494" t="s">
        <v>363</v>
      </c>
      <c r="M494">
        <v>105</v>
      </c>
      <c r="N494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4346</v>
      </c>
      <c r="W494" t="s">
        <v>68</v>
      </c>
    </row>
    <row r="495" spans="1:23" x14ac:dyDescent="0.3">
      <c r="A495" t="s">
        <v>3520</v>
      </c>
      <c r="B495" t="s">
        <v>602</v>
      </c>
      <c r="C495" t="s">
        <v>60</v>
      </c>
      <c r="D495">
        <v>79</v>
      </c>
      <c r="E495" s="14" t="s">
        <v>4782</v>
      </c>
      <c r="F495" t="s">
        <v>25</v>
      </c>
      <c r="G495" t="s">
        <v>2865</v>
      </c>
      <c r="H495" s="46" t="s">
        <v>2866</v>
      </c>
      <c r="I495" t="s">
        <v>2867</v>
      </c>
      <c r="K495" t="s">
        <v>320</v>
      </c>
      <c r="L495" t="s">
        <v>2868</v>
      </c>
      <c r="M495">
        <v>166</v>
      </c>
      <c r="N495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132</v>
      </c>
    </row>
    <row r="496" spans="1:23" x14ac:dyDescent="0.3">
      <c r="A496" t="s">
        <v>3521</v>
      </c>
      <c r="B496" t="s">
        <v>1119</v>
      </c>
      <c r="C496" t="s">
        <v>60</v>
      </c>
      <c r="D496">
        <v>82</v>
      </c>
      <c r="E496" s="14" t="s">
        <v>4783</v>
      </c>
      <c r="F496" t="s">
        <v>541</v>
      </c>
      <c r="G496" t="s">
        <v>2870</v>
      </c>
      <c r="H496" s="46" t="s">
        <v>2871</v>
      </c>
      <c r="I496" t="s">
        <v>2871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68</v>
      </c>
    </row>
    <row r="497" spans="1:23" x14ac:dyDescent="0.3">
      <c r="A497" t="s">
        <v>2873</v>
      </c>
      <c r="B497" t="s">
        <v>185</v>
      </c>
      <c r="C497" t="s">
        <v>60</v>
      </c>
      <c r="D497">
        <v>71</v>
      </c>
      <c r="E497" s="14" t="s">
        <v>4784</v>
      </c>
      <c r="F497" t="s">
        <v>468</v>
      </c>
      <c r="G497" t="s">
        <v>2875</v>
      </c>
      <c r="H497" s="46" t="s">
        <v>2876</v>
      </c>
      <c r="I497" t="s">
        <v>2877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>
        <v>1052</v>
      </c>
      <c r="V497" t="s">
        <v>79</v>
      </c>
      <c r="W497" t="s">
        <v>132</v>
      </c>
    </row>
    <row r="498" spans="1:23" x14ac:dyDescent="0.3">
      <c r="A498" t="s">
        <v>2879</v>
      </c>
      <c r="B498" t="s">
        <v>1507</v>
      </c>
      <c r="C498" t="s">
        <v>60</v>
      </c>
      <c r="D498">
        <v>64</v>
      </c>
      <c r="E498" s="14" t="s">
        <v>2880</v>
      </c>
      <c r="F498" t="s">
        <v>25</v>
      </c>
      <c r="G498" t="s">
        <v>2881</v>
      </c>
      <c r="H498" s="46" t="s">
        <v>471</v>
      </c>
      <c r="I498" t="s">
        <v>2882</v>
      </c>
      <c r="J498" t="s">
        <v>288</v>
      </c>
      <c r="K498" t="s">
        <v>650</v>
      </c>
      <c r="L498" t="s">
        <v>2883</v>
      </c>
      <c r="M498">
        <v>137</v>
      </c>
      <c r="N498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>
        <v>38697</v>
      </c>
      <c r="V498" t="s">
        <v>4347</v>
      </c>
      <c r="W498" t="s">
        <v>68</v>
      </c>
    </row>
    <row r="499" spans="1:23" x14ac:dyDescent="0.3">
      <c r="A499" t="s">
        <v>2885</v>
      </c>
      <c r="B499" t="s">
        <v>1839</v>
      </c>
      <c r="C499" t="s">
        <v>60</v>
      </c>
      <c r="D499">
        <v>28</v>
      </c>
      <c r="E499" s="14" t="s">
        <v>4785</v>
      </c>
      <c r="F499" t="s">
        <v>73</v>
      </c>
      <c r="G499" t="s">
        <v>2887</v>
      </c>
      <c r="H499" s="46" t="s">
        <v>2888</v>
      </c>
      <c r="I499" t="s">
        <v>2889</v>
      </c>
      <c r="J499" t="s">
        <v>342</v>
      </c>
      <c r="K499" t="s">
        <v>508</v>
      </c>
      <c r="L499" t="s">
        <v>2890</v>
      </c>
      <c r="M499">
        <v>105</v>
      </c>
      <c r="N499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4347</v>
      </c>
      <c r="W499" t="s">
        <v>132</v>
      </c>
    </row>
    <row r="500" spans="1:23" x14ac:dyDescent="0.3">
      <c r="A500" t="s">
        <v>2891</v>
      </c>
      <c r="B500" t="s">
        <v>763</v>
      </c>
      <c r="C500" t="s">
        <v>60</v>
      </c>
      <c r="D500">
        <v>49</v>
      </c>
      <c r="E500" s="14" t="s">
        <v>4786</v>
      </c>
      <c r="F500" t="s">
        <v>541</v>
      </c>
      <c r="G500" t="s">
        <v>2893</v>
      </c>
      <c r="H500" s="46" t="s">
        <v>2894</v>
      </c>
      <c r="I500" t="s">
        <v>2895</v>
      </c>
      <c r="J500" t="s">
        <v>156</v>
      </c>
      <c r="K500" t="s">
        <v>650</v>
      </c>
      <c r="L500" t="s">
        <v>2896</v>
      </c>
      <c r="M500">
        <v>165</v>
      </c>
      <c r="N500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>
        <v>35708</v>
      </c>
      <c r="V500" t="s">
        <v>4347</v>
      </c>
      <c r="W500" t="s">
        <v>68</v>
      </c>
    </row>
    <row r="501" spans="1:23" x14ac:dyDescent="0.3">
      <c r="A501" t="s">
        <v>2898</v>
      </c>
      <c r="B501" t="s">
        <v>922</v>
      </c>
      <c r="C501" t="s">
        <v>60</v>
      </c>
      <c r="D501">
        <v>63</v>
      </c>
      <c r="E501" s="14" t="s">
        <v>4787</v>
      </c>
      <c r="F501" t="s">
        <v>316</v>
      </c>
      <c r="G501" t="s">
        <v>2900</v>
      </c>
      <c r="H501" s="46" t="s">
        <v>2198</v>
      </c>
      <c r="I501" t="s">
        <v>2901</v>
      </c>
      <c r="J501" t="s">
        <v>409</v>
      </c>
      <c r="K501" t="s">
        <v>261</v>
      </c>
      <c r="L501" t="s">
        <v>2902</v>
      </c>
      <c r="M501">
        <v>178</v>
      </c>
      <c r="N501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4346</v>
      </c>
      <c r="W501" t="s">
        <v>68</v>
      </c>
    </row>
    <row r="502" spans="1:23" x14ac:dyDescent="0.3">
      <c r="A502" t="s">
        <v>3565</v>
      </c>
      <c r="B502" t="s">
        <v>731</v>
      </c>
      <c r="C502" t="s">
        <v>3442</v>
      </c>
      <c r="D502">
        <v>23</v>
      </c>
      <c r="E502" s="14" t="s">
        <v>4788</v>
      </c>
      <c r="F502" t="s">
        <v>316</v>
      </c>
      <c r="H502" s="46" t="s">
        <v>2904</v>
      </c>
      <c r="I502" t="s">
        <v>2905</v>
      </c>
      <c r="J502" t="s">
        <v>230</v>
      </c>
      <c r="L502" t="s">
        <v>2906</v>
      </c>
      <c r="M502">
        <v>151</v>
      </c>
      <c r="N502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>
        <v>49657</v>
      </c>
      <c r="V502" t="s">
        <v>379</v>
      </c>
      <c r="W502" t="s">
        <v>25</v>
      </c>
    </row>
    <row r="503" spans="1:23" x14ac:dyDescent="0.3">
      <c r="A503" t="s">
        <v>2908</v>
      </c>
      <c r="B503" t="s">
        <v>2909</v>
      </c>
      <c r="C503" t="s">
        <v>3442</v>
      </c>
      <c r="D503">
        <v>69</v>
      </c>
      <c r="E503" s="14" t="s">
        <v>3746</v>
      </c>
      <c r="F503" t="s">
        <v>62</v>
      </c>
      <c r="H503" s="46" t="s">
        <v>2911</v>
      </c>
      <c r="I503" t="s">
        <v>2912</v>
      </c>
      <c r="K503" t="s">
        <v>481</v>
      </c>
      <c r="L503" t="s">
        <v>2913</v>
      </c>
      <c r="M503">
        <v>106</v>
      </c>
      <c r="N50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U503">
        <v>0</v>
      </c>
      <c r="V503" t="s">
        <v>4346</v>
      </c>
      <c r="W503" t="s">
        <v>132</v>
      </c>
    </row>
    <row r="504" spans="1:23" x14ac:dyDescent="0.3">
      <c r="A504" t="s">
        <v>2914</v>
      </c>
      <c r="B504" t="s">
        <v>2915</v>
      </c>
      <c r="C504" t="s">
        <v>60</v>
      </c>
      <c r="D504">
        <v>60</v>
      </c>
      <c r="E504" s="14" t="s">
        <v>4789</v>
      </c>
      <c r="F504" t="s">
        <v>247</v>
      </c>
      <c r="G504" t="s">
        <v>2917</v>
      </c>
      <c r="H504" s="46" t="s">
        <v>2918</v>
      </c>
      <c r="I504" t="s">
        <v>2919</v>
      </c>
      <c r="J504" t="s">
        <v>53</v>
      </c>
      <c r="K504" t="s">
        <v>650</v>
      </c>
      <c r="L504" t="s">
        <v>2920</v>
      </c>
      <c r="M504">
        <v>158</v>
      </c>
      <c r="N504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>
        <v>25945</v>
      </c>
      <c r="V504" t="s">
        <v>79</v>
      </c>
      <c r="W504" t="s">
        <v>68</v>
      </c>
    </row>
    <row r="505" spans="1:23" x14ac:dyDescent="0.3">
      <c r="A505" t="s">
        <v>2922</v>
      </c>
      <c r="B505" t="s">
        <v>1026</v>
      </c>
      <c r="C505" t="s">
        <v>36</v>
      </c>
      <c r="D505">
        <v>73</v>
      </c>
      <c r="E505" s="14" t="s">
        <v>4790</v>
      </c>
      <c r="F505" t="s">
        <v>62</v>
      </c>
      <c r="G505" t="s">
        <v>2924</v>
      </c>
      <c r="J505" t="s">
        <v>342</v>
      </c>
      <c r="K505" t="s">
        <v>54</v>
      </c>
      <c r="L505" t="s">
        <v>2925</v>
      </c>
      <c r="M505">
        <v>158</v>
      </c>
      <c r="N505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132</v>
      </c>
    </row>
    <row r="506" spans="1:23" x14ac:dyDescent="0.3">
      <c r="A506" t="s">
        <v>2926</v>
      </c>
      <c r="B506" t="s">
        <v>1781</v>
      </c>
      <c r="C506" t="s">
        <v>36</v>
      </c>
      <c r="D506">
        <v>30</v>
      </c>
      <c r="E506" s="14" t="s">
        <v>4791</v>
      </c>
      <c r="F506" t="s">
        <v>73</v>
      </c>
      <c r="G506" t="s">
        <v>2928</v>
      </c>
      <c r="H506" s="46" t="s">
        <v>2929</v>
      </c>
      <c r="I506" t="s">
        <v>2930</v>
      </c>
      <c r="J506" t="s">
        <v>156</v>
      </c>
      <c r="K506" t="s">
        <v>631</v>
      </c>
      <c r="L506" t="s">
        <v>2931</v>
      </c>
      <c r="M506">
        <v>156</v>
      </c>
      <c r="N506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4347</v>
      </c>
      <c r="W506" t="s">
        <v>132</v>
      </c>
    </row>
    <row r="507" spans="1:23" x14ac:dyDescent="0.3">
      <c r="A507" t="s">
        <v>2932</v>
      </c>
      <c r="B507" t="s">
        <v>2933</v>
      </c>
      <c r="C507" t="s">
        <v>60</v>
      </c>
      <c r="D507">
        <v>83</v>
      </c>
      <c r="E507" s="14" t="s">
        <v>4792</v>
      </c>
      <c r="F507" t="s">
        <v>95</v>
      </c>
      <c r="G507" t="s">
        <v>2935</v>
      </c>
      <c r="H507" s="46" t="s">
        <v>2936</v>
      </c>
      <c r="I507" t="s">
        <v>2937</v>
      </c>
      <c r="J507" t="s">
        <v>53</v>
      </c>
      <c r="K507" t="s">
        <v>25</v>
      </c>
      <c r="L507" t="s">
        <v>971</v>
      </c>
      <c r="M507">
        <v>173</v>
      </c>
      <c r="N507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4347</v>
      </c>
      <c r="W507" t="s">
        <v>132</v>
      </c>
    </row>
    <row r="508" spans="1:23" x14ac:dyDescent="0.3">
      <c r="A508" t="s">
        <v>3581</v>
      </c>
      <c r="B508" t="s">
        <v>417</v>
      </c>
      <c r="C508" t="s">
        <v>3442</v>
      </c>
      <c r="D508">
        <v>46</v>
      </c>
      <c r="E508" s="14" t="s">
        <v>4793</v>
      </c>
      <c r="F508" t="s">
        <v>25</v>
      </c>
      <c r="G508" t="s">
        <v>2939</v>
      </c>
      <c r="H508" s="46" t="s">
        <v>1642</v>
      </c>
      <c r="I508" t="s">
        <v>2940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79</v>
      </c>
      <c r="W508" t="s">
        <v>132</v>
      </c>
    </row>
    <row r="509" spans="1:23" x14ac:dyDescent="0.3">
      <c r="A509" t="s">
        <v>3522</v>
      </c>
      <c r="B509" t="s">
        <v>2941</v>
      </c>
      <c r="C509" t="s">
        <v>60</v>
      </c>
      <c r="D509">
        <v>68</v>
      </c>
      <c r="E509" s="14" t="s">
        <v>4794</v>
      </c>
      <c r="F509" t="s">
        <v>247</v>
      </c>
      <c r="G509" t="s">
        <v>2943</v>
      </c>
      <c r="H509" s="46" t="s">
        <v>2173</v>
      </c>
      <c r="I509" t="s">
        <v>1301</v>
      </c>
      <c r="J509" t="s">
        <v>230</v>
      </c>
      <c r="K509" t="s">
        <v>157</v>
      </c>
      <c r="L509" t="s">
        <v>387</v>
      </c>
      <c r="M509">
        <v>90</v>
      </c>
      <c r="N509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79</v>
      </c>
      <c r="W509" t="s">
        <v>132</v>
      </c>
    </row>
    <row r="510" spans="1:23" x14ac:dyDescent="0.3">
      <c r="A510" t="s">
        <v>2944</v>
      </c>
      <c r="B510" t="s">
        <v>848</v>
      </c>
      <c r="C510" t="s">
        <v>60</v>
      </c>
      <c r="D510">
        <v>82</v>
      </c>
      <c r="E510" s="14" t="s">
        <v>4795</v>
      </c>
      <c r="F510" t="s">
        <v>153</v>
      </c>
      <c r="H510" s="46" t="s">
        <v>2946</v>
      </c>
      <c r="I510" t="s">
        <v>2947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379</v>
      </c>
      <c r="W510" t="s">
        <v>68</v>
      </c>
    </row>
    <row r="511" spans="1:23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s="46" t="s">
        <v>385</v>
      </c>
      <c r="I511" t="s">
        <v>1907</v>
      </c>
      <c r="J511" t="s">
        <v>342</v>
      </c>
      <c r="K511" t="s">
        <v>508</v>
      </c>
      <c r="L511" t="s">
        <v>1811</v>
      </c>
      <c r="M511">
        <v>266</v>
      </c>
      <c r="N511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</row>
    <row r="512" spans="1:23" x14ac:dyDescent="0.3">
      <c r="A512" t="s">
        <v>3523</v>
      </c>
      <c r="B512" t="s">
        <v>2952</v>
      </c>
      <c r="C512" t="s">
        <v>3442</v>
      </c>
      <c r="D512">
        <v>55</v>
      </c>
      <c r="E512" s="14" t="s">
        <v>4796</v>
      </c>
      <c r="F512" t="s">
        <v>338</v>
      </c>
      <c r="G512" t="s">
        <v>2954</v>
      </c>
      <c r="H512" s="46" t="s">
        <v>2955</v>
      </c>
      <c r="I512" t="s">
        <v>2956</v>
      </c>
      <c r="J512" t="s">
        <v>196</v>
      </c>
      <c r="K512" t="s">
        <v>157</v>
      </c>
      <c r="L512" t="s">
        <v>2957</v>
      </c>
      <c r="M512">
        <v>257</v>
      </c>
      <c r="N512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>
        <v>49347</v>
      </c>
      <c r="V512" t="s">
        <v>4346</v>
      </c>
      <c r="W512" t="s">
        <v>68</v>
      </c>
    </row>
    <row r="513" spans="1:23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t="s">
        <v>2961</v>
      </c>
      <c r="H513" s="46" t="s">
        <v>2247</v>
      </c>
      <c r="I513" t="s">
        <v>2962</v>
      </c>
      <c r="J513" t="s">
        <v>230</v>
      </c>
      <c r="K513" t="s">
        <v>508</v>
      </c>
      <c r="L513" t="s">
        <v>2963</v>
      </c>
      <c r="M513">
        <v>111</v>
      </c>
      <c r="N51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68</v>
      </c>
    </row>
    <row r="514" spans="1:23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t="s">
        <v>2965</v>
      </c>
      <c r="H514" s="46" t="s">
        <v>2390</v>
      </c>
      <c r="I514" t="s">
        <v>2876</v>
      </c>
      <c r="J514" t="s">
        <v>53</v>
      </c>
      <c r="K514" t="s">
        <v>25</v>
      </c>
      <c r="L514" t="s">
        <v>111</v>
      </c>
      <c r="M514">
        <v>95</v>
      </c>
      <c r="N514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68</v>
      </c>
    </row>
    <row r="515" spans="1:23" x14ac:dyDescent="0.3">
      <c r="A515" t="s">
        <v>2966</v>
      </c>
      <c r="B515" t="s">
        <v>2967</v>
      </c>
      <c r="C515" t="s">
        <v>36</v>
      </c>
      <c r="D515">
        <v>61</v>
      </c>
      <c r="E515" s="14" t="s">
        <v>4797</v>
      </c>
      <c r="F515" t="s">
        <v>25</v>
      </c>
      <c r="H515" s="46" t="s">
        <v>2969</v>
      </c>
      <c r="I515" t="s">
        <v>2969</v>
      </c>
      <c r="J515" t="s">
        <v>156</v>
      </c>
      <c r="K515" t="s">
        <v>508</v>
      </c>
      <c r="L515" t="s">
        <v>2970</v>
      </c>
      <c r="M515">
        <v>127</v>
      </c>
      <c r="N515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>
        <v>12315</v>
      </c>
      <c r="V515" t="s">
        <v>79</v>
      </c>
      <c r="W515" t="s">
        <v>132</v>
      </c>
    </row>
    <row r="516" spans="1:23" x14ac:dyDescent="0.3">
      <c r="A516" t="s">
        <v>2972</v>
      </c>
      <c r="B516" t="s">
        <v>489</v>
      </c>
      <c r="C516" t="s">
        <v>36</v>
      </c>
      <c r="D516">
        <v>44</v>
      </c>
      <c r="E516" s="14" t="s">
        <v>4798</v>
      </c>
      <c r="F516" t="s">
        <v>73</v>
      </c>
      <c r="G516" t="s">
        <v>2975</v>
      </c>
      <c r="H516" s="46" t="s">
        <v>1373</v>
      </c>
      <c r="I516" t="s">
        <v>1165</v>
      </c>
      <c r="J516" t="s">
        <v>230</v>
      </c>
      <c r="K516" t="s">
        <v>157</v>
      </c>
      <c r="L516" t="s">
        <v>2976</v>
      </c>
      <c r="M516">
        <v>152</v>
      </c>
      <c r="N516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4347</v>
      </c>
      <c r="W516" t="s">
        <v>68</v>
      </c>
    </row>
    <row r="517" spans="1:23" x14ac:dyDescent="0.3">
      <c r="A517" t="s">
        <v>2977</v>
      </c>
      <c r="B517" t="s">
        <v>2978</v>
      </c>
      <c r="C517" t="s">
        <v>36</v>
      </c>
      <c r="D517">
        <v>62</v>
      </c>
      <c r="E517" s="14" t="s">
        <v>4799</v>
      </c>
      <c r="F517" t="s">
        <v>541</v>
      </c>
      <c r="H517" s="46" t="s">
        <v>2980</v>
      </c>
      <c r="I517" t="s">
        <v>2981</v>
      </c>
      <c r="K517" t="s">
        <v>320</v>
      </c>
      <c r="L517" t="s">
        <v>1652</v>
      </c>
      <c r="M517">
        <v>135</v>
      </c>
      <c r="N517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</row>
    <row r="518" spans="1:23" x14ac:dyDescent="0.3">
      <c r="A518" t="s">
        <v>2983</v>
      </c>
      <c r="B518" t="s">
        <v>1966</v>
      </c>
      <c r="C518" t="s">
        <v>60</v>
      </c>
      <c r="D518">
        <v>74</v>
      </c>
      <c r="E518" s="14" t="s">
        <v>4800</v>
      </c>
      <c r="F518" t="s">
        <v>25</v>
      </c>
      <c r="G518" t="s">
        <v>2985</v>
      </c>
      <c r="H518" s="46" t="s">
        <v>2986</v>
      </c>
      <c r="I518" t="s">
        <v>2987</v>
      </c>
      <c r="J518" t="s">
        <v>288</v>
      </c>
      <c r="M518">
        <v>102</v>
      </c>
      <c r="N518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>
        <v>12233</v>
      </c>
      <c r="V518" t="s">
        <v>4346</v>
      </c>
      <c r="W518" t="s">
        <v>132</v>
      </c>
    </row>
    <row r="519" spans="1:23" x14ac:dyDescent="0.3">
      <c r="A519" t="s">
        <v>2989</v>
      </c>
      <c r="B519" t="s">
        <v>1648</v>
      </c>
      <c r="C519" t="s">
        <v>36</v>
      </c>
      <c r="D519">
        <v>75</v>
      </c>
      <c r="E519" s="14" t="s">
        <v>3719</v>
      </c>
      <c r="F519" t="s">
        <v>153</v>
      </c>
      <c r="G519" t="s">
        <v>2991</v>
      </c>
      <c r="H519" s="46" t="s">
        <v>301</v>
      </c>
      <c r="I519" t="s">
        <v>2992</v>
      </c>
      <c r="J519" t="s">
        <v>288</v>
      </c>
      <c r="K519" t="s">
        <v>873</v>
      </c>
      <c r="L519" t="s">
        <v>2993</v>
      </c>
      <c r="M519">
        <v>114</v>
      </c>
      <c r="N519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U519">
        <v>0</v>
      </c>
      <c r="V519" t="s">
        <v>79</v>
      </c>
      <c r="W519" t="s">
        <v>132</v>
      </c>
    </row>
    <row r="520" spans="1:23" x14ac:dyDescent="0.3">
      <c r="A520" t="s">
        <v>3460</v>
      </c>
      <c r="B520" t="s">
        <v>2994</v>
      </c>
      <c r="C520" t="s">
        <v>60</v>
      </c>
      <c r="D520">
        <v>56</v>
      </c>
      <c r="E520" s="14" t="s">
        <v>4801</v>
      </c>
      <c r="F520" t="s">
        <v>316</v>
      </c>
      <c r="G520" t="s">
        <v>2996</v>
      </c>
      <c r="H520" s="46" t="s">
        <v>2997</v>
      </c>
      <c r="I520" t="s">
        <v>2998</v>
      </c>
      <c r="J520" t="s">
        <v>53</v>
      </c>
      <c r="K520" t="s">
        <v>157</v>
      </c>
      <c r="L520" t="s">
        <v>2999</v>
      </c>
      <c r="M520">
        <v>167</v>
      </c>
      <c r="N520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>
        <v>45731</v>
      </c>
      <c r="V520" t="s">
        <v>79</v>
      </c>
      <c r="W520" t="s">
        <v>132</v>
      </c>
    </row>
    <row r="521" spans="1:23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H521" s="46" t="s">
        <v>1801</v>
      </c>
      <c r="I521" t="s">
        <v>3003</v>
      </c>
      <c r="J521" t="s">
        <v>230</v>
      </c>
      <c r="K521" t="s">
        <v>631</v>
      </c>
      <c r="L521" t="s">
        <v>3004</v>
      </c>
      <c r="M521">
        <v>106</v>
      </c>
      <c r="N521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>
        <v>19133</v>
      </c>
      <c r="V521" t="s">
        <v>379</v>
      </c>
      <c r="W521" t="s">
        <v>68</v>
      </c>
    </row>
    <row r="522" spans="1:23" x14ac:dyDescent="0.3">
      <c r="A522" t="s">
        <v>3524</v>
      </c>
      <c r="B522" t="s">
        <v>602</v>
      </c>
      <c r="C522" t="s">
        <v>60</v>
      </c>
      <c r="D522">
        <v>20</v>
      </c>
      <c r="E522" s="14" t="s">
        <v>4802</v>
      </c>
      <c r="F522" t="s">
        <v>153</v>
      </c>
      <c r="G522" t="s">
        <v>3007</v>
      </c>
      <c r="H522" s="46" t="s">
        <v>2302</v>
      </c>
      <c r="I522" t="s">
        <v>3008</v>
      </c>
      <c r="J522" t="s">
        <v>230</v>
      </c>
      <c r="K522" t="s">
        <v>25</v>
      </c>
      <c r="L522" t="s">
        <v>3009</v>
      </c>
      <c r="M522">
        <v>266</v>
      </c>
      <c r="N522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</row>
    <row r="523" spans="1:23" x14ac:dyDescent="0.3">
      <c r="A523" t="s">
        <v>3010</v>
      </c>
      <c r="B523" t="s">
        <v>3011</v>
      </c>
      <c r="C523" t="s">
        <v>60</v>
      </c>
      <c r="D523">
        <v>31</v>
      </c>
      <c r="E523" s="14" t="s">
        <v>4803</v>
      </c>
      <c r="F523" t="s">
        <v>338</v>
      </c>
      <c r="G523" t="s">
        <v>3013</v>
      </c>
      <c r="H523" s="46" t="s">
        <v>446</v>
      </c>
      <c r="I523" t="s">
        <v>1273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4347</v>
      </c>
      <c r="W523" t="s">
        <v>68</v>
      </c>
    </row>
    <row r="524" spans="1:23" x14ac:dyDescent="0.3">
      <c r="A524" t="s">
        <v>3015</v>
      </c>
      <c r="B524" t="s">
        <v>3016</v>
      </c>
      <c r="C524" t="s">
        <v>60</v>
      </c>
      <c r="D524">
        <v>39</v>
      </c>
      <c r="E524" s="14" t="s">
        <v>4804</v>
      </c>
      <c r="F524" t="s">
        <v>338</v>
      </c>
      <c r="G524" t="s">
        <v>3018</v>
      </c>
      <c r="H524" s="46" t="s">
        <v>3019</v>
      </c>
      <c r="I524" t="s">
        <v>3019</v>
      </c>
      <c r="K524" t="s">
        <v>631</v>
      </c>
      <c r="L524" t="s">
        <v>3020</v>
      </c>
      <c r="M524">
        <v>108</v>
      </c>
      <c r="N524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4347</v>
      </c>
      <c r="W524" t="s">
        <v>132</v>
      </c>
    </row>
    <row r="525" spans="1:23" x14ac:dyDescent="0.3">
      <c r="A525" t="s">
        <v>3021</v>
      </c>
      <c r="B525" t="s">
        <v>336</v>
      </c>
      <c r="C525" t="s">
        <v>3442</v>
      </c>
      <c r="D525">
        <v>49</v>
      </c>
      <c r="E525" s="14" t="s">
        <v>4805</v>
      </c>
      <c r="F525" t="s">
        <v>541</v>
      </c>
      <c r="H525" s="46" t="s">
        <v>3023</v>
      </c>
      <c r="I525" t="s">
        <v>3024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79</v>
      </c>
      <c r="W525" t="s">
        <v>68</v>
      </c>
    </row>
    <row r="526" spans="1:23" x14ac:dyDescent="0.3">
      <c r="A526" t="s">
        <v>3025</v>
      </c>
      <c r="B526" t="s">
        <v>3026</v>
      </c>
      <c r="C526" t="s">
        <v>36</v>
      </c>
      <c r="D526">
        <v>38</v>
      </c>
      <c r="E526" s="14" t="s">
        <v>4806</v>
      </c>
      <c r="F526" t="s">
        <v>329</v>
      </c>
      <c r="G526" t="s">
        <v>3028</v>
      </c>
      <c r="H526" s="46" t="s">
        <v>1450</v>
      </c>
      <c r="I526" t="s">
        <v>3029</v>
      </c>
      <c r="J526" t="s">
        <v>288</v>
      </c>
      <c r="K526" t="s">
        <v>650</v>
      </c>
      <c r="L526" t="s">
        <v>3030</v>
      </c>
      <c r="M526">
        <v>162</v>
      </c>
      <c r="N526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68</v>
      </c>
    </row>
    <row r="527" spans="1:23" x14ac:dyDescent="0.3">
      <c r="A527" t="s">
        <v>3031</v>
      </c>
      <c r="B527" t="s">
        <v>3032</v>
      </c>
      <c r="C527" t="s">
        <v>3442</v>
      </c>
      <c r="D527">
        <v>72</v>
      </c>
      <c r="E527" s="14" t="s">
        <v>4807</v>
      </c>
      <c r="F527" t="s">
        <v>316</v>
      </c>
      <c r="G527" t="s">
        <v>3034</v>
      </c>
      <c r="H527" s="46" t="s">
        <v>3035</v>
      </c>
      <c r="I527" t="s">
        <v>1870</v>
      </c>
      <c r="J527" t="s">
        <v>230</v>
      </c>
      <c r="K527" t="s">
        <v>537</v>
      </c>
      <c r="L527" t="s">
        <v>1265</v>
      </c>
      <c r="M527">
        <v>143</v>
      </c>
      <c r="N527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132</v>
      </c>
    </row>
    <row r="528" spans="1:23" x14ac:dyDescent="0.3">
      <c r="A528" t="s">
        <v>3036</v>
      </c>
      <c r="B528" t="s">
        <v>2098</v>
      </c>
      <c r="C528" t="s">
        <v>36</v>
      </c>
      <c r="D528">
        <v>47</v>
      </c>
      <c r="E528" s="14" t="s">
        <v>4808</v>
      </c>
      <c r="F528" t="s">
        <v>247</v>
      </c>
      <c r="H528" s="46" t="s">
        <v>2749</v>
      </c>
      <c r="I528" t="s">
        <v>3038</v>
      </c>
      <c r="J528" t="s">
        <v>156</v>
      </c>
      <c r="K528" t="s">
        <v>157</v>
      </c>
      <c r="L528" t="s">
        <v>3039</v>
      </c>
      <c r="M528">
        <v>145</v>
      </c>
      <c r="N528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79</v>
      </c>
      <c r="W528" t="s">
        <v>68</v>
      </c>
    </row>
    <row r="529" spans="1:23" x14ac:dyDescent="0.3">
      <c r="A529" t="s">
        <v>3525</v>
      </c>
      <c r="B529" t="s">
        <v>3040</v>
      </c>
      <c r="C529" t="s">
        <v>60</v>
      </c>
      <c r="D529">
        <v>41</v>
      </c>
      <c r="E529" s="14" t="s">
        <v>4809</v>
      </c>
      <c r="F529" t="s">
        <v>95</v>
      </c>
      <c r="G529" t="s">
        <v>3042</v>
      </c>
      <c r="H529" s="46" t="s">
        <v>3043</v>
      </c>
      <c r="I529" t="s">
        <v>879</v>
      </c>
      <c r="J529" t="s">
        <v>668</v>
      </c>
      <c r="K529" t="s">
        <v>548</v>
      </c>
      <c r="M529">
        <v>124</v>
      </c>
      <c r="N529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</row>
    <row r="530" spans="1:23" x14ac:dyDescent="0.3">
      <c r="A530" t="s">
        <v>3044</v>
      </c>
      <c r="B530" t="s">
        <v>3587</v>
      </c>
      <c r="C530" t="s">
        <v>36</v>
      </c>
      <c r="D530">
        <v>73</v>
      </c>
      <c r="E530" s="14" t="s">
        <v>4810</v>
      </c>
      <c r="F530" t="s">
        <v>95</v>
      </c>
      <c r="G530" t="s">
        <v>3046</v>
      </c>
      <c r="H530" s="46" t="s">
        <v>3047</v>
      </c>
      <c r="I530" t="s">
        <v>1642</v>
      </c>
      <c r="J530" t="s">
        <v>156</v>
      </c>
      <c r="K530" t="s">
        <v>157</v>
      </c>
      <c r="M530">
        <v>142</v>
      </c>
      <c r="N530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</row>
    <row r="531" spans="1:23" x14ac:dyDescent="0.3">
      <c r="A531" t="s">
        <v>3566</v>
      </c>
      <c r="B531" t="s">
        <v>3048</v>
      </c>
      <c r="C531" t="s">
        <v>3442</v>
      </c>
      <c r="D531">
        <v>43</v>
      </c>
      <c r="E531" s="14" t="s">
        <v>3721</v>
      </c>
      <c r="F531" t="s">
        <v>153</v>
      </c>
      <c r="G531" t="s">
        <v>3050</v>
      </c>
      <c r="H531" s="46" t="s">
        <v>2287</v>
      </c>
      <c r="J531" t="s">
        <v>196</v>
      </c>
      <c r="K531" t="s">
        <v>25</v>
      </c>
      <c r="M531">
        <v>271</v>
      </c>
      <c r="N531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V531" t="s">
        <v>25</v>
      </c>
      <c r="W531" t="s">
        <v>132</v>
      </c>
    </row>
    <row r="532" spans="1:23" x14ac:dyDescent="0.3">
      <c r="A532" t="s">
        <v>3051</v>
      </c>
      <c r="B532" t="s">
        <v>2507</v>
      </c>
      <c r="C532" t="s">
        <v>36</v>
      </c>
      <c r="D532">
        <v>72</v>
      </c>
      <c r="E532" s="14" t="s">
        <v>4811</v>
      </c>
      <c r="F532" t="s">
        <v>329</v>
      </c>
      <c r="G532" t="s">
        <v>3053</v>
      </c>
      <c r="H532" s="46" t="s">
        <v>1046</v>
      </c>
      <c r="I532" t="s">
        <v>3054</v>
      </c>
      <c r="J532" t="s">
        <v>53</v>
      </c>
      <c r="K532" t="s">
        <v>481</v>
      </c>
      <c r="L532" t="s">
        <v>3055</v>
      </c>
      <c r="M532">
        <v>118</v>
      </c>
      <c r="N532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>
        <v>35027</v>
      </c>
      <c r="V532" t="s">
        <v>4346</v>
      </c>
      <c r="W532" t="s">
        <v>25</v>
      </c>
    </row>
    <row r="533" spans="1:23" x14ac:dyDescent="0.3">
      <c r="A533" t="s">
        <v>3058</v>
      </c>
      <c r="B533" t="s">
        <v>2839</v>
      </c>
      <c r="C533" t="s">
        <v>3442</v>
      </c>
      <c r="D533">
        <v>45</v>
      </c>
      <c r="E533" s="14" t="s">
        <v>4812</v>
      </c>
      <c r="F533" t="s">
        <v>247</v>
      </c>
      <c r="H533" s="46" t="s">
        <v>3060</v>
      </c>
      <c r="I533" t="s">
        <v>3061</v>
      </c>
      <c r="J533" t="s">
        <v>196</v>
      </c>
      <c r="K533" t="s">
        <v>289</v>
      </c>
      <c r="L533" t="s">
        <v>3062</v>
      </c>
      <c r="M533">
        <v>118</v>
      </c>
      <c r="N53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132</v>
      </c>
    </row>
    <row r="534" spans="1:23" x14ac:dyDescent="0.3">
      <c r="A534" t="s">
        <v>3063</v>
      </c>
      <c r="B534" t="s">
        <v>3064</v>
      </c>
      <c r="C534" t="s">
        <v>36</v>
      </c>
      <c r="D534">
        <v>26</v>
      </c>
      <c r="E534" s="14" t="s">
        <v>4813</v>
      </c>
      <c r="F534" t="s">
        <v>145</v>
      </c>
      <c r="H534" s="46" t="s">
        <v>2131</v>
      </c>
      <c r="I534" t="s">
        <v>3066</v>
      </c>
      <c r="J534" t="s">
        <v>668</v>
      </c>
      <c r="K534" t="s">
        <v>25</v>
      </c>
      <c r="L534" t="s">
        <v>3067</v>
      </c>
      <c r="M534">
        <v>105</v>
      </c>
      <c r="N534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>
        <v>13552</v>
      </c>
      <c r="V534" t="s">
        <v>4346</v>
      </c>
      <c r="W534" t="s">
        <v>132</v>
      </c>
    </row>
    <row r="535" spans="1:23" x14ac:dyDescent="0.3">
      <c r="A535" t="s">
        <v>3526</v>
      </c>
      <c r="B535" t="s">
        <v>3069</v>
      </c>
      <c r="C535" t="s">
        <v>36</v>
      </c>
      <c r="D535">
        <v>41</v>
      </c>
      <c r="E535" s="14" t="s">
        <v>4814</v>
      </c>
      <c r="F535" t="s">
        <v>73</v>
      </c>
      <c r="G535" t="s">
        <v>3071</v>
      </c>
      <c r="H535" s="46" t="s">
        <v>301</v>
      </c>
      <c r="I535" t="s">
        <v>3072</v>
      </c>
      <c r="J535" t="s">
        <v>196</v>
      </c>
      <c r="K535" t="s">
        <v>157</v>
      </c>
      <c r="L535" t="s">
        <v>3073</v>
      </c>
      <c r="M535">
        <v>152</v>
      </c>
      <c r="N535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U535">
        <v>0</v>
      </c>
      <c r="V535" t="s">
        <v>379</v>
      </c>
      <c r="W535" t="s">
        <v>132</v>
      </c>
    </row>
    <row r="536" spans="1:23" x14ac:dyDescent="0.3">
      <c r="A536" t="s">
        <v>3074</v>
      </c>
      <c r="B536" t="s">
        <v>712</v>
      </c>
      <c r="C536" t="s">
        <v>36</v>
      </c>
      <c r="D536">
        <v>43</v>
      </c>
      <c r="E536" s="14" t="s">
        <v>4815</v>
      </c>
      <c r="F536" t="s">
        <v>153</v>
      </c>
      <c r="H536" s="46" t="s">
        <v>203</v>
      </c>
      <c r="I536" t="s">
        <v>3076</v>
      </c>
      <c r="J536" t="s">
        <v>342</v>
      </c>
      <c r="K536" t="s">
        <v>548</v>
      </c>
      <c r="L536" t="s">
        <v>3077</v>
      </c>
      <c r="M536">
        <v>126</v>
      </c>
      <c r="N536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4347</v>
      </c>
      <c r="W536" t="s">
        <v>25</v>
      </c>
    </row>
    <row r="537" spans="1:23" x14ac:dyDescent="0.3">
      <c r="A537" t="s">
        <v>3078</v>
      </c>
      <c r="B537" t="s">
        <v>922</v>
      </c>
      <c r="C537" t="s">
        <v>60</v>
      </c>
      <c r="D537">
        <v>51</v>
      </c>
      <c r="E537" s="14" t="s">
        <v>4816</v>
      </c>
      <c r="F537" t="s">
        <v>25</v>
      </c>
      <c r="G537" t="s">
        <v>3080</v>
      </c>
      <c r="H537" s="46" t="s">
        <v>3081</v>
      </c>
      <c r="I537" t="s">
        <v>362</v>
      </c>
      <c r="J537" t="s">
        <v>342</v>
      </c>
      <c r="K537" t="s">
        <v>261</v>
      </c>
      <c r="L537" t="s">
        <v>3082</v>
      </c>
      <c r="M537">
        <v>96</v>
      </c>
      <c r="N537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79</v>
      </c>
      <c r="W537" t="s">
        <v>68</v>
      </c>
    </row>
    <row r="538" spans="1:23" x14ac:dyDescent="0.3">
      <c r="A538" t="s">
        <v>3083</v>
      </c>
      <c r="B538" t="s">
        <v>1627</v>
      </c>
      <c r="C538" t="s">
        <v>36</v>
      </c>
      <c r="D538">
        <v>80</v>
      </c>
      <c r="E538" s="14" t="s">
        <v>4817</v>
      </c>
      <c r="F538" t="s">
        <v>338</v>
      </c>
      <c r="H538" s="46" t="s">
        <v>3085</v>
      </c>
      <c r="I538" t="s">
        <v>3086</v>
      </c>
      <c r="J538" t="s">
        <v>230</v>
      </c>
      <c r="K538" t="s">
        <v>3748</v>
      </c>
      <c r="L538" t="s">
        <v>3087</v>
      </c>
      <c r="M538">
        <v>176</v>
      </c>
      <c r="N538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4347</v>
      </c>
      <c r="W538" t="s">
        <v>132</v>
      </c>
    </row>
    <row r="539" spans="1:23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H539" s="46" t="s">
        <v>3089</v>
      </c>
      <c r="I539" t="s">
        <v>3090</v>
      </c>
      <c r="J539" t="s">
        <v>668</v>
      </c>
      <c r="M539">
        <v>141</v>
      </c>
      <c r="N539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4346</v>
      </c>
      <c r="W539" t="s">
        <v>68</v>
      </c>
    </row>
    <row r="540" spans="1:23" x14ac:dyDescent="0.3">
      <c r="A540" t="s">
        <v>3091</v>
      </c>
      <c r="B540" t="s">
        <v>3092</v>
      </c>
      <c r="C540" t="s">
        <v>36</v>
      </c>
      <c r="D540">
        <v>68</v>
      </c>
      <c r="E540" s="14" t="s">
        <v>4818</v>
      </c>
      <c r="F540" t="s">
        <v>73</v>
      </c>
      <c r="H540" s="46" t="s">
        <v>1122</v>
      </c>
      <c r="I540" t="s">
        <v>3094</v>
      </c>
      <c r="J540" t="s">
        <v>288</v>
      </c>
      <c r="K540" t="s">
        <v>1997</v>
      </c>
      <c r="L540" t="s">
        <v>3095</v>
      </c>
      <c r="M540">
        <v>177</v>
      </c>
      <c r="N540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U540">
        <v>0</v>
      </c>
      <c r="V540" t="s">
        <v>4346</v>
      </c>
      <c r="W540" t="s">
        <v>68</v>
      </c>
    </row>
    <row r="541" spans="1:23" x14ac:dyDescent="0.3">
      <c r="A541" t="s">
        <v>3096</v>
      </c>
      <c r="B541" t="s">
        <v>3097</v>
      </c>
      <c r="C541" t="s">
        <v>36</v>
      </c>
      <c r="D541">
        <v>62</v>
      </c>
      <c r="E541" s="14" t="s">
        <v>3098</v>
      </c>
      <c r="F541" t="s">
        <v>73</v>
      </c>
      <c r="G541" t="s">
        <v>3099</v>
      </c>
      <c r="H541" s="46" t="s">
        <v>3100</v>
      </c>
      <c r="I541" t="s">
        <v>228</v>
      </c>
      <c r="J541" t="s">
        <v>53</v>
      </c>
      <c r="K541" t="s">
        <v>631</v>
      </c>
      <c r="L541" t="s">
        <v>141</v>
      </c>
      <c r="M541">
        <v>108</v>
      </c>
      <c r="N541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W541" t="s">
        <v>25</v>
      </c>
    </row>
    <row r="542" spans="1:23" x14ac:dyDescent="0.3">
      <c r="A542" t="s">
        <v>3101</v>
      </c>
      <c r="B542" t="s">
        <v>3660</v>
      </c>
      <c r="C542" t="s">
        <v>3442</v>
      </c>
      <c r="D542">
        <v>76</v>
      </c>
      <c r="E542" s="14" t="s">
        <v>4819</v>
      </c>
      <c r="F542" t="s">
        <v>73</v>
      </c>
      <c r="G542" t="s">
        <v>3104</v>
      </c>
      <c r="H542" s="46" t="s">
        <v>1335</v>
      </c>
      <c r="I542" t="s">
        <v>1070</v>
      </c>
      <c r="J542" t="s">
        <v>668</v>
      </c>
      <c r="K542" t="s">
        <v>508</v>
      </c>
      <c r="L542" t="s">
        <v>3105</v>
      </c>
      <c r="M542">
        <v>139</v>
      </c>
      <c r="N542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4346</v>
      </c>
      <c r="W542" t="s">
        <v>132</v>
      </c>
    </row>
    <row r="543" spans="1:23" x14ac:dyDescent="0.3">
      <c r="A543" t="s">
        <v>3106</v>
      </c>
      <c r="B543" t="s">
        <v>1361</v>
      </c>
      <c r="C543" t="s">
        <v>60</v>
      </c>
      <c r="D543">
        <v>56</v>
      </c>
      <c r="E543" s="14" t="s">
        <v>4820</v>
      </c>
      <c r="F543" t="s">
        <v>62</v>
      </c>
      <c r="G543" t="s">
        <v>3108</v>
      </c>
      <c r="H543" s="46" t="s">
        <v>3109</v>
      </c>
      <c r="I543" t="s">
        <v>1445</v>
      </c>
      <c r="K543" t="s">
        <v>157</v>
      </c>
      <c r="L543" t="s">
        <v>3110</v>
      </c>
      <c r="M543">
        <v>121</v>
      </c>
      <c r="N543">
        <v>143</v>
      </c>
      <c r="O543" s="44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132</v>
      </c>
    </row>
    <row r="544" spans="1:23" x14ac:dyDescent="0.3">
      <c r="A544" t="s">
        <v>3111</v>
      </c>
      <c r="B544" t="s">
        <v>2075</v>
      </c>
      <c r="C544" t="s">
        <v>36</v>
      </c>
      <c r="D544">
        <v>28</v>
      </c>
      <c r="E544" s="14" t="s">
        <v>4821</v>
      </c>
      <c r="F544" t="s">
        <v>338</v>
      </c>
      <c r="G544" t="s">
        <v>3113</v>
      </c>
      <c r="H544" s="46" t="s">
        <v>3114</v>
      </c>
      <c r="I544" t="s">
        <v>1727</v>
      </c>
      <c r="J544" t="s">
        <v>342</v>
      </c>
      <c r="K544" t="s">
        <v>481</v>
      </c>
      <c r="L544" t="s">
        <v>3115</v>
      </c>
      <c r="M544">
        <v>113</v>
      </c>
      <c r="N544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U544">
        <v>0</v>
      </c>
      <c r="V544" t="s">
        <v>4347</v>
      </c>
      <c r="W544" t="s">
        <v>132</v>
      </c>
    </row>
    <row r="545" spans="1:23" x14ac:dyDescent="0.3">
      <c r="A545" t="s">
        <v>3116</v>
      </c>
      <c r="B545" t="s">
        <v>2316</v>
      </c>
      <c r="C545" t="s">
        <v>60</v>
      </c>
      <c r="D545">
        <v>58</v>
      </c>
      <c r="E545" s="14" t="s">
        <v>4822</v>
      </c>
      <c r="F545" t="s">
        <v>95</v>
      </c>
      <c r="G545" t="s">
        <v>3118</v>
      </c>
      <c r="H545" s="46" t="s">
        <v>40</v>
      </c>
      <c r="I545" t="s">
        <v>1187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U545">
        <v>0</v>
      </c>
      <c r="V545" t="s">
        <v>25</v>
      </c>
      <c r="W545" t="s">
        <v>68</v>
      </c>
    </row>
    <row r="546" spans="1:23" x14ac:dyDescent="0.3">
      <c r="A546" t="s">
        <v>3527</v>
      </c>
      <c r="B546" t="s">
        <v>3119</v>
      </c>
      <c r="C546" t="s">
        <v>3442</v>
      </c>
      <c r="D546">
        <v>57</v>
      </c>
      <c r="E546" s="14" t="s">
        <v>4823</v>
      </c>
      <c r="F546" t="s">
        <v>25</v>
      </c>
      <c r="G546" t="s">
        <v>3121</v>
      </c>
      <c r="H546" s="46" t="s">
        <v>1061</v>
      </c>
      <c r="I546" t="s">
        <v>2783</v>
      </c>
      <c r="K546" t="s">
        <v>508</v>
      </c>
      <c r="L546" t="s">
        <v>3122</v>
      </c>
      <c r="M546">
        <v>119</v>
      </c>
      <c r="N546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4347</v>
      </c>
      <c r="W546" t="s">
        <v>132</v>
      </c>
    </row>
    <row r="547" spans="1:23" x14ac:dyDescent="0.3">
      <c r="A547" t="s">
        <v>3123</v>
      </c>
      <c r="B547" t="s">
        <v>35</v>
      </c>
      <c r="C547" t="s">
        <v>36</v>
      </c>
      <c r="D547">
        <v>65</v>
      </c>
      <c r="E547" s="14" t="s">
        <v>4824</v>
      </c>
      <c r="F547" t="s">
        <v>73</v>
      </c>
      <c r="H547" s="46" t="s">
        <v>3125</v>
      </c>
      <c r="I547" t="s">
        <v>3126</v>
      </c>
      <c r="J547" t="s">
        <v>342</v>
      </c>
      <c r="K547" t="s">
        <v>157</v>
      </c>
      <c r="L547" t="s">
        <v>799</v>
      </c>
      <c r="M547">
        <v>142</v>
      </c>
      <c r="N547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4346</v>
      </c>
      <c r="W547" t="s">
        <v>132</v>
      </c>
    </row>
    <row r="548" spans="1:23" x14ac:dyDescent="0.3">
      <c r="A548" t="s">
        <v>3528</v>
      </c>
      <c r="B548" t="s">
        <v>3127</v>
      </c>
      <c r="C548" t="s">
        <v>36</v>
      </c>
      <c r="D548">
        <v>83</v>
      </c>
      <c r="E548" s="14" t="s">
        <v>4825</v>
      </c>
      <c r="F548" t="s">
        <v>329</v>
      </c>
      <c r="G548" t="s">
        <v>3129</v>
      </c>
      <c r="H548" s="46" t="s">
        <v>3130</v>
      </c>
      <c r="J548" t="s">
        <v>288</v>
      </c>
      <c r="K548" t="s">
        <v>157</v>
      </c>
      <c r="L548" t="s">
        <v>447</v>
      </c>
      <c r="M548">
        <v>99</v>
      </c>
      <c r="N548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4346</v>
      </c>
      <c r="W548" t="s">
        <v>25</v>
      </c>
    </row>
    <row r="549" spans="1:23" x14ac:dyDescent="0.3">
      <c r="A549" t="s">
        <v>3131</v>
      </c>
      <c r="B549" t="s">
        <v>3132</v>
      </c>
      <c r="C549" t="s">
        <v>36</v>
      </c>
      <c r="D549">
        <v>35</v>
      </c>
      <c r="E549" s="14" t="s">
        <v>4826</v>
      </c>
      <c r="F549" t="s">
        <v>25</v>
      </c>
      <c r="G549" t="s">
        <v>3134</v>
      </c>
      <c r="H549" s="46" t="s">
        <v>1513</v>
      </c>
      <c r="I549" t="s">
        <v>1525</v>
      </c>
      <c r="J549" t="s">
        <v>668</v>
      </c>
      <c r="K549" t="s">
        <v>873</v>
      </c>
      <c r="L549" t="s">
        <v>3135</v>
      </c>
      <c r="M549">
        <v>97</v>
      </c>
      <c r="N549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4346</v>
      </c>
      <c r="W549" t="s">
        <v>132</v>
      </c>
    </row>
    <row r="550" spans="1:23" x14ac:dyDescent="0.3">
      <c r="A550" t="s">
        <v>3136</v>
      </c>
      <c r="B550" t="s">
        <v>3137</v>
      </c>
      <c r="C550" t="s">
        <v>3442</v>
      </c>
      <c r="D550">
        <v>72</v>
      </c>
      <c r="E550" s="14" t="s">
        <v>4827</v>
      </c>
      <c r="F550" t="s">
        <v>25</v>
      </c>
      <c r="H550" s="46" t="s">
        <v>1035</v>
      </c>
      <c r="I550" t="s">
        <v>3139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4346</v>
      </c>
      <c r="W550" t="s">
        <v>132</v>
      </c>
    </row>
    <row r="551" spans="1:23" x14ac:dyDescent="0.3">
      <c r="A551" t="s">
        <v>3141</v>
      </c>
      <c r="B551" t="s">
        <v>763</v>
      </c>
      <c r="C551" t="s">
        <v>60</v>
      </c>
      <c r="D551">
        <v>40</v>
      </c>
      <c r="E551" s="14" t="s">
        <v>4828</v>
      </c>
      <c r="F551" t="s">
        <v>329</v>
      </c>
      <c r="G551" t="s">
        <v>3143</v>
      </c>
      <c r="H551" s="46" t="s">
        <v>3144</v>
      </c>
      <c r="I551" t="s">
        <v>3145</v>
      </c>
      <c r="J551" t="s">
        <v>342</v>
      </c>
      <c r="K551" t="s">
        <v>54</v>
      </c>
      <c r="L551" t="s">
        <v>3146</v>
      </c>
      <c r="M551">
        <v>144</v>
      </c>
      <c r="N551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>
        <v>40866</v>
      </c>
      <c r="V551" t="s">
        <v>79</v>
      </c>
      <c r="W551" t="s">
        <v>132</v>
      </c>
    </row>
    <row r="552" spans="1:23" x14ac:dyDescent="0.3">
      <c r="A552" t="s">
        <v>3567</v>
      </c>
      <c r="B552" t="s">
        <v>779</v>
      </c>
      <c r="C552" t="s">
        <v>60</v>
      </c>
      <c r="D552">
        <v>80</v>
      </c>
      <c r="E552" s="14" t="s">
        <v>4829</v>
      </c>
      <c r="F552" t="s">
        <v>25</v>
      </c>
      <c r="H552" s="46" t="s">
        <v>3148</v>
      </c>
      <c r="I552" t="s">
        <v>3149</v>
      </c>
      <c r="J552" t="s">
        <v>196</v>
      </c>
      <c r="K552" t="s">
        <v>54</v>
      </c>
      <c r="L552" t="s">
        <v>1017</v>
      </c>
      <c r="M552">
        <v>155</v>
      </c>
      <c r="N552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4346</v>
      </c>
      <c r="W552" t="s">
        <v>132</v>
      </c>
    </row>
    <row r="553" spans="1:23" x14ac:dyDescent="0.3">
      <c r="A553" t="s">
        <v>3150</v>
      </c>
      <c r="B553" t="s">
        <v>3151</v>
      </c>
      <c r="C553" t="s">
        <v>36</v>
      </c>
      <c r="D553">
        <v>41</v>
      </c>
      <c r="E553" s="14" t="s">
        <v>4830</v>
      </c>
      <c r="F553" t="s">
        <v>247</v>
      </c>
      <c r="H553" s="46" t="s">
        <v>3153</v>
      </c>
      <c r="I553" t="s">
        <v>3154</v>
      </c>
      <c r="J553" t="s">
        <v>230</v>
      </c>
      <c r="K553" t="s">
        <v>157</v>
      </c>
      <c r="L553" t="s">
        <v>3155</v>
      </c>
      <c r="M553">
        <v>141</v>
      </c>
      <c r="N55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>
        <v>4592</v>
      </c>
      <c r="V553" t="s">
        <v>79</v>
      </c>
      <c r="W553" t="s">
        <v>68</v>
      </c>
    </row>
    <row r="554" spans="1:23" x14ac:dyDescent="0.3">
      <c r="A554" t="s">
        <v>3568</v>
      </c>
      <c r="B554" t="s">
        <v>3157</v>
      </c>
      <c r="C554" t="s">
        <v>36</v>
      </c>
      <c r="D554">
        <v>75</v>
      </c>
      <c r="E554" s="14" t="s">
        <v>4831</v>
      </c>
      <c r="F554" t="s">
        <v>316</v>
      </c>
      <c r="H554" s="46" t="s">
        <v>3159</v>
      </c>
      <c r="I554" t="s">
        <v>3160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s="44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4347</v>
      </c>
      <c r="W554" t="s">
        <v>68</v>
      </c>
    </row>
    <row r="555" spans="1:23" x14ac:dyDescent="0.3">
      <c r="A555" t="s">
        <v>3162</v>
      </c>
      <c r="B555" t="s">
        <v>3163</v>
      </c>
      <c r="C555" t="s">
        <v>60</v>
      </c>
      <c r="D555">
        <v>63</v>
      </c>
      <c r="E555" s="14" t="s">
        <v>4832</v>
      </c>
      <c r="F555" t="s">
        <v>153</v>
      </c>
      <c r="K555" t="s">
        <v>54</v>
      </c>
      <c r="L555" t="s">
        <v>3165</v>
      </c>
      <c r="M555">
        <v>121</v>
      </c>
      <c r="N555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>
        <v>28824</v>
      </c>
      <c r="V555" t="s">
        <v>79</v>
      </c>
      <c r="W555" t="s">
        <v>132</v>
      </c>
    </row>
    <row r="556" spans="1:23" x14ac:dyDescent="0.3">
      <c r="A556" t="s">
        <v>3167</v>
      </c>
      <c r="B556" t="s">
        <v>3168</v>
      </c>
      <c r="C556" t="s">
        <v>36</v>
      </c>
      <c r="D556">
        <v>80</v>
      </c>
      <c r="E556" s="14" t="s">
        <v>4833</v>
      </c>
      <c r="F556" t="s">
        <v>329</v>
      </c>
      <c r="H556" s="46" t="s">
        <v>622</v>
      </c>
      <c r="I556" t="s">
        <v>1862</v>
      </c>
      <c r="J556" t="s">
        <v>196</v>
      </c>
      <c r="K556" t="s">
        <v>25</v>
      </c>
      <c r="L556" t="s">
        <v>3170</v>
      </c>
      <c r="M556">
        <v>95</v>
      </c>
      <c r="N556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379</v>
      </c>
      <c r="W556" t="s">
        <v>132</v>
      </c>
    </row>
    <row r="557" spans="1:23" x14ac:dyDescent="0.3">
      <c r="A557" t="s">
        <v>3461</v>
      </c>
      <c r="B557" t="s">
        <v>737</v>
      </c>
      <c r="C557" t="s">
        <v>60</v>
      </c>
      <c r="D557">
        <v>67</v>
      </c>
      <c r="E557" s="14" t="s">
        <v>4834</v>
      </c>
      <c r="F557" t="s">
        <v>329</v>
      </c>
      <c r="H557" s="46" t="s">
        <v>3172</v>
      </c>
      <c r="I557" t="s">
        <v>2293</v>
      </c>
      <c r="J557" t="s">
        <v>342</v>
      </c>
      <c r="K557" t="s">
        <v>320</v>
      </c>
      <c r="L557" t="s">
        <v>3173</v>
      </c>
      <c r="M557">
        <v>157</v>
      </c>
      <c r="N557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</row>
    <row r="558" spans="1:23" x14ac:dyDescent="0.3">
      <c r="A558" t="s">
        <v>3174</v>
      </c>
      <c r="B558" t="s">
        <v>3175</v>
      </c>
      <c r="C558" t="s">
        <v>60</v>
      </c>
      <c r="D558">
        <v>82</v>
      </c>
      <c r="E558" s="14" t="s">
        <v>3176</v>
      </c>
      <c r="F558" t="s">
        <v>73</v>
      </c>
      <c r="H558" s="46" t="s">
        <v>3177</v>
      </c>
      <c r="I558" t="s">
        <v>3178</v>
      </c>
      <c r="J558" t="s">
        <v>156</v>
      </c>
      <c r="K558" t="s">
        <v>157</v>
      </c>
      <c r="L558" t="s">
        <v>1017</v>
      </c>
      <c r="M558">
        <v>258</v>
      </c>
      <c r="N558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4346</v>
      </c>
      <c r="W558" t="s">
        <v>132</v>
      </c>
    </row>
    <row r="559" spans="1:23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H559" s="46" t="s">
        <v>3181</v>
      </c>
      <c r="I559" t="s">
        <v>3182</v>
      </c>
      <c r="J559" t="s">
        <v>230</v>
      </c>
      <c r="K559" t="s">
        <v>157</v>
      </c>
      <c r="L559" t="s">
        <v>3183</v>
      </c>
      <c r="M559">
        <v>138</v>
      </c>
      <c r="N559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132</v>
      </c>
    </row>
    <row r="560" spans="1:23" x14ac:dyDescent="0.3">
      <c r="A560" t="s">
        <v>3184</v>
      </c>
      <c r="B560" t="s">
        <v>2159</v>
      </c>
      <c r="C560" t="s">
        <v>60</v>
      </c>
      <c r="D560">
        <v>71</v>
      </c>
      <c r="E560" s="14" t="s">
        <v>4835</v>
      </c>
      <c r="F560" t="s">
        <v>25</v>
      </c>
      <c r="G560" t="s">
        <v>3186</v>
      </c>
      <c r="H560" s="46" t="s">
        <v>3187</v>
      </c>
      <c r="I560" t="s">
        <v>3188</v>
      </c>
      <c r="K560" t="s">
        <v>386</v>
      </c>
      <c r="L560" t="s">
        <v>3189</v>
      </c>
      <c r="M560">
        <v>176</v>
      </c>
      <c r="N560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V560" t="s">
        <v>25</v>
      </c>
      <c r="W560" t="s">
        <v>132</v>
      </c>
    </row>
    <row r="561" spans="1:23" x14ac:dyDescent="0.3">
      <c r="A561" t="s">
        <v>3529</v>
      </c>
      <c r="B561" t="s">
        <v>1905</v>
      </c>
      <c r="C561" t="s">
        <v>36</v>
      </c>
      <c r="D561">
        <v>74</v>
      </c>
      <c r="E561" s="14" t="s">
        <v>4836</v>
      </c>
      <c r="F561" t="s">
        <v>468</v>
      </c>
      <c r="H561" s="46" t="s">
        <v>1061</v>
      </c>
      <c r="I561" t="s">
        <v>547</v>
      </c>
      <c r="J561" t="s">
        <v>230</v>
      </c>
      <c r="K561" t="s">
        <v>873</v>
      </c>
      <c r="L561" t="s">
        <v>1452</v>
      </c>
      <c r="M561">
        <v>105</v>
      </c>
      <c r="N561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79</v>
      </c>
      <c r="W561" t="s">
        <v>132</v>
      </c>
    </row>
    <row r="562" spans="1:23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s="46" t="s">
        <v>3193</v>
      </c>
      <c r="J562" t="s">
        <v>230</v>
      </c>
      <c r="K562" t="s">
        <v>157</v>
      </c>
      <c r="L562" t="s">
        <v>3194</v>
      </c>
      <c r="M562">
        <v>117</v>
      </c>
      <c r="N562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>
        <v>1385900</v>
      </c>
      <c r="V562" t="s">
        <v>379</v>
      </c>
      <c r="W562" t="s">
        <v>68</v>
      </c>
    </row>
    <row r="563" spans="1:23" x14ac:dyDescent="0.3">
      <c r="A563" t="s">
        <v>3530</v>
      </c>
      <c r="B563" t="s">
        <v>3196</v>
      </c>
      <c r="C563" t="s">
        <v>36</v>
      </c>
      <c r="D563">
        <v>46</v>
      </c>
      <c r="E563" s="14" t="s">
        <v>4837</v>
      </c>
      <c r="F563" t="s">
        <v>153</v>
      </c>
      <c r="G563" t="s">
        <v>3198</v>
      </c>
      <c r="H563" s="46" t="s">
        <v>3199</v>
      </c>
      <c r="J563" t="s">
        <v>342</v>
      </c>
      <c r="K563" t="s">
        <v>320</v>
      </c>
      <c r="L563" t="s">
        <v>3200</v>
      </c>
      <c r="M563">
        <v>140</v>
      </c>
      <c r="N56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379</v>
      </c>
      <c r="W563" t="s">
        <v>132</v>
      </c>
    </row>
    <row r="564" spans="1:23" x14ac:dyDescent="0.3">
      <c r="A564" t="s">
        <v>3201</v>
      </c>
      <c r="B564" t="s">
        <v>3202</v>
      </c>
      <c r="C564" t="s">
        <v>60</v>
      </c>
      <c r="D564">
        <v>53</v>
      </c>
      <c r="E564" s="14" t="s">
        <v>4838</v>
      </c>
      <c r="F564" t="s">
        <v>468</v>
      </c>
      <c r="G564" t="s">
        <v>3204</v>
      </c>
      <c r="H564" s="46" t="s">
        <v>1335</v>
      </c>
      <c r="I564" t="s">
        <v>3148</v>
      </c>
      <c r="J564" t="s">
        <v>288</v>
      </c>
      <c r="K564" t="s">
        <v>650</v>
      </c>
      <c r="L564" t="s">
        <v>3205</v>
      </c>
      <c r="M564">
        <v>172</v>
      </c>
      <c r="N564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>
        <v>49454</v>
      </c>
      <c r="V564" t="s">
        <v>79</v>
      </c>
      <c r="W564" t="s">
        <v>132</v>
      </c>
    </row>
    <row r="565" spans="1:23" x14ac:dyDescent="0.3">
      <c r="A565" t="s">
        <v>3207</v>
      </c>
      <c r="B565" t="s">
        <v>3208</v>
      </c>
      <c r="C565" t="s">
        <v>3442</v>
      </c>
      <c r="D565">
        <v>54</v>
      </c>
      <c r="E565" s="14" t="s">
        <v>4839</v>
      </c>
      <c r="F565" t="s">
        <v>468</v>
      </c>
      <c r="G565" t="s">
        <v>3210</v>
      </c>
      <c r="H565" s="46" t="s">
        <v>3211</v>
      </c>
      <c r="I565" t="s">
        <v>720</v>
      </c>
      <c r="J565" t="s">
        <v>409</v>
      </c>
      <c r="K565" t="s">
        <v>1997</v>
      </c>
      <c r="L565" t="s">
        <v>1499</v>
      </c>
      <c r="M565">
        <v>169</v>
      </c>
      <c r="N565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4347</v>
      </c>
      <c r="W565" t="s">
        <v>132</v>
      </c>
    </row>
    <row r="566" spans="1:23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t="s">
        <v>3213</v>
      </c>
      <c r="H566" s="46" t="s">
        <v>3214</v>
      </c>
      <c r="I566" t="s">
        <v>3215</v>
      </c>
      <c r="J566" t="s">
        <v>196</v>
      </c>
      <c r="K566" t="s">
        <v>261</v>
      </c>
      <c r="L566" t="s">
        <v>3216</v>
      </c>
      <c r="M566">
        <v>168</v>
      </c>
      <c r="N566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s">
        <v>68</v>
      </c>
    </row>
    <row r="567" spans="1:23" x14ac:dyDescent="0.3">
      <c r="A567" t="s">
        <v>3217</v>
      </c>
      <c r="B567" t="s">
        <v>1324</v>
      </c>
      <c r="C567" t="s">
        <v>36</v>
      </c>
      <c r="D567">
        <v>81</v>
      </c>
      <c r="E567" s="14" t="s">
        <v>4840</v>
      </c>
      <c r="F567" t="s">
        <v>25</v>
      </c>
      <c r="G567" t="s">
        <v>3219</v>
      </c>
      <c r="H567" s="46" t="s">
        <v>535</v>
      </c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s="44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79</v>
      </c>
      <c r="W567" t="s">
        <v>68</v>
      </c>
    </row>
    <row r="568" spans="1:23" x14ac:dyDescent="0.3">
      <c r="A568" t="s">
        <v>3221</v>
      </c>
      <c r="B568" t="s">
        <v>3222</v>
      </c>
      <c r="C568" t="s">
        <v>60</v>
      </c>
      <c r="D568">
        <v>32</v>
      </c>
      <c r="E568" s="14" t="s">
        <v>3680</v>
      </c>
      <c r="F568" t="s">
        <v>316</v>
      </c>
      <c r="G568" t="s">
        <v>3224</v>
      </c>
      <c r="H568" s="46" t="s">
        <v>1171</v>
      </c>
      <c r="I568" t="s">
        <v>3225</v>
      </c>
      <c r="J568" t="s">
        <v>288</v>
      </c>
      <c r="K568" t="s">
        <v>320</v>
      </c>
      <c r="L568" t="s">
        <v>3226</v>
      </c>
      <c r="M568">
        <v>91</v>
      </c>
      <c r="N568">
        <v>91</v>
      </c>
      <c r="O568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>
        <v>26877</v>
      </c>
      <c r="V568" t="s">
        <v>379</v>
      </c>
      <c r="W568" t="s">
        <v>68</v>
      </c>
    </row>
    <row r="569" spans="1:23" x14ac:dyDescent="0.3">
      <c r="A569" t="s">
        <v>3228</v>
      </c>
      <c r="B569" t="s">
        <v>3587</v>
      </c>
      <c r="C569" t="s">
        <v>36</v>
      </c>
      <c r="D569">
        <v>52</v>
      </c>
      <c r="E569" s="14" t="s">
        <v>4841</v>
      </c>
      <c r="F569" t="s">
        <v>153</v>
      </c>
      <c r="G569" t="s">
        <v>3230</v>
      </c>
      <c r="H569" s="46" t="s">
        <v>2138</v>
      </c>
      <c r="I569" t="s">
        <v>3231</v>
      </c>
      <c r="J569" t="s">
        <v>53</v>
      </c>
      <c r="K569" t="s">
        <v>481</v>
      </c>
      <c r="L569" t="s">
        <v>3232</v>
      </c>
      <c r="M569">
        <v>157</v>
      </c>
      <c r="N569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>
        <v>30310</v>
      </c>
      <c r="V569" t="s">
        <v>25</v>
      </c>
      <c r="W569" t="s">
        <v>25</v>
      </c>
    </row>
    <row r="570" spans="1:23" x14ac:dyDescent="0.3">
      <c r="A570" t="s">
        <v>3234</v>
      </c>
      <c r="B570" t="s">
        <v>3235</v>
      </c>
      <c r="C570" t="s">
        <v>60</v>
      </c>
      <c r="D570">
        <v>64</v>
      </c>
      <c r="E570" s="14" t="s">
        <v>3236</v>
      </c>
      <c r="F570" t="s">
        <v>62</v>
      </c>
      <c r="G570" t="s">
        <v>3237</v>
      </c>
      <c r="H570" s="46" t="s">
        <v>1670</v>
      </c>
      <c r="I570" t="s">
        <v>1233</v>
      </c>
      <c r="J570" t="s">
        <v>668</v>
      </c>
      <c r="K570" t="s">
        <v>650</v>
      </c>
      <c r="L570" t="s">
        <v>3238</v>
      </c>
      <c r="M570">
        <v>152</v>
      </c>
      <c r="N570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379</v>
      </c>
      <c r="W570" t="s">
        <v>132</v>
      </c>
    </row>
    <row r="571" spans="1:23" x14ac:dyDescent="0.3">
      <c r="A571" t="s">
        <v>3239</v>
      </c>
      <c r="B571" t="s">
        <v>1874</v>
      </c>
      <c r="C571" t="s">
        <v>36</v>
      </c>
      <c r="D571">
        <v>23</v>
      </c>
      <c r="E571" s="14" t="s">
        <v>4842</v>
      </c>
      <c r="F571" t="s">
        <v>25</v>
      </c>
      <c r="G571" t="s">
        <v>3241</v>
      </c>
      <c r="H571" s="46" t="s">
        <v>3242</v>
      </c>
      <c r="J571" t="s">
        <v>409</v>
      </c>
      <c r="K571" t="s">
        <v>261</v>
      </c>
      <c r="L571" t="s">
        <v>3243</v>
      </c>
      <c r="M571">
        <v>122</v>
      </c>
      <c r="N571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U571">
        <v>0</v>
      </c>
      <c r="V571" t="s">
        <v>79</v>
      </c>
      <c r="W571" t="s">
        <v>132</v>
      </c>
    </row>
    <row r="572" spans="1:23" x14ac:dyDescent="0.3">
      <c r="A572" t="s">
        <v>3245</v>
      </c>
      <c r="B572" t="s">
        <v>954</v>
      </c>
      <c r="C572" t="s">
        <v>36</v>
      </c>
      <c r="D572">
        <v>74</v>
      </c>
      <c r="E572" s="14" t="s">
        <v>4843</v>
      </c>
      <c r="F572" t="s">
        <v>153</v>
      </c>
      <c r="G572" t="s">
        <v>3247</v>
      </c>
      <c r="H572" s="46" t="s">
        <v>734</v>
      </c>
      <c r="I572" t="s">
        <v>3248</v>
      </c>
      <c r="J572" t="s">
        <v>288</v>
      </c>
      <c r="K572" t="s">
        <v>157</v>
      </c>
      <c r="L572" t="s">
        <v>3249</v>
      </c>
      <c r="M572">
        <v>136</v>
      </c>
      <c r="N572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>
        <v>5374</v>
      </c>
      <c r="V572" t="s">
        <v>79</v>
      </c>
      <c r="W572" t="s">
        <v>68</v>
      </c>
    </row>
    <row r="573" spans="1:23" x14ac:dyDescent="0.3">
      <c r="A573" t="s">
        <v>3251</v>
      </c>
      <c r="B573" t="s">
        <v>819</v>
      </c>
      <c r="C573" t="s">
        <v>36</v>
      </c>
      <c r="D573">
        <v>72</v>
      </c>
      <c r="E573" s="14" t="s">
        <v>4844</v>
      </c>
      <c r="F573" t="s">
        <v>25</v>
      </c>
      <c r="G573" t="s">
        <v>3253</v>
      </c>
      <c r="H573" s="46" t="s">
        <v>3254</v>
      </c>
      <c r="I573" t="s">
        <v>3255</v>
      </c>
      <c r="J573" t="s">
        <v>53</v>
      </c>
      <c r="K573" t="s">
        <v>320</v>
      </c>
      <c r="L573" t="s">
        <v>3256</v>
      </c>
      <c r="M573">
        <v>124</v>
      </c>
      <c r="N57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379</v>
      </c>
      <c r="W573" t="s">
        <v>68</v>
      </c>
    </row>
    <row r="574" spans="1:23" x14ac:dyDescent="0.3">
      <c r="A574" t="s">
        <v>3531</v>
      </c>
      <c r="B574" t="s">
        <v>855</v>
      </c>
      <c r="C574" t="s">
        <v>3442</v>
      </c>
      <c r="D574">
        <v>49</v>
      </c>
      <c r="E574" s="14" t="s">
        <v>4845</v>
      </c>
      <c r="F574" t="s">
        <v>153</v>
      </c>
      <c r="G574" t="s">
        <v>3259</v>
      </c>
      <c r="H574" s="46" t="s">
        <v>1179</v>
      </c>
      <c r="I574" t="s">
        <v>3260</v>
      </c>
      <c r="J574" t="s">
        <v>196</v>
      </c>
      <c r="K574" t="s">
        <v>873</v>
      </c>
      <c r="L574" t="s">
        <v>3261</v>
      </c>
      <c r="M574">
        <v>146</v>
      </c>
      <c r="N574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>
        <v>1077900</v>
      </c>
      <c r="V574" t="s">
        <v>79</v>
      </c>
      <c r="W574" t="s">
        <v>68</v>
      </c>
    </row>
    <row r="575" spans="1:23" x14ac:dyDescent="0.3">
      <c r="A575" t="s">
        <v>3264</v>
      </c>
      <c r="B575" t="s">
        <v>3208</v>
      </c>
      <c r="C575" t="s">
        <v>36</v>
      </c>
      <c r="D575">
        <v>22</v>
      </c>
      <c r="E575" s="14" t="s">
        <v>4846</v>
      </c>
      <c r="F575" t="s">
        <v>153</v>
      </c>
      <c r="G575" t="s">
        <v>3266</v>
      </c>
      <c r="H575" s="46" t="s">
        <v>2696</v>
      </c>
      <c r="I575" t="s">
        <v>3267</v>
      </c>
      <c r="J575" t="s">
        <v>53</v>
      </c>
      <c r="K575" t="s">
        <v>631</v>
      </c>
      <c r="L575" t="s">
        <v>805</v>
      </c>
      <c r="M575">
        <v>90</v>
      </c>
      <c r="N575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4346</v>
      </c>
      <c r="W575" t="s">
        <v>68</v>
      </c>
    </row>
    <row r="576" spans="1:23" x14ac:dyDescent="0.3">
      <c r="A576" t="s">
        <v>3268</v>
      </c>
      <c r="B576" t="s">
        <v>1573</v>
      </c>
      <c r="C576" t="s">
        <v>3442</v>
      </c>
      <c r="D576">
        <v>62</v>
      </c>
      <c r="E576" s="14" t="s">
        <v>3269</v>
      </c>
      <c r="F576" t="s">
        <v>247</v>
      </c>
      <c r="G576" t="s">
        <v>3270</v>
      </c>
      <c r="H576" s="46" t="s">
        <v>3271</v>
      </c>
      <c r="I576" t="s">
        <v>2293</v>
      </c>
      <c r="J576" t="s">
        <v>230</v>
      </c>
      <c r="K576" t="s">
        <v>33</v>
      </c>
      <c r="L576" t="s">
        <v>3272</v>
      </c>
      <c r="M576">
        <v>126</v>
      </c>
      <c r="N576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>
        <v>10484</v>
      </c>
      <c r="V576" t="s">
        <v>79</v>
      </c>
      <c r="W576" t="s">
        <v>132</v>
      </c>
    </row>
    <row r="577" spans="1:23" x14ac:dyDescent="0.3">
      <c r="A577" t="s">
        <v>3569</v>
      </c>
      <c r="B577" t="s">
        <v>2394</v>
      </c>
      <c r="C577" t="s">
        <v>60</v>
      </c>
      <c r="D577">
        <v>29</v>
      </c>
      <c r="E577" s="14" t="s">
        <v>4847</v>
      </c>
      <c r="F577" t="s">
        <v>153</v>
      </c>
      <c r="G577" t="s">
        <v>3275</v>
      </c>
      <c r="H577" s="46" t="s">
        <v>1329</v>
      </c>
      <c r="I577" t="s">
        <v>3276</v>
      </c>
      <c r="J577" t="s">
        <v>230</v>
      </c>
      <c r="K577" t="s">
        <v>873</v>
      </c>
      <c r="M577">
        <v>132</v>
      </c>
      <c r="N577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4346</v>
      </c>
      <c r="W577" t="s">
        <v>68</v>
      </c>
    </row>
    <row r="578" spans="1:23" x14ac:dyDescent="0.3">
      <c r="A578" t="s">
        <v>3277</v>
      </c>
      <c r="B578" t="s">
        <v>3278</v>
      </c>
      <c r="C578" t="s">
        <v>60</v>
      </c>
      <c r="D578">
        <v>33</v>
      </c>
      <c r="E578" s="14" t="s">
        <v>4848</v>
      </c>
      <c r="F578" t="s">
        <v>247</v>
      </c>
      <c r="G578" t="s">
        <v>3280</v>
      </c>
      <c r="H578" s="46" t="s">
        <v>3281</v>
      </c>
      <c r="I578" t="s">
        <v>3282</v>
      </c>
      <c r="J578" t="s">
        <v>53</v>
      </c>
      <c r="K578" t="s">
        <v>537</v>
      </c>
      <c r="L578" t="s">
        <v>3283</v>
      </c>
      <c r="M578">
        <v>151</v>
      </c>
      <c r="N578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132</v>
      </c>
    </row>
    <row r="579" spans="1:23" x14ac:dyDescent="0.3">
      <c r="A579" t="s">
        <v>3284</v>
      </c>
      <c r="B579" t="s">
        <v>576</v>
      </c>
      <c r="C579" t="s">
        <v>60</v>
      </c>
      <c r="D579">
        <v>48</v>
      </c>
      <c r="E579" s="14" t="s">
        <v>4849</v>
      </c>
      <c r="F579" t="s">
        <v>25</v>
      </c>
      <c r="G579" t="s">
        <v>3286</v>
      </c>
      <c r="H579" s="46" t="s">
        <v>3287</v>
      </c>
      <c r="I579" t="s">
        <v>3288</v>
      </c>
      <c r="K579" t="s">
        <v>157</v>
      </c>
      <c r="L579" t="s">
        <v>3289</v>
      </c>
      <c r="M579">
        <v>152</v>
      </c>
      <c r="N579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4346</v>
      </c>
      <c r="W579" t="s">
        <v>68</v>
      </c>
    </row>
    <row r="580" spans="1:23" x14ac:dyDescent="0.3">
      <c r="A580" t="s">
        <v>3532</v>
      </c>
      <c r="B580" t="s">
        <v>1979</v>
      </c>
      <c r="C580" t="s">
        <v>36</v>
      </c>
      <c r="D580">
        <v>62</v>
      </c>
      <c r="E580" s="14" t="s">
        <v>4850</v>
      </c>
      <c r="F580" t="s">
        <v>25</v>
      </c>
      <c r="G580" t="s">
        <v>3291</v>
      </c>
      <c r="H580" s="46" t="s">
        <v>3292</v>
      </c>
      <c r="I580" t="s">
        <v>3293</v>
      </c>
      <c r="J580" t="s">
        <v>668</v>
      </c>
      <c r="K580" t="s">
        <v>650</v>
      </c>
      <c r="L580" t="s">
        <v>3294</v>
      </c>
      <c r="M580">
        <v>141</v>
      </c>
      <c r="N580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4347</v>
      </c>
      <c r="W580" t="s">
        <v>25</v>
      </c>
    </row>
    <row r="581" spans="1:23" x14ac:dyDescent="0.3">
      <c r="A581" t="s">
        <v>3295</v>
      </c>
      <c r="B581" t="s">
        <v>2343</v>
      </c>
      <c r="C581" t="s">
        <v>60</v>
      </c>
      <c r="D581">
        <v>72</v>
      </c>
      <c r="E581" s="14" t="s">
        <v>4851</v>
      </c>
      <c r="F581" t="s">
        <v>62</v>
      </c>
      <c r="H581" s="46" t="s">
        <v>471</v>
      </c>
      <c r="I581" t="s">
        <v>656</v>
      </c>
      <c r="J581" t="s">
        <v>53</v>
      </c>
      <c r="L581" t="s">
        <v>3297</v>
      </c>
      <c r="M581">
        <v>103</v>
      </c>
      <c r="N581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68</v>
      </c>
    </row>
    <row r="582" spans="1:23" x14ac:dyDescent="0.3">
      <c r="A582" t="s">
        <v>3298</v>
      </c>
      <c r="B582" t="s">
        <v>2373</v>
      </c>
      <c r="C582" t="s">
        <v>3442</v>
      </c>
      <c r="D582">
        <v>35</v>
      </c>
      <c r="E582" s="14" t="s">
        <v>4852</v>
      </c>
      <c r="F582" t="s">
        <v>73</v>
      </c>
      <c r="G582" t="s">
        <v>3300</v>
      </c>
      <c r="H582" s="46" t="s">
        <v>3301</v>
      </c>
      <c r="I582" t="s">
        <v>3302</v>
      </c>
      <c r="J582" t="s">
        <v>196</v>
      </c>
      <c r="K582" t="s">
        <v>873</v>
      </c>
      <c r="L582" t="s">
        <v>1652</v>
      </c>
      <c r="M582">
        <v>154</v>
      </c>
      <c r="N582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379</v>
      </c>
      <c r="W582" t="s">
        <v>132</v>
      </c>
    </row>
    <row r="583" spans="1:23" x14ac:dyDescent="0.3">
      <c r="A583" t="s">
        <v>3303</v>
      </c>
      <c r="B583" t="s">
        <v>2400</v>
      </c>
      <c r="C583" t="s">
        <v>36</v>
      </c>
      <c r="D583">
        <v>44</v>
      </c>
      <c r="E583" s="14" t="s">
        <v>4853</v>
      </c>
      <c r="F583" t="s">
        <v>247</v>
      </c>
      <c r="H583" s="46" t="s">
        <v>3305</v>
      </c>
      <c r="I583" t="s">
        <v>3306</v>
      </c>
      <c r="J583" t="s">
        <v>230</v>
      </c>
      <c r="K583" t="s">
        <v>261</v>
      </c>
      <c r="L583" t="s">
        <v>3307</v>
      </c>
      <c r="M583">
        <v>96</v>
      </c>
      <c r="N58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4346</v>
      </c>
      <c r="W583" t="s">
        <v>68</v>
      </c>
    </row>
    <row r="584" spans="1:23" x14ac:dyDescent="0.3">
      <c r="A584" t="s">
        <v>3308</v>
      </c>
      <c r="B584" t="s">
        <v>737</v>
      </c>
      <c r="C584" t="s">
        <v>60</v>
      </c>
      <c r="D584">
        <v>62</v>
      </c>
      <c r="E584" s="14" t="s">
        <v>4854</v>
      </c>
      <c r="F584" t="s">
        <v>338</v>
      </c>
      <c r="G584" t="s">
        <v>3310</v>
      </c>
      <c r="H584" s="46" t="s">
        <v>3311</v>
      </c>
      <c r="I584" t="s">
        <v>1403</v>
      </c>
      <c r="J584" t="s">
        <v>668</v>
      </c>
      <c r="K584" t="s">
        <v>157</v>
      </c>
      <c r="L584" t="s">
        <v>3312</v>
      </c>
      <c r="M584">
        <v>166</v>
      </c>
      <c r="N584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4347</v>
      </c>
      <c r="W584" t="s">
        <v>132</v>
      </c>
    </row>
    <row r="585" spans="1:23" x14ac:dyDescent="0.3">
      <c r="A585" t="s">
        <v>3313</v>
      </c>
      <c r="B585" t="s">
        <v>829</v>
      </c>
      <c r="C585" t="s">
        <v>3442</v>
      </c>
      <c r="D585">
        <v>39</v>
      </c>
      <c r="E585" s="14" t="s">
        <v>4855</v>
      </c>
      <c r="F585" t="s">
        <v>316</v>
      </c>
      <c r="G585" t="s">
        <v>3315</v>
      </c>
      <c r="H585" s="46" t="s">
        <v>1865</v>
      </c>
      <c r="I585" t="s">
        <v>1576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79</v>
      </c>
      <c r="W585" t="s">
        <v>132</v>
      </c>
    </row>
    <row r="586" spans="1:23" x14ac:dyDescent="0.3">
      <c r="A586" t="s">
        <v>3317</v>
      </c>
      <c r="B586" t="s">
        <v>3318</v>
      </c>
      <c r="C586" t="s">
        <v>60</v>
      </c>
      <c r="D586">
        <v>55</v>
      </c>
      <c r="E586" s="14" t="s">
        <v>4856</v>
      </c>
      <c r="F586" t="s">
        <v>73</v>
      </c>
      <c r="G586" t="s">
        <v>3320</v>
      </c>
      <c r="H586" s="46" t="s">
        <v>1180</v>
      </c>
      <c r="I586" t="s">
        <v>3321</v>
      </c>
      <c r="J586" t="s">
        <v>342</v>
      </c>
      <c r="K586" t="s">
        <v>631</v>
      </c>
      <c r="L586" t="s">
        <v>3322</v>
      </c>
      <c r="M586">
        <v>109</v>
      </c>
      <c r="N586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</row>
    <row r="587" spans="1:23" x14ac:dyDescent="0.3">
      <c r="A587" t="s">
        <v>3533</v>
      </c>
      <c r="B587" t="s">
        <v>3323</v>
      </c>
      <c r="C587" t="s">
        <v>36</v>
      </c>
      <c r="D587">
        <v>52</v>
      </c>
      <c r="E587" s="14" t="s">
        <v>4857</v>
      </c>
      <c r="F587" t="s">
        <v>153</v>
      </c>
      <c r="G587" t="s">
        <v>3325</v>
      </c>
      <c r="H587" s="46" t="s">
        <v>3326</v>
      </c>
      <c r="I587" t="s">
        <v>3153</v>
      </c>
      <c r="J587" t="s">
        <v>668</v>
      </c>
      <c r="K587" t="s">
        <v>320</v>
      </c>
      <c r="L587" t="s">
        <v>3327</v>
      </c>
      <c r="M587">
        <v>104</v>
      </c>
      <c r="N587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4346</v>
      </c>
      <c r="W587" t="s">
        <v>132</v>
      </c>
    </row>
    <row r="588" spans="1:23" x14ac:dyDescent="0.3">
      <c r="A588" t="s">
        <v>3328</v>
      </c>
      <c r="B588" t="s">
        <v>724</v>
      </c>
      <c r="C588" t="s">
        <v>3442</v>
      </c>
      <c r="D588">
        <v>83</v>
      </c>
      <c r="E588" s="14" t="s">
        <v>4858</v>
      </c>
      <c r="F588" t="s">
        <v>25</v>
      </c>
      <c r="G588" t="s">
        <v>3330</v>
      </c>
      <c r="H588" s="46" t="s">
        <v>844</v>
      </c>
      <c r="I588" t="s">
        <v>3331</v>
      </c>
      <c r="J588" t="s">
        <v>196</v>
      </c>
      <c r="K588" t="s">
        <v>481</v>
      </c>
      <c r="L588" t="s">
        <v>3332</v>
      </c>
      <c r="M588">
        <v>144</v>
      </c>
      <c r="N588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379</v>
      </c>
      <c r="W588" t="s">
        <v>132</v>
      </c>
    </row>
    <row r="589" spans="1:23" x14ac:dyDescent="0.3">
      <c r="A589" t="s">
        <v>3334</v>
      </c>
      <c r="B589" t="s">
        <v>1756</v>
      </c>
      <c r="C589" t="s">
        <v>60</v>
      </c>
      <c r="D589">
        <v>30</v>
      </c>
      <c r="E589" s="14" t="s">
        <v>3681</v>
      </c>
      <c r="F589" t="s">
        <v>316</v>
      </c>
      <c r="G589" t="s">
        <v>3336</v>
      </c>
      <c r="H589" s="46" t="s">
        <v>3337</v>
      </c>
      <c r="I589" t="s">
        <v>3338</v>
      </c>
      <c r="J589" t="s">
        <v>53</v>
      </c>
      <c r="K589" t="s">
        <v>631</v>
      </c>
      <c r="L589" t="s">
        <v>3339</v>
      </c>
      <c r="M589">
        <v>154</v>
      </c>
      <c r="N589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379</v>
      </c>
      <c r="W589" t="s">
        <v>68</v>
      </c>
    </row>
    <row r="590" spans="1:23" x14ac:dyDescent="0.3">
      <c r="A590" t="s">
        <v>3340</v>
      </c>
      <c r="B590" t="s">
        <v>1543</v>
      </c>
      <c r="C590" t="s">
        <v>3442</v>
      </c>
      <c r="D590">
        <v>70</v>
      </c>
      <c r="E590" s="14" t="s">
        <v>4859</v>
      </c>
      <c r="F590" t="s">
        <v>247</v>
      </c>
      <c r="G590" t="s">
        <v>3342</v>
      </c>
      <c r="H590" s="46" t="s">
        <v>3343</v>
      </c>
      <c r="I590" t="s">
        <v>3344</v>
      </c>
      <c r="J590" t="s">
        <v>668</v>
      </c>
      <c r="K590" t="s">
        <v>3748</v>
      </c>
      <c r="L590" t="s">
        <v>3345</v>
      </c>
      <c r="M590">
        <v>165</v>
      </c>
      <c r="N590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>
        <v>38642</v>
      </c>
      <c r="V590" t="s">
        <v>79</v>
      </c>
      <c r="W590" t="s">
        <v>68</v>
      </c>
    </row>
    <row r="591" spans="1:23" x14ac:dyDescent="0.3">
      <c r="A591" t="s">
        <v>3347</v>
      </c>
      <c r="B591" t="s">
        <v>3348</v>
      </c>
      <c r="C591" t="s">
        <v>36</v>
      </c>
      <c r="D591">
        <v>53</v>
      </c>
      <c r="E591" s="14" t="s">
        <v>4860</v>
      </c>
      <c r="F591" t="s">
        <v>73</v>
      </c>
      <c r="G591" t="s">
        <v>3350</v>
      </c>
      <c r="H591" s="46" t="s">
        <v>1927</v>
      </c>
      <c r="I591" t="s">
        <v>3351</v>
      </c>
      <c r="J591" t="s">
        <v>288</v>
      </c>
      <c r="K591" t="s">
        <v>631</v>
      </c>
      <c r="L591" t="s">
        <v>3352</v>
      </c>
      <c r="M591">
        <v>106</v>
      </c>
      <c r="N591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V591" t="s">
        <v>25</v>
      </c>
      <c r="W591" t="s">
        <v>68</v>
      </c>
    </row>
    <row r="592" spans="1:23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H592" s="46" t="s">
        <v>3355</v>
      </c>
      <c r="I592" t="s">
        <v>3355</v>
      </c>
      <c r="K592" t="s">
        <v>650</v>
      </c>
      <c r="L592" t="s">
        <v>3356</v>
      </c>
      <c r="M592">
        <v>108</v>
      </c>
      <c r="N592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W592" t="s">
        <v>25</v>
      </c>
    </row>
    <row r="593" spans="1:23" x14ac:dyDescent="0.3">
      <c r="A593" t="s">
        <v>3357</v>
      </c>
      <c r="B593" t="s">
        <v>2266</v>
      </c>
      <c r="C593" t="s">
        <v>3442</v>
      </c>
      <c r="D593">
        <v>34</v>
      </c>
      <c r="E593" s="14" t="s">
        <v>4861</v>
      </c>
      <c r="F593" t="s">
        <v>153</v>
      </c>
      <c r="G593" t="s">
        <v>3359</v>
      </c>
      <c r="H593" s="46" t="s">
        <v>3360</v>
      </c>
      <c r="J593" t="s">
        <v>196</v>
      </c>
      <c r="K593" t="s">
        <v>320</v>
      </c>
      <c r="L593" t="s">
        <v>3361</v>
      </c>
      <c r="M593">
        <v>96</v>
      </c>
      <c r="N59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379</v>
      </c>
      <c r="W593" t="s">
        <v>132</v>
      </c>
    </row>
    <row r="594" spans="1:23" x14ac:dyDescent="0.3">
      <c r="A594" t="s">
        <v>3462</v>
      </c>
      <c r="B594" t="s">
        <v>795</v>
      </c>
      <c r="C594" t="s">
        <v>60</v>
      </c>
      <c r="D594">
        <v>59</v>
      </c>
      <c r="E594" s="14" t="s">
        <v>4862</v>
      </c>
      <c r="F594" t="s">
        <v>153</v>
      </c>
      <c r="G594" t="s">
        <v>3363</v>
      </c>
      <c r="H594" s="46" t="s">
        <v>3364</v>
      </c>
      <c r="I594" t="s">
        <v>3365</v>
      </c>
      <c r="J594" t="s">
        <v>53</v>
      </c>
      <c r="K594" t="s">
        <v>508</v>
      </c>
      <c r="L594" t="s">
        <v>3366</v>
      </c>
      <c r="M594">
        <v>171</v>
      </c>
      <c r="N594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379</v>
      </c>
      <c r="W594" t="s">
        <v>25</v>
      </c>
    </row>
    <row r="595" spans="1:23" x14ac:dyDescent="0.3">
      <c r="A595" t="s">
        <v>3367</v>
      </c>
      <c r="B595" t="s">
        <v>336</v>
      </c>
      <c r="C595" t="s">
        <v>36</v>
      </c>
      <c r="D595">
        <v>68</v>
      </c>
      <c r="E595" s="14" t="s">
        <v>4863</v>
      </c>
      <c r="F595" t="s">
        <v>338</v>
      </c>
      <c r="H595" s="46" t="s">
        <v>3364</v>
      </c>
      <c r="I595" t="s">
        <v>1046</v>
      </c>
      <c r="J595" t="s">
        <v>156</v>
      </c>
      <c r="L595" t="s">
        <v>3369</v>
      </c>
      <c r="M595">
        <v>151</v>
      </c>
      <c r="N595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>
        <v>41208</v>
      </c>
      <c r="V595" t="s">
        <v>4347</v>
      </c>
      <c r="W595" t="s">
        <v>25</v>
      </c>
    </row>
    <row r="596" spans="1:23" x14ac:dyDescent="0.3">
      <c r="A596" t="s">
        <v>3371</v>
      </c>
      <c r="B596" t="s">
        <v>3372</v>
      </c>
      <c r="C596" t="s">
        <v>36</v>
      </c>
      <c r="D596">
        <v>52</v>
      </c>
      <c r="E596" s="14" t="s">
        <v>4864</v>
      </c>
      <c r="F596" t="s">
        <v>468</v>
      </c>
      <c r="H596" s="46" t="s">
        <v>1109</v>
      </c>
      <c r="J596" t="s">
        <v>196</v>
      </c>
      <c r="K596" t="s">
        <v>25</v>
      </c>
      <c r="L596" t="s">
        <v>3374</v>
      </c>
      <c r="M596">
        <v>128</v>
      </c>
      <c r="N596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4347</v>
      </c>
      <c r="W596" t="s">
        <v>68</v>
      </c>
    </row>
    <row r="597" spans="1:23" x14ac:dyDescent="0.3">
      <c r="A597" t="s">
        <v>3534</v>
      </c>
      <c r="B597" t="s">
        <v>3375</v>
      </c>
      <c r="C597" t="s">
        <v>60</v>
      </c>
      <c r="D597">
        <v>66</v>
      </c>
      <c r="E597" s="14" t="s">
        <v>4865</v>
      </c>
      <c r="F597" t="s">
        <v>153</v>
      </c>
      <c r="H597" s="46" t="s">
        <v>3377</v>
      </c>
      <c r="I597" t="s">
        <v>3378</v>
      </c>
      <c r="J597" t="s">
        <v>156</v>
      </c>
      <c r="K597" t="s">
        <v>508</v>
      </c>
      <c r="L597" t="s">
        <v>3379</v>
      </c>
      <c r="M597">
        <v>134</v>
      </c>
      <c r="N597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>
        <v>27353</v>
      </c>
      <c r="V597" t="s">
        <v>379</v>
      </c>
      <c r="W597" t="s">
        <v>132</v>
      </c>
    </row>
    <row r="598" spans="1:23" x14ac:dyDescent="0.3">
      <c r="A598" t="s">
        <v>3381</v>
      </c>
      <c r="B598" t="s">
        <v>911</v>
      </c>
      <c r="C598" t="s">
        <v>36</v>
      </c>
      <c r="D598">
        <v>29</v>
      </c>
      <c r="E598" s="14" t="s">
        <v>4866</v>
      </c>
      <c r="F598" t="s">
        <v>73</v>
      </c>
      <c r="H598" s="46" t="s">
        <v>524</v>
      </c>
      <c r="I598" t="s">
        <v>3383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4346</v>
      </c>
      <c r="W598" t="s">
        <v>68</v>
      </c>
    </row>
    <row r="599" spans="1:23" x14ac:dyDescent="0.3">
      <c r="A599" t="s">
        <v>3385</v>
      </c>
      <c r="B599" t="s">
        <v>3386</v>
      </c>
      <c r="C599" t="s">
        <v>3442</v>
      </c>
      <c r="D599">
        <v>53</v>
      </c>
      <c r="E599" s="14" t="s">
        <v>4838</v>
      </c>
      <c r="F599" t="s">
        <v>541</v>
      </c>
      <c r="G599" t="s">
        <v>3388</v>
      </c>
      <c r="H599" s="46" t="s">
        <v>3389</v>
      </c>
      <c r="I599" t="s">
        <v>2858</v>
      </c>
      <c r="J599" t="s">
        <v>668</v>
      </c>
      <c r="K599" t="s">
        <v>33</v>
      </c>
      <c r="L599" t="s">
        <v>3390</v>
      </c>
      <c r="M599">
        <v>139</v>
      </c>
      <c r="N599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79</v>
      </c>
      <c r="W599" t="s">
        <v>68</v>
      </c>
    </row>
    <row r="600" spans="1:23" x14ac:dyDescent="0.3">
      <c r="A600" t="s">
        <v>3570</v>
      </c>
      <c r="B600" t="s">
        <v>841</v>
      </c>
      <c r="C600" t="s">
        <v>60</v>
      </c>
      <c r="D600">
        <v>65</v>
      </c>
      <c r="E600" s="14" t="s">
        <v>4380</v>
      </c>
      <c r="F600" t="s">
        <v>316</v>
      </c>
      <c r="H600" s="46" t="s">
        <v>3392</v>
      </c>
      <c r="I600" t="s">
        <v>361</v>
      </c>
      <c r="J600" t="s">
        <v>342</v>
      </c>
      <c r="L600" t="s">
        <v>1017</v>
      </c>
      <c r="M600">
        <v>125</v>
      </c>
      <c r="N600">
        <v>145</v>
      </c>
      <c r="O600" s="44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379</v>
      </c>
      <c r="W600" t="s">
        <v>132</v>
      </c>
    </row>
    <row r="601" spans="1:23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 s="46" t="s">
        <v>479</v>
      </c>
      <c r="I601" t="s">
        <v>3395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4346</v>
      </c>
      <c r="W601" t="s">
        <v>132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7D43-9A98-4C2A-A483-40E87E99CB88}">
  <dimension ref="A1:X601"/>
  <sheetViews>
    <sheetView topLeftCell="M1" workbookViewId="0">
      <selection activeCell="X3" sqref="X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style="3" bestFit="1" customWidth="1"/>
    <col min="14" max="14" width="20.21875" style="3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style="43" bestFit="1" customWidth="1"/>
    <col min="22" max="22" width="23.21875" bestFit="1" customWidth="1"/>
    <col min="23" max="23" width="18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43" t="s">
        <v>20</v>
      </c>
      <c r="V1" t="s">
        <v>21</v>
      </c>
      <c r="W1" t="s">
        <v>22</v>
      </c>
      <c r="X1" t="s">
        <v>4348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3661</v>
      </c>
      <c r="F2" t="s">
        <v>25</v>
      </c>
      <c r="G2" t="s">
        <v>26</v>
      </c>
      <c r="H2">
        <v>44517</v>
      </c>
      <c r="I2">
        <v>44527</v>
      </c>
      <c r="J2" t="s">
        <v>156</v>
      </c>
      <c r="K2" t="s">
        <v>320</v>
      </c>
      <c r="L2" t="s">
        <v>31</v>
      </c>
      <c r="M2" s="3">
        <v>153</v>
      </c>
      <c r="N2" s="3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b">
        <v>1</v>
      </c>
      <c r="X2" t="str">
        <f t="shared" ref="X2:X65" si="0">TRIM(LOWER(W2))</f>
        <v>true</v>
      </c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>
        <v>15313</v>
      </c>
      <c r="F3" t="s">
        <v>247</v>
      </c>
      <c r="H3">
        <v>45637</v>
      </c>
      <c r="I3">
        <v>45640</v>
      </c>
      <c r="J3" t="s">
        <v>288</v>
      </c>
      <c r="L3" t="s">
        <v>43</v>
      </c>
      <c r="M3" s="3">
        <v>130</v>
      </c>
      <c r="N3" s="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4346</v>
      </c>
      <c r="W3" t="s">
        <v>46</v>
      </c>
      <c r="X3" t="str">
        <f t="shared" si="0"/>
        <v>yes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3662</v>
      </c>
      <c r="F4" t="s">
        <v>25</v>
      </c>
      <c r="G4" t="s">
        <v>50</v>
      </c>
      <c r="H4">
        <v>45055</v>
      </c>
      <c r="I4">
        <v>45068</v>
      </c>
      <c r="J4" t="s">
        <v>53</v>
      </c>
      <c r="K4" t="s">
        <v>54</v>
      </c>
      <c r="L4" t="s">
        <v>55</v>
      </c>
      <c r="M4" s="3">
        <v>104</v>
      </c>
      <c r="N4" s="3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379</v>
      </c>
      <c r="W4" t="s">
        <v>25</v>
      </c>
      <c r="X4" t="str">
        <f t="shared" si="0"/>
        <v>unknown</v>
      </c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>
        <v>28669</v>
      </c>
      <c r="F5" t="s">
        <v>62</v>
      </c>
      <c r="H5">
        <v>45567</v>
      </c>
      <c r="I5">
        <v>45568</v>
      </c>
      <c r="J5" t="s">
        <v>53</v>
      </c>
      <c r="K5" t="s">
        <v>25</v>
      </c>
      <c r="L5" t="s">
        <v>67</v>
      </c>
      <c r="M5" s="3">
        <v>125</v>
      </c>
      <c r="N5" s="3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27543</v>
      </c>
      <c r="V5" t="s">
        <v>25</v>
      </c>
      <c r="W5" t="s">
        <v>69</v>
      </c>
      <c r="X5" t="str">
        <f t="shared" si="0"/>
        <v>true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>
        <v>27582</v>
      </c>
      <c r="F6" t="s">
        <v>73</v>
      </c>
      <c r="H6">
        <v>44980</v>
      </c>
      <c r="I6">
        <v>44993</v>
      </c>
      <c r="J6" t="s">
        <v>668</v>
      </c>
      <c r="K6" t="s">
        <v>650</v>
      </c>
      <c r="M6" s="3">
        <v>123</v>
      </c>
      <c r="N6" s="3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30508</v>
      </c>
      <c r="V6" t="s">
        <v>79</v>
      </c>
      <c r="W6" t="s">
        <v>80</v>
      </c>
      <c r="X6" t="str">
        <f t="shared" si="0"/>
        <v>no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>
        <v>19465</v>
      </c>
      <c r="F7" t="s">
        <v>73</v>
      </c>
      <c r="G7" t="s">
        <v>85</v>
      </c>
      <c r="H7">
        <v>44203</v>
      </c>
      <c r="I7">
        <v>44201</v>
      </c>
      <c r="J7" t="s">
        <v>196</v>
      </c>
      <c r="K7" t="s">
        <v>89</v>
      </c>
      <c r="L7" t="s">
        <v>90</v>
      </c>
      <c r="M7" s="3">
        <v>145</v>
      </c>
      <c r="N7" s="3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92</v>
      </c>
      <c r="X7" t="str">
        <f t="shared" si="0"/>
        <v>0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>
        <v>44800</v>
      </c>
      <c r="I8">
        <v>44806</v>
      </c>
      <c r="J8" t="s">
        <v>668</v>
      </c>
      <c r="K8" t="s">
        <v>157</v>
      </c>
      <c r="L8" t="s">
        <v>101</v>
      </c>
      <c r="M8" s="3">
        <v>152</v>
      </c>
      <c r="N8" s="3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92</v>
      </c>
      <c r="X8" t="str">
        <f t="shared" si="0"/>
        <v>0</v>
      </c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3663</v>
      </c>
      <c r="F9" t="s">
        <v>73</v>
      </c>
      <c r="G9" t="s">
        <v>106</v>
      </c>
      <c r="H9">
        <v>44067</v>
      </c>
      <c r="I9">
        <v>44064</v>
      </c>
      <c r="J9" t="s">
        <v>668</v>
      </c>
      <c r="K9" t="s">
        <v>650</v>
      </c>
      <c r="L9" t="s">
        <v>111</v>
      </c>
      <c r="M9" s="3">
        <v>174</v>
      </c>
      <c r="N9" s="3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379</v>
      </c>
      <c r="W9" t="s">
        <v>46</v>
      </c>
      <c r="X9" t="str">
        <f t="shared" si="0"/>
        <v>yes</v>
      </c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>
        <v>21851</v>
      </c>
      <c r="F10" t="s">
        <v>329</v>
      </c>
      <c r="G10" t="s">
        <v>118</v>
      </c>
      <c r="H10">
        <v>44693</v>
      </c>
      <c r="I10">
        <v>44714</v>
      </c>
      <c r="J10" t="s">
        <v>230</v>
      </c>
      <c r="K10" t="s">
        <v>33</v>
      </c>
      <c r="L10" t="s">
        <v>122</v>
      </c>
      <c r="M10" s="3">
        <v>139</v>
      </c>
      <c r="N10" s="3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379</v>
      </c>
      <c r="W10" t="s">
        <v>92</v>
      </c>
      <c r="X10" t="str">
        <f t="shared" si="0"/>
        <v>0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>
        <v>24280</v>
      </c>
      <c r="F11" t="s">
        <v>468</v>
      </c>
      <c r="G11" t="s">
        <v>127</v>
      </c>
      <c r="H11">
        <v>44822</v>
      </c>
      <c r="I11">
        <v>44840</v>
      </c>
      <c r="J11" t="s">
        <v>230</v>
      </c>
      <c r="K11" t="s">
        <v>130</v>
      </c>
      <c r="L11" t="s">
        <v>131</v>
      </c>
      <c r="M11" s="3">
        <v>150</v>
      </c>
      <c r="N11" s="3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379</v>
      </c>
      <c r="W11" t="s">
        <v>132</v>
      </c>
      <c r="X11" t="str">
        <f t="shared" si="0"/>
        <v>yes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>
        <v>23468</v>
      </c>
      <c r="F12" t="s">
        <v>73</v>
      </c>
      <c r="G12" t="s">
        <v>136</v>
      </c>
      <c r="H12">
        <v>44713</v>
      </c>
      <c r="I12">
        <v>44710</v>
      </c>
      <c r="J12" t="s">
        <v>409</v>
      </c>
      <c r="K12" t="s">
        <v>320</v>
      </c>
      <c r="L12" t="s">
        <v>141</v>
      </c>
      <c r="M12" s="3">
        <v>153</v>
      </c>
      <c r="N12" s="3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379</v>
      </c>
      <c r="W12" t="s">
        <v>25</v>
      </c>
      <c r="X12" t="str">
        <f t="shared" si="0"/>
        <v>unknown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>
        <v>32721</v>
      </c>
      <c r="F13" t="s">
        <v>145</v>
      </c>
      <c r="H13">
        <v>44969</v>
      </c>
      <c r="I13">
        <v>44997</v>
      </c>
      <c r="J13" t="s">
        <v>53</v>
      </c>
      <c r="K13" t="s">
        <v>25</v>
      </c>
      <c r="L13" t="s">
        <v>149</v>
      </c>
      <c r="M13" s="3">
        <v>180</v>
      </c>
      <c r="N13" s="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46</v>
      </c>
      <c r="X13" t="str">
        <f t="shared" si="0"/>
        <v>yes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H14">
        <v>45401</v>
      </c>
      <c r="I14">
        <v>45423</v>
      </c>
      <c r="J14" t="s">
        <v>156</v>
      </c>
      <c r="K14" t="s">
        <v>157</v>
      </c>
      <c r="L14" t="s">
        <v>158</v>
      </c>
      <c r="M14" s="3">
        <v>108</v>
      </c>
      <c r="N14" s="3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379</v>
      </c>
      <c r="W14" t="s">
        <v>69</v>
      </c>
      <c r="X14" t="str">
        <f t="shared" si="0"/>
        <v>true</v>
      </c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3664</v>
      </c>
      <c r="F15" t="s">
        <v>329</v>
      </c>
      <c r="G15" t="s">
        <v>161</v>
      </c>
      <c r="H15">
        <v>45617</v>
      </c>
      <c r="I15">
        <v>45618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s="44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166</v>
      </c>
      <c r="X15" t="str">
        <f t="shared" si="0"/>
        <v>false</v>
      </c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170</v>
      </c>
      <c r="H16">
        <v>45376</v>
      </c>
      <c r="I16">
        <v>45373</v>
      </c>
      <c r="K16" t="s">
        <v>320</v>
      </c>
      <c r="L16" t="s">
        <v>173</v>
      </c>
      <c r="M16" s="3">
        <v>124</v>
      </c>
      <c r="N16" s="3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>
        <v>1075100</v>
      </c>
      <c r="V16" t="s">
        <v>379</v>
      </c>
      <c r="W16" t="s">
        <v>56</v>
      </c>
      <c r="X16" t="str">
        <f t="shared" si="0"/>
        <v>1</v>
      </c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3665</v>
      </c>
      <c r="F17" t="s">
        <v>153</v>
      </c>
      <c r="H17">
        <v>44723</v>
      </c>
      <c r="I17">
        <v>44750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s="44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4347</v>
      </c>
      <c r="X17" t="str">
        <f t="shared" si="0"/>
        <v/>
      </c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>
        <v>39031</v>
      </c>
      <c r="F18" t="s">
        <v>73</v>
      </c>
      <c r="H18">
        <v>45529</v>
      </c>
      <c r="I18">
        <v>45548</v>
      </c>
      <c r="J18" t="s">
        <v>342</v>
      </c>
      <c r="K18" t="s">
        <v>130</v>
      </c>
      <c r="L18" t="s">
        <v>190</v>
      </c>
      <c r="M18" s="3">
        <v>99</v>
      </c>
      <c r="N18" s="3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b">
        <v>1</v>
      </c>
      <c r="X18" t="str">
        <f t="shared" si="0"/>
        <v>true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>
        <v>38110</v>
      </c>
      <c r="F19" t="s">
        <v>95</v>
      </c>
      <c r="H19">
        <v>44970</v>
      </c>
      <c r="I19">
        <v>44986</v>
      </c>
      <c r="J19" t="s">
        <v>196</v>
      </c>
      <c r="K19" t="s">
        <v>157</v>
      </c>
      <c r="L19" t="s">
        <v>198</v>
      </c>
      <c r="M19" s="3">
        <v>132</v>
      </c>
      <c r="N19" s="3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4346</v>
      </c>
      <c r="W19" t="s">
        <v>56</v>
      </c>
      <c r="X19" t="str">
        <f t="shared" si="0"/>
        <v>1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>
        <v>31900</v>
      </c>
      <c r="F20" t="s">
        <v>329</v>
      </c>
      <c r="H20">
        <v>45427</v>
      </c>
      <c r="I20">
        <v>45429</v>
      </c>
      <c r="J20" t="s">
        <v>342</v>
      </c>
      <c r="K20" t="s">
        <v>481</v>
      </c>
      <c r="L20" t="s">
        <v>207</v>
      </c>
      <c r="M20" s="3">
        <v>177</v>
      </c>
      <c r="N20" s="3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4347</v>
      </c>
      <c r="W20" t="s">
        <v>56</v>
      </c>
      <c r="X20" t="str">
        <f t="shared" si="0"/>
        <v>1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>
        <v>14407</v>
      </c>
      <c r="F21" t="s">
        <v>468</v>
      </c>
      <c r="G21" t="s">
        <v>212</v>
      </c>
      <c r="H21">
        <v>44276</v>
      </c>
      <c r="I21">
        <v>44294</v>
      </c>
      <c r="J21" t="s">
        <v>409</v>
      </c>
      <c r="K21" t="s">
        <v>873</v>
      </c>
      <c r="L21" t="s">
        <v>216</v>
      </c>
      <c r="M21" s="3">
        <v>103</v>
      </c>
      <c r="N21" s="3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217</v>
      </c>
      <c r="W21" t="s">
        <v>132</v>
      </c>
      <c r="X21" t="str">
        <f t="shared" si="0"/>
        <v>yes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>
        <v>44763</v>
      </c>
      <c r="I22">
        <v>44789</v>
      </c>
      <c r="J22" t="s">
        <v>342</v>
      </c>
      <c r="K22" t="s">
        <v>289</v>
      </c>
      <c r="L22" t="s">
        <v>224</v>
      </c>
      <c r="M22" s="3">
        <v>139</v>
      </c>
      <c r="N22" s="3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4346</v>
      </c>
      <c r="W22" t="s">
        <v>44</v>
      </c>
      <c r="X22" t="str">
        <f t="shared" si="0"/>
        <v>n</v>
      </c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3666</v>
      </c>
      <c r="F23" t="s">
        <v>73</v>
      </c>
      <c r="H23">
        <v>45578</v>
      </c>
      <c r="I23">
        <v>45593</v>
      </c>
      <c r="J23" t="s">
        <v>230</v>
      </c>
      <c r="K23" t="s">
        <v>157</v>
      </c>
      <c r="L23" t="s">
        <v>231</v>
      </c>
      <c r="M23" s="3">
        <v>124</v>
      </c>
      <c r="N23" s="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80</v>
      </c>
      <c r="X23" t="str">
        <f t="shared" si="0"/>
        <v>no</v>
      </c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E24" t="s">
        <v>256</v>
      </c>
      <c r="F24" t="s">
        <v>468</v>
      </c>
      <c r="H24">
        <v>43867</v>
      </c>
      <c r="I24">
        <v>43875</v>
      </c>
      <c r="K24" t="s">
        <v>650</v>
      </c>
      <c r="L24" t="s">
        <v>236</v>
      </c>
      <c r="M24" s="3">
        <v>95</v>
      </c>
      <c r="N24" s="3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t="str">
        <f t="shared" si="0"/>
        <v>y</v>
      </c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284</v>
      </c>
      <c r="F25" t="s">
        <v>247</v>
      </c>
      <c r="G25" t="s">
        <v>239</v>
      </c>
      <c r="H25">
        <v>44662</v>
      </c>
      <c r="I25">
        <v>44683</v>
      </c>
      <c r="J25" t="s">
        <v>288</v>
      </c>
      <c r="K25" t="s">
        <v>25</v>
      </c>
      <c r="L25" t="s">
        <v>243</v>
      </c>
      <c r="M25" s="3">
        <v>162</v>
      </c>
      <c r="N25" s="3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4346</v>
      </c>
      <c r="W25" t="s">
        <v>46</v>
      </c>
      <c r="X25" t="str">
        <f t="shared" si="0"/>
        <v>yes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3682</v>
      </c>
      <c r="F26" t="s">
        <v>247</v>
      </c>
      <c r="G26" t="s">
        <v>248</v>
      </c>
      <c r="H26">
        <v>44875</v>
      </c>
      <c r="I26">
        <v>44891</v>
      </c>
      <c r="J26" t="s">
        <v>156</v>
      </c>
      <c r="K26" t="s">
        <v>320</v>
      </c>
      <c r="L26" t="s">
        <v>252</v>
      </c>
      <c r="M26" s="3">
        <v>126</v>
      </c>
      <c r="N26" s="3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U26">
        <v>0</v>
      </c>
      <c r="V26" t="s">
        <v>4346</v>
      </c>
      <c r="W26" t="s">
        <v>69</v>
      </c>
      <c r="X26" t="str">
        <f t="shared" si="0"/>
        <v>true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338</v>
      </c>
      <c r="G27" t="s">
        <v>258</v>
      </c>
      <c r="H27">
        <v>44855</v>
      </c>
      <c r="I27">
        <v>44858</v>
      </c>
      <c r="J27" t="s">
        <v>288</v>
      </c>
      <c r="K27" t="s">
        <v>261</v>
      </c>
      <c r="L27" t="s">
        <v>262</v>
      </c>
      <c r="M27" s="3">
        <v>160</v>
      </c>
      <c r="N27" s="3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263</v>
      </c>
      <c r="W27" t="s">
        <v>68</v>
      </c>
      <c r="X27" t="str">
        <f t="shared" si="0"/>
        <v>no</v>
      </c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346</v>
      </c>
      <c r="F28" t="s">
        <v>25</v>
      </c>
      <c r="G28" t="s">
        <v>267</v>
      </c>
      <c r="H28">
        <v>45061</v>
      </c>
      <c r="I28">
        <v>45080</v>
      </c>
      <c r="J28" t="s">
        <v>409</v>
      </c>
      <c r="K28" t="s">
        <v>25</v>
      </c>
      <c r="L28" t="s">
        <v>270</v>
      </c>
      <c r="M28" s="3">
        <v>122</v>
      </c>
      <c r="N28" s="3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4346</v>
      </c>
      <c r="W28" t="s">
        <v>56</v>
      </c>
      <c r="X28" t="str">
        <f t="shared" si="0"/>
        <v>1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373</v>
      </c>
      <c r="F29" t="s">
        <v>153</v>
      </c>
      <c r="G29" t="s">
        <v>276</v>
      </c>
      <c r="H29">
        <v>44914</v>
      </c>
      <c r="I29">
        <v>44939</v>
      </c>
      <c r="J29" t="s">
        <v>342</v>
      </c>
      <c r="K29" t="s">
        <v>508</v>
      </c>
      <c r="L29" t="s">
        <v>280</v>
      </c>
      <c r="M29" s="3">
        <v>263</v>
      </c>
      <c r="N29" s="3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10172</v>
      </c>
      <c r="V29" t="s">
        <v>4347</v>
      </c>
      <c r="X29" t="str">
        <f t="shared" si="0"/>
        <v/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247</v>
      </c>
      <c r="G30" t="s">
        <v>285</v>
      </c>
      <c r="H30">
        <v>45518</v>
      </c>
      <c r="I30">
        <v>45523</v>
      </c>
      <c r="J30" t="s">
        <v>288</v>
      </c>
      <c r="K30" t="s">
        <v>289</v>
      </c>
      <c r="L30" t="s">
        <v>290</v>
      </c>
      <c r="M30" s="3">
        <v>173</v>
      </c>
      <c r="N30" s="3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102</v>
      </c>
      <c r="X30" t="str">
        <f t="shared" si="0"/>
        <v>y</v>
      </c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3682</v>
      </c>
      <c r="F31" t="s">
        <v>153</v>
      </c>
      <c r="H31">
        <v>44283</v>
      </c>
      <c r="L31" t="s">
        <v>296</v>
      </c>
      <c r="M31" s="3">
        <v>145</v>
      </c>
      <c r="N31" s="3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4347</v>
      </c>
      <c r="W31" t="s">
        <v>102</v>
      </c>
      <c r="X31" t="str">
        <f t="shared" si="0"/>
        <v>y</v>
      </c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454</v>
      </c>
      <c r="F32" t="s">
        <v>247</v>
      </c>
      <c r="H32">
        <v>43914</v>
      </c>
      <c r="J32" t="s">
        <v>288</v>
      </c>
      <c r="K32" t="s">
        <v>25</v>
      </c>
      <c r="L32" t="s">
        <v>302</v>
      </c>
      <c r="M32" s="3">
        <v>167</v>
      </c>
      <c r="N32" s="3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4346</v>
      </c>
      <c r="W32" t="s">
        <v>68</v>
      </c>
      <c r="X32" t="str">
        <f t="shared" si="0"/>
        <v>no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3683</v>
      </c>
      <c r="F33" t="s">
        <v>247</v>
      </c>
      <c r="G33" t="s">
        <v>306</v>
      </c>
      <c r="H33">
        <v>44509</v>
      </c>
      <c r="I33">
        <v>44521</v>
      </c>
      <c r="J33" t="s">
        <v>196</v>
      </c>
      <c r="K33" t="s">
        <v>873</v>
      </c>
      <c r="L33" t="s">
        <v>311</v>
      </c>
      <c r="M33" s="3">
        <v>155</v>
      </c>
      <c r="N33" s="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>
        <v>27155</v>
      </c>
      <c r="V33" t="s">
        <v>79</v>
      </c>
      <c r="W33" t="s">
        <v>25</v>
      </c>
      <c r="X33" t="str">
        <f t="shared" si="0"/>
        <v>unknown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512</v>
      </c>
      <c r="F34" t="s">
        <v>316</v>
      </c>
      <c r="G34" t="s">
        <v>317</v>
      </c>
      <c r="H34">
        <v>43927</v>
      </c>
      <c r="I34">
        <v>43928</v>
      </c>
      <c r="J34" t="s">
        <v>668</v>
      </c>
      <c r="K34" t="s">
        <v>320</v>
      </c>
      <c r="L34" t="s">
        <v>321</v>
      </c>
      <c r="M34" s="3">
        <v>150</v>
      </c>
      <c r="N34" s="3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U34">
        <v>0</v>
      </c>
      <c r="V34" t="s">
        <v>79</v>
      </c>
      <c r="W34" t="b">
        <v>0</v>
      </c>
      <c r="X34" t="str">
        <f t="shared" si="0"/>
        <v>false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3684</v>
      </c>
      <c r="F35" t="s">
        <v>316</v>
      </c>
      <c r="H35">
        <v>44961</v>
      </c>
      <c r="I35">
        <v>44977</v>
      </c>
      <c r="J35" t="s">
        <v>196</v>
      </c>
      <c r="K35" t="s">
        <v>650</v>
      </c>
      <c r="M35" s="3">
        <v>144</v>
      </c>
      <c r="N35" s="3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4347</v>
      </c>
      <c r="W35" t="b">
        <v>1</v>
      </c>
      <c r="X35" t="str">
        <f t="shared" si="0"/>
        <v>true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3667</v>
      </c>
      <c r="F36" t="s">
        <v>329</v>
      </c>
      <c r="G36" t="s">
        <v>330</v>
      </c>
      <c r="H36">
        <v>44061</v>
      </c>
      <c r="I36">
        <v>44086</v>
      </c>
      <c r="K36" t="s">
        <v>54</v>
      </c>
      <c r="L36" t="s">
        <v>334</v>
      </c>
      <c r="M36" s="3">
        <v>170</v>
      </c>
      <c r="N36" s="3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4346</v>
      </c>
      <c r="W36" t="s">
        <v>56</v>
      </c>
      <c r="X36" t="str">
        <f t="shared" si="0"/>
        <v>1</v>
      </c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614</v>
      </c>
      <c r="F37" t="s">
        <v>338</v>
      </c>
      <c r="G37" t="s">
        <v>339</v>
      </c>
      <c r="H37">
        <v>43855</v>
      </c>
      <c r="I37">
        <v>43853</v>
      </c>
      <c r="J37" t="s">
        <v>342</v>
      </c>
      <c r="K37" t="s">
        <v>54</v>
      </c>
      <c r="L37" t="s">
        <v>343</v>
      </c>
      <c r="M37" s="3">
        <v>149</v>
      </c>
      <c r="N37" s="3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V37" t="s">
        <v>25</v>
      </c>
      <c r="W37" t="s">
        <v>68</v>
      </c>
      <c r="X37" t="str">
        <f t="shared" si="0"/>
        <v>no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H38">
        <v>45194</v>
      </c>
      <c r="K38" t="s">
        <v>157</v>
      </c>
      <c r="L38" t="s">
        <v>349</v>
      </c>
      <c r="M38" s="3">
        <v>157</v>
      </c>
      <c r="N38" s="3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  <c r="X38" t="str">
        <f t="shared" si="0"/>
        <v>yes</v>
      </c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3685</v>
      </c>
      <c r="F39" t="s">
        <v>247</v>
      </c>
      <c r="G39" t="s">
        <v>353</v>
      </c>
      <c r="H39">
        <v>43870</v>
      </c>
      <c r="J39" t="s">
        <v>230</v>
      </c>
      <c r="K39" t="s">
        <v>481</v>
      </c>
      <c r="L39" t="s">
        <v>355</v>
      </c>
      <c r="M39" s="3">
        <v>279</v>
      </c>
      <c r="N39" s="3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>
        <v>35693</v>
      </c>
      <c r="V39" t="s">
        <v>4347</v>
      </c>
      <c r="W39" t="s">
        <v>68</v>
      </c>
      <c r="X39" t="str">
        <f t="shared" si="0"/>
        <v>no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732</v>
      </c>
      <c r="F40" t="s">
        <v>25</v>
      </c>
      <c r="G40" t="s">
        <v>360</v>
      </c>
      <c r="H40">
        <v>45354</v>
      </c>
      <c r="I40">
        <v>45353</v>
      </c>
      <c r="J40" t="s">
        <v>156</v>
      </c>
      <c r="K40" t="s">
        <v>320</v>
      </c>
      <c r="L40" t="s">
        <v>363</v>
      </c>
      <c r="M40" s="3">
        <v>106</v>
      </c>
      <c r="N40" s="3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4347</v>
      </c>
      <c r="W40" t="s">
        <v>166</v>
      </c>
      <c r="X40" t="str">
        <f t="shared" si="0"/>
        <v>false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3686</v>
      </c>
      <c r="F41" t="s">
        <v>153</v>
      </c>
      <c r="H41">
        <v>45054</v>
      </c>
      <c r="I41">
        <v>45064</v>
      </c>
      <c r="J41" t="s">
        <v>342</v>
      </c>
      <c r="K41" t="s">
        <v>157</v>
      </c>
      <c r="L41" t="s">
        <v>369</v>
      </c>
      <c r="M41" s="3">
        <v>156</v>
      </c>
      <c r="N41" s="3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4346</v>
      </c>
      <c r="W41" t="b">
        <v>0</v>
      </c>
      <c r="X41" t="str">
        <f t="shared" si="0"/>
        <v>false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62</v>
      </c>
      <c r="G42" t="s">
        <v>375</v>
      </c>
      <c r="H42">
        <v>44540</v>
      </c>
      <c r="I42">
        <v>44570</v>
      </c>
      <c r="J42" t="s">
        <v>196</v>
      </c>
      <c r="K42" t="s">
        <v>54</v>
      </c>
      <c r="L42" t="s">
        <v>378</v>
      </c>
      <c r="M42" s="3">
        <v>139</v>
      </c>
      <c r="N42" s="3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U42">
        <v>0</v>
      </c>
      <c r="V42" t="s">
        <v>379</v>
      </c>
      <c r="W42" t="s">
        <v>92</v>
      </c>
      <c r="X42" t="str">
        <f t="shared" si="0"/>
        <v>0</v>
      </c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824</v>
      </c>
      <c r="F43" t="s">
        <v>25</v>
      </c>
      <c r="G43" t="s">
        <v>383</v>
      </c>
      <c r="H43">
        <v>45235</v>
      </c>
      <c r="I43">
        <v>45241</v>
      </c>
      <c r="J43" t="s">
        <v>230</v>
      </c>
      <c r="K43" t="s">
        <v>386</v>
      </c>
      <c r="L43" t="s">
        <v>387</v>
      </c>
      <c r="M43" s="3">
        <v>155</v>
      </c>
      <c r="N43" s="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4347</v>
      </c>
      <c r="W43" t="s">
        <v>44</v>
      </c>
      <c r="X43" t="str">
        <f t="shared" si="0"/>
        <v>n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863</v>
      </c>
      <c r="F44" t="s">
        <v>62</v>
      </c>
      <c r="G44" t="s">
        <v>391</v>
      </c>
      <c r="H44">
        <v>44466</v>
      </c>
      <c r="I44">
        <v>44477</v>
      </c>
      <c r="J44" t="s">
        <v>668</v>
      </c>
      <c r="K44" t="s">
        <v>157</v>
      </c>
      <c r="L44" t="s">
        <v>395</v>
      </c>
      <c r="M44" s="3">
        <v>162</v>
      </c>
      <c r="N44" s="3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>
        <v>45222</v>
      </c>
      <c r="V44" t="s">
        <v>379</v>
      </c>
      <c r="W44" t="b">
        <v>1</v>
      </c>
      <c r="X44" t="str">
        <f t="shared" si="0"/>
        <v>true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869</v>
      </c>
      <c r="F45" t="s">
        <v>153</v>
      </c>
      <c r="H45">
        <v>44198</v>
      </c>
      <c r="I45">
        <v>44197</v>
      </c>
      <c r="J45" t="s">
        <v>53</v>
      </c>
      <c r="K45" t="s">
        <v>33</v>
      </c>
      <c r="L45" t="s">
        <v>111</v>
      </c>
      <c r="M45" s="3">
        <v>100</v>
      </c>
      <c r="N45" s="3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>
        <v>8890</v>
      </c>
      <c r="V45" t="s">
        <v>25</v>
      </c>
      <c r="W45" t="s">
        <v>80</v>
      </c>
      <c r="X45" t="str">
        <f t="shared" si="0"/>
        <v>no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25</v>
      </c>
      <c r="G46" t="s">
        <v>406</v>
      </c>
      <c r="H46">
        <v>44740</v>
      </c>
      <c r="I46">
        <v>44768</v>
      </c>
      <c r="J46" t="s">
        <v>409</v>
      </c>
      <c r="K46" t="s">
        <v>873</v>
      </c>
      <c r="L46" t="s">
        <v>410</v>
      </c>
      <c r="M46" s="3">
        <v>174</v>
      </c>
      <c r="N46" s="3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44</v>
      </c>
      <c r="X46" t="str">
        <f t="shared" si="0"/>
        <v>n</v>
      </c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3730</v>
      </c>
      <c r="F47" t="s">
        <v>247</v>
      </c>
      <c r="H47">
        <v>45166</v>
      </c>
      <c r="I47">
        <v>45193</v>
      </c>
      <c r="J47" t="s">
        <v>53</v>
      </c>
      <c r="L47" t="s">
        <v>416</v>
      </c>
      <c r="M47" s="3">
        <v>95</v>
      </c>
      <c r="N47" s="3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69</v>
      </c>
      <c r="X47" t="str">
        <f t="shared" si="0"/>
        <v>true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955</v>
      </c>
      <c r="F48" t="s">
        <v>316</v>
      </c>
      <c r="G48" t="s">
        <v>420</v>
      </c>
      <c r="H48">
        <v>45430</v>
      </c>
      <c r="I48">
        <v>45429</v>
      </c>
      <c r="J48" t="s">
        <v>156</v>
      </c>
      <c r="K48" t="s">
        <v>25</v>
      </c>
      <c r="L48" t="s">
        <v>422</v>
      </c>
      <c r="M48" s="3">
        <v>148</v>
      </c>
      <c r="N48" s="3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>
        <v>13270</v>
      </c>
      <c r="V48" t="s">
        <v>79</v>
      </c>
      <c r="W48" t="s">
        <v>25</v>
      </c>
      <c r="X48" t="str">
        <f t="shared" si="0"/>
        <v>unknown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E49" t="s">
        <v>3731</v>
      </c>
      <c r="F49" t="s">
        <v>247</v>
      </c>
      <c r="H49">
        <v>45008</v>
      </c>
      <c r="I49">
        <v>45013</v>
      </c>
      <c r="J49" t="s">
        <v>196</v>
      </c>
      <c r="K49" t="s">
        <v>25</v>
      </c>
      <c r="L49" t="s">
        <v>428</v>
      </c>
      <c r="M49" s="3">
        <v>123</v>
      </c>
      <c r="N49" s="3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  <c r="X49" t="str">
        <f t="shared" si="0"/>
        <v>unknown</v>
      </c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153</v>
      </c>
      <c r="H50">
        <v>45370</v>
      </c>
      <c r="J50" t="s">
        <v>156</v>
      </c>
      <c r="K50" t="s">
        <v>320</v>
      </c>
      <c r="L50" t="s">
        <v>433</v>
      </c>
      <c r="M50" s="3">
        <v>100</v>
      </c>
      <c r="N50" s="3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4347</v>
      </c>
      <c r="W50" t="b">
        <v>1</v>
      </c>
      <c r="X50" t="str">
        <f t="shared" si="0"/>
        <v>true</v>
      </c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1033</v>
      </c>
      <c r="F51" t="s">
        <v>153</v>
      </c>
      <c r="G51" t="s">
        <v>438</v>
      </c>
      <c r="H51">
        <v>45525</v>
      </c>
      <c r="I51">
        <v>45541</v>
      </c>
      <c r="J51" t="s">
        <v>196</v>
      </c>
      <c r="K51" t="s">
        <v>261</v>
      </c>
      <c r="L51" t="s">
        <v>442</v>
      </c>
      <c r="M51" s="3">
        <v>176</v>
      </c>
      <c r="N51" s="3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4346</v>
      </c>
      <c r="W51" t="s">
        <v>102</v>
      </c>
      <c r="X51" t="str">
        <f t="shared" si="0"/>
        <v>y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3687</v>
      </c>
      <c r="F52" t="s">
        <v>153</v>
      </c>
      <c r="H52">
        <v>45490</v>
      </c>
      <c r="I52">
        <v>45493</v>
      </c>
      <c r="J52" t="s">
        <v>156</v>
      </c>
      <c r="K52" t="s">
        <v>54</v>
      </c>
      <c r="L52" t="s">
        <v>447</v>
      </c>
      <c r="M52" s="3">
        <v>139</v>
      </c>
      <c r="N52" s="3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V52" t="s">
        <v>25</v>
      </c>
      <c r="W52" t="s">
        <v>56</v>
      </c>
      <c r="X52" t="str">
        <f t="shared" si="0"/>
        <v>1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1063</v>
      </c>
      <c r="F53" t="s">
        <v>153</v>
      </c>
      <c r="G53" t="s">
        <v>450</v>
      </c>
      <c r="H53">
        <v>45424</v>
      </c>
      <c r="I53">
        <v>45431</v>
      </c>
      <c r="J53" t="s">
        <v>668</v>
      </c>
      <c r="K53" t="s">
        <v>261</v>
      </c>
      <c r="L53" t="s">
        <v>453</v>
      </c>
      <c r="M53" s="3">
        <v>151</v>
      </c>
      <c r="N53" s="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4346</v>
      </c>
      <c r="W53" t="s">
        <v>25</v>
      </c>
      <c r="X53" t="str">
        <f t="shared" si="0"/>
        <v>unknown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>
        <v>45177</v>
      </c>
      <c r="I54">
        <v>45178</v>
      </c>
      <c r="J54" t="s">
        <v>53</v>
      </c>
      <c r="K54" t="s">
        <v>261</v>
      </c>
      <c r="M54" s="3">
        <v>167</v>
      </c>
      <c r="N54" s="3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>
        <v>45990</v>
      </c>
      <c r="V54" t="s">
        <v>33</v>
      </c>
      <c r="W54" t="s">
        <v>102</v>
      </c>
      <c r="X54" t="str">
        <f t="shared" si="0"/>
        <v>y</v>
      </c>
    </row>
    <row r="55" spans="1:24" x14ac:dyDescent="0.3">
      <c r="A55" t="s">
        <v>460</v>
      </c>
      <c r="B55" t="s">
        <v>3587</v>
      </c>
      <c r="C55" t="s">
        <v>3442</v>
      </c>
      <c r="D55">
        <v>24</v>
      </c>
      <c r="E55" t="s">
        <v>3688</v>
      </c>
      <c r="F55" t="s">
        <v>329</v>
      </c>
      <c r="G55" t="s">
        <v>462</v>
      </c>
      <c r="H55">
        <v>44053</v>
      </c>
      <c r="I55">
        <v>44056</v>
      </c>
      <c r="J55" t="s">
        <v>196</v>
      </c>
      <c r="K55" t="s">
        <v>54</v>
      </c>
      <c r="M55" s="3">
        <v>168</v>
      </c>
      <c r="N55" s="3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379</v>
      </c>
      <c r="W55" t="s">
        <v>132</v>
      </c>
      <c r="X55" t="str">
        <f t="shared" si="0"/>
        <v>yes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3689</v>
      </c>
      <c r="F56" t="s">
        <v>468</v>
      </c>
      <c r="G56" t="s">
        <v>469</v>
      </c>
      <c r="H56">
        <v>44751</v>
      </c>
      <c r="I56">
        <v>44762</v>
      </c>
      <c r="J56" t="s">
        <v>409</v>
      </c>
      <c r="K56" t="s">
        <v>873</v>
      </c>
      <c r="L56" t="s">
        <v>472</v>
      </c>
      <c r="M56" s="3">
        <v>101</v>
      </c>
      <c r="N56" s="3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>
        <v>13506</v>
      </c>
      <c r="V56" t="s">
        <v>4346</v>
      </c>
      <c r="W56" t="s">
        <v>44</v>
      </c>
      <c r="X56" t="str">
        <f t="shared" si="0"/>
        <v>n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3683</v>
      </c>
      <c r="F57" t="s">
        <v>73</v>
      </c>
      <c r="G57" t="s">
        <v>477</v>
      </c>
      <c r="H57">
        <v>44317</v>
      </c>
      <c r="I57">
        <v>44326</v>
      </c>
      <c r="J57" t="s">
        <v>230</v>
      </c>
      <c r="K57" t="s">
        <v>481</v>
      </c>
      <c r="L57" t="s">
        <v>43</v>
      </c>
      <c r="M57" s="3">
        <v>92</v>
      </c>
      <c r="N57" s="3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379</v>
      </c>
      <c r="W57" t="s">
        <v>68</v>
      </c>
      <c r="X57" t="str">
        <f t="shared" si="0"/>
        <v>no</v>
      </c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1351</v>
      </c>
      <c r="F58" t="s">
        <v>25</v>
      </c>
      <c r="H58">
        <v>44101</v>
      </c>
      <c r="I58">
        <v>44123</v>
      </c>
      <c r="J58" t="s">
        <v>230</v>
      </c>
      <c r="K58" t="s">
        <v>54</v>
      </c>
      <c r="L58" t="s">
        <v>487</v>
      </c>
      <c r="M58" s="3">
        <v>116</v>
      </c>
      <c r="N58" s="3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4346</v>
      </c>
      <c r="W58" t="s">
        <v>132</v>
      </c>
      <c r="X58" t="str">
        <f t="shared" si="0"/>
        <v>yes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3690</v>
      </c>
      <c r="F59" t="s">
        <v>73</v>
      </c>
      <c r="G59" t="s">
        <v>492</v>
      </c>
      <c r="H59">
        <v>44357</v>
      </c>
      <c r="I59">
        <v>44362</v>
      </c>
      <c r="J59" t="s">
        <v>288</v>
      </c>
      <c r="K59" t="s">
        <v>320</v>
      </c>
      <c r="L59" t="s">
        <v>495</v>
      </c>
      <c r="M59" s="3">
        <v>145</v>
      </c>
      <c r="N59" s="3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80</v>
      </c>
      <c r="X59" t="str">
        <f t="shared" si="0"/>
        <v>no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1387</v>
      </c>
      <c r="F60" t="s">
        <v>316</v>
      </c>
      <c r="G60" t="s">
        <v>499</v>
      </c>
      <c r="H60">
        <v>45170</v>
      </c>
      <c r="I60">
        <v>45180</v>
      </c>
      <c r="J60" t="s">
        <v>196</v>
      </c>
      <c r="K60" t="s">
        <v>157</v>
      </c>
      <c r="L60" t="s">
        <v>502</v>
      </c>
      <c r="M60" s="3">
        <v>128</v>
      </c>
      <c r="N60" s="3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b">
        <v>1</v>
      </c>
      <c r="X60" t="str">
        <f t="shared" si="0"/>
        <v>true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3691</v>
      </c>
      <c r="F61" t="s">
        <v>338</v>
      </c>
      <c r="H61">
        <v>45148</v>
      </c>
      <c r="I61">
        <v>45156</v>
      </c>
      <c r="J61" t="s">
        <v>668</v>
      </c>
      <c r="K61" t="s">
        <v>508</v>
      </c>
      <c r="L61" t="s">
        <v>509</v>
      </c>
      <c r="M61" s="3">
        <v>92</v>
      </c>
      <c r="N61" s="3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217</v>
      </c>
      <c r="W61" t="s">
        <v>69</v>
      </c>
      <c r="X61" t="str">
        <f t="shared" si="0"/>
        <v>true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>
        <v>44038</v>
      </c>
      <c r="I62">
        <v>44042</v>
      </c>
      <c r="J62" t="s">
        <v>53</v>
      </c>
      <c r="K62" t="s">
        <v>54</v>
      </c>
      <c r="L62" t="s">
        <v>517</v>
      </c>
      <c r="M62" s="3">
        <v>146</v>
      </c>
      <c r="N62" s="3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69</v>
      </c>
      <c r="X62" t="str">
        <f t="shared" si="0"/>
        <v>true</v>
      </c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3692</v>
      </c>
      <c r="F63" t="s">
        <v>145</v>
      </c>
      <c r="G63" t="s">
        <v>521</v>
      </c>
      <c r="J63" t="s">
        <v>409</v>
      </c>
      <c r="K63" t="s">
        <v>481</v>
      </c>
      <c r="L63" t="s">
        <v>363</v>
      </c>
      <c r="M63" s="3">
        <v>139</v>
      </c>
      <c r="N63" s="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4346</v>
      </c>
      <c r="W63" t="s">
        <v>132</v>
      </c>
      <c r="X63" t="str">
        <f t="shared" si="0"/>
        <v>yes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3684</v>
      </c>
      <c r="F64" t="s">
        <v>73</v>
      </c>
      <c r="H64">
        <v>44086</v>
      </c>
      <c r="I64">
        <v>44109</v>
      </c>
      <c r="J64" t="s">
        <v>409</v>
      </c>
      <c r="K64" t="s">
        <v>157</v>
      </c>
      <c r="L64" t="s">
        <v>525</v>
      </c>
      <c r="M64" s="3">
        <v>162</v>
      </c>
      <c r="N64" s="3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4347</v>
      </c>
      <c r="W64" t="s">
        <v>46</v>
      </c>
      <c r="X64" t="str">
        <f t="shared" si="0"/>
        <v>yes</v>
      </c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1501</v>
      </c>
      <c r="F65" t="s">
        <v>95</v>
      </c>
      <c r="G65" t="s">
        <v>529</v>
      </c>
      <c r="J65" t="s">
        <v>668</v>
      </c>
      <c r="K65" t="s">
        <v>289</v>
      </c>
      <c r="L65" t="s">
        <v>530</v>
      </c>
      <c r="M65" s="3">
        <v>139</v>
      </c>
      <c r="N65" s="3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4347</v>
      </c>
      <c r="W65" t="s">
        <v>92</v>
      </c>
      <c r="X65" t="str">
        <f t="shared" si="0"/>
        <v>0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3693</v>
      </c>
      <c r="F66" t="s">
        <v>153</v>
      </c>
      <c r="G66" t="s">
        <v>534</v>
      </c>
      <c r="H66">
        <v>45115</v>
      </c>
      <c r="I66">
        <v>45135</v>
      </c>
      <c r="J66" t="s">
        <v>53</v>
      </c>
      <c r="K66" t="s">
        <v>537</v>
      </c>
      <c r="L66" t="s">
        <v>538</v>
      </c>
      <c r="M66" s="3">
        <v>145</v>
      </c>
      <c r="N66" s="3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4347</v>
      </c>
      <c r="W66" t="s">
        <v>80</v>
      </c>
      <c r="X66" t="str">
        <f t="shared" ref="X66:X129" si="1">TRIM(LOWER(W66))</f>
        <v>no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3694</v>
      </c>
      <c r="F67" t="s">
        <v>541</v>
      </c>
      <c r="H67">
        <v>44554</v>
      </c>
      <c r="I67">
        <v>44579</v>
      </c>
      <c r="K67" t="s">
        <v>261</v>
      </c>
      <c r="M67" s="3">
        <v>166</v>
      </c>
      <c r="N67" s="3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263</v>
      </c>
      <c r="W67" t="s">
        <v>132</v>
      </c>
      <c r="X67" t="str">
        <f t="shared" si="1"/>
        <v>yes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3695</v>
      </c>
      <c r="F68" t="s">
        <v>153</v>
      </c>
      <c r="H68">
        <v>45115</v>
      </c>
      <c r="I68">
        <v>45114</v>
      </c>
      <c r="J68" t="s">
        <v>196</v>
      </c>
      <c r="K68" t="s">
        <v>548</v>
      </c>
      <c r="L68" t="s">
        <v>549</v>
      </c>
      <c r="M68" s="3">
        <v>139</v>
      </c>
      <c r="N68" s="3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>
        <v>15876</v>
      </c>
      <c r="V68" t="s">
        <v>4346</v>
      </c>
      <c r="W68" t="s">
        <v>102</v>
      </c>
      <c r="X68" t="str">
        <f t="shared" si="1"/>
        <v>y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3696</v>
      </c>
      <c r="F69" t="s">
        <v>153</v>
      </c>
      <c r="H69">
        <v>44606</v>
      </c>
      <c r="I69">
        <v>44627</v>
      </c>
      <c r="J69" t="s">
        <v>668</v>
      </c>
      <c r="K69" t="s">
        <v>548</v>
      </c>
      <c r="L69" t="s">
        <v>556</v>
      </c>
      <c r="M69" s="3">
        <v>168</v>
      </c>
      <c r="N69" s="3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4347</v>
      </c>
      <c r="W69" t="s">
        <v>46</v>
      </c>
      <c r="X69" t="str">
        <f t="shared" si="1"/>
        <v>yes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3668</v>
      </c>
      <c r="F70" t="s">
        <v>329</v>
      </c>
      <c r="G70" t="s">
        <v>559</v>
      </c>
      <c r="H70">
        <v>44464</v>
      </c>
      <c r="I70">
        <v>44462</v>
      </c>
      <c r="J70" t="s">
        <v>409</v>
      </c>
      <c r="K70" t="s">
        <v>481</v>
      </c>
      <c r="L70" t="s">
        <v>562</v>
      </c>
      <c r="M70" s="3">
        <v>97</v>
      </c>
      <c r="N70" s="3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29512</v>
      </c>
      <c r="V70" t="s">
        <v>25</v>
      </c>
      <c r="W70" t="s">
        <v>92</v>
      </c>
      <c r="X70" t="str">
        <f t="shared" si="1"/>
        <v>0</v>
      </c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3697</v>
      </c>
      <c r="F71" t="s">
        <v>329</v>
      </c>
      <c r="G71" t="s">
        <v>565</v>
      </c>
      <c r="H71">
        <v>45648</v>
      </c>
      <c r="I71">
        <v>45650</v>
      </c>
      <c r="J71" t="s">
        <v>668</v>
      </c>
      <c r="K71" t="s">
        <v>54</v>
      </c>
      <c r="L71" t="s">
        <v>568</v>
      </c>
      <c r="M71" s="3">
        <v>160</v>
      </c>
      <c r="N71" s="3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>
        <v>40866</v>
      </c>
      <c r="V71" t="s">
        <v>4346</v>
      </c>
      <c r="W71" t="s">
        <v>56</v>
      </c>
      <c r="X71" t="str">
        <f t="shared" si="1"/>
        <v>1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3698</v>
      </c>
      <c r="F72" t="s">
        <v>95</v>
      </c>
      <c r="H72">
        <v>44702</v>
      </c>
      <c r="J72" t="s">
        <v>668</v>
      </c>
      <c r="K72" t="s">
        <v>873</v>
      </c>
      <c r="L72" t="s">
        <v>574</v>
      </c>
      <c r="M72" s="3">
        <v>150</v>
      </c>
      <c r="N72" s="3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217</v>
      </c>
      <c r="W72" t="s">
        <v>80</v>
      </c>
      <c r="X72" t="str">
        <f t="shared" si="1"/>
        <v>no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F73" t="s">
        <v>316</v>
      </c>
      <c r="G73" t="s">
        <v>578</v>
      </c>
      <c r="J73" t="s">
        <v>156</v>
      </c>
      <c r="K73" t="s">
        <v>261</v>
      </c>
      <c r="L73" t="s">
        <v>579</v>
      </c>
      <c r="M73" s="3">
        <v>134</v>
      </c>
      <c r="N73" s="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U73">
        <v>0</v>
      </c>
      <c r="V73" t="s">
        <v>379</v>
      </c>
      <c r="W73" t="s">
        <v>56</v>
      </c>
      <c r="X73" t="str">
        <f t="shared" si="1"/>
        <v>1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1708</v>
      </c>
      <c r="F74" t="s">
        <v>316</v>
      </c>
      <c r="H74">
        <v>44233</v>
      </c>
      <c r="I74">
        <v>44235</v>
      </c>
      <c r="J74" t="s">
        <v>230</v>
      </c>
      <c r="K74" t="s">
        <v>631</v>
      </c>
      <c r="L74" t="s">
        <v>585</v>
      </c>
      <c r="M74" s="3">
        <v>139</v>
      </c>
      <c r="N74" s="3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46</v>
      </c>
      <c r="X74" t="str">
        <f t="shared" si="1"/>
        <v>yes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3700</v>
      </c>
      <c r="F75" t="s">
        <v>95</v>
      </c>
      <c r="H75">
        <v>44320</v>
      </c>
      <c r="I75">
        <v>44335</v>
      </c>
      <c r="J75" t="s">
        <v>409</v>
      </c>
      <c r="K75" t="s">
        <v>157</v>
      </c>
      <c r="L75" t="s">
        <v>591</v>
      </c>
      <c r="M75" s="3">
        <v>146</v>
      </c>
      <c r="N75" s="3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  <c r="X75" t="str">
        <f t="shared" si="1"/>
        <v>unknown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1745</v>
      </c>
      <c r="F76" t="s">
        <v>153</v>
      </c>
      <c r="H76">
        <v>45214</v>
      </c>
      <c r="I76">
        <v>45241</v>
      </c>
      <c r="J76" t="s">
        <v>196</v>
      </c>
      <c r="K76" t="s">
        <v>508</v>
      </c>
      <c r="L76" t="s">
        <v>595</v>
      </c>
      <c r="M76" s="3">
        <v>177</v>
      </c>
      <c r="N76" s="3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4347</v>
      </c>
      <c r="W76" t="s">
        <v>69</v>
      </c>
      <c r="X76" t="str">
        <f t="shared" si="1"/>
        <v>true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3732</v>
      </c>
      <c r="F77" t="s">
        <v>153</v>
      </c>
      <c r="J77" t="s">
        <v>53</v>
      </c>
      <c r="K77" t="s">
        <v>25</v>
      </c>
      <c r="M77" s="3">
        <v>174</v>
      </c>
      <c r="N77" s="3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>
        <v>15278</v>
      </c>
      <c r="V77" t="s">
        <v>379</v>
      </c>
      <c r="W77" t="s">
        <v>25</v>
      </c>
      <c r="X77" t="str">
        <f t="shared" si="1"/>
        <v>unknown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1782</v>
      </c>
      <c r="F78" t="s">
        <v>73</v>
      </c>
      <c r="G78" t="s">
        <v>604</v>
      </c>
      <c r="H78">
        <v>45027</v>
      </c>
      <c r="I78">
        <v>45037</v>
      </c>
      <c r="J78" t="s">
        <v>53</v>
      </c>
      <c r="K78" t="s">
        <v>320</v>
      </c>
      <c r="L78" t="s">
        <v>607</v>
      </c>
      <c r="M78" s="3">
        <v>139</v>
      </c>
      <c r="N78" s="3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4346</v>
      </c>
      <c r="W78" t="s">
        <v>68</v>
      </c>
      <c r="X78" t="str">
        <f t="shared" si="1"/>
        <v>no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E79" t="s">
        <v>1802</v>
      </c>
      <c r="F79" t="s">
        <v>153</v>
      </c>
      <c r="G79" t="s">
        <v>610</v>
      </c>
      <c r="J79" t="s">
        <v>230</v>
      </c>
      <c r="K79" t="s">
        <v>873</v>
      </c>
      <c r="L79" t="s">
        <v>612</v>
      </c>
      <c r="M79" s="3">
        <v>110</v>
      </c>
      <c r="N79" s="3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102</v>
      </c>
      <c r="X79" t="str">
        <f t="shared" si="1"/>
        <v>y</v>
      </c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H80">
        <v>45297</v>
      </c>
      <c r="I80">
        <v>45311</v>
      </c>
      <c r="J80" t="s">
        <v>288</v>
      </c>
      <c r="K80" t="s">
        <v>320</v>
      </c>
      <c r="L80" t="s">
        <v>617</v>
      </c>
      <c r="M80" s="3">
        <v>101</v>
      </c>
      <c r="N80" s="3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b">
        <v>1</v>
      </c>
      <c r="X80" t="str">
        <f t="shared" si="1"/>
        <v>true</v>
      </c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>
        <v>37561</v>
      </c>
      <c r="F81" t="s">
        <v>25</v>
      </c>
      <c r="G81" t="s">
        <v>621</v>
      </c>
      <c r="H81">
        <v>43960</v>
      </c>
      <c r="I81">
        <v>43983</v>
      </c>
      <c r="J81" t="s">
        <v>668</v>
      </c>
      <c r="K81" t="s">
        <v>650</v>
      </c>
      <c r="L81" t="s">
        <v>363</v>
      </c>
      <c r="M81" s="3">
        <v>110</v>
      </c>
      <c r="N81" s="3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4346</v>
      </c>
      <c r="W81" t="s">
        <v>102</v>
      </c>
      <c r="X81" t="str">
        <f t="shared" si="1"/>
        <v>y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3669</v>
      </c>
      <c r="F82" t="s">
        <v>153</v>
      </c>
      <c r="H82">
        <v>44545</v>
      </c>
      <c r="I82">
        <v>44553</v>
      </c>
      <c r="J82" t="s">
        <v>196</v>
      </c>
      <c r="K82" t="s">
        <v>631</v>
      </c>
      <c r="L82" t="s">
        <v>632</v>
      </c>
      <c r="M82" s="3">
        <v>153</v>
      </c>
      <c r="N82" s="3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4346</v>
      </c>
      <c r="W82" t="b">
        <v>1</v>
      </c>
      <c r="X82" t="str">
        <f t="shared" si="1"/>
        <v>true</v>
      </c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>
        <v>26971</v>
      </c>
      <c r="F83" t="s">
        <v>153</v>
      </c>
      <c r="H83">
        <v>43924</v>
      </c>
      <c r="I83">
        <v>43923</v>
      </c>
      <c r="J83" t="s">
        <v>196</v>
      </c>
      <c r="K83" t="s">
        <v>508</v>
      </c>
      <c r="L83" t="s">
        <v>639</v>
      </c>
      <c r="M83" s="3">
        <v>92</v>
      </c>
      <c r="N83" s="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4346</v>
      </c>
      <c r="W83" t="s">
        <v>102</v>
      </c>
      <c r="X83" t="str">
        <f t="shared" si="1"/>
        <v>y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>
        <v>35783</v>
      </c>
      <c r="F84" t="s">
        <v>95</v>
      </c>
      <c r="H84">
        <v>44212</v>
      </c>
      <c r="I84">
        <v>44240</v>
      </c>
      <c r="J84" t="s">
        <v>156</v>
      </c>
      <c r="K84" t="s">
        <v>33</v>
      </c>
      <c r="L84" t="s">
        <v>644</v>
      </c>
      <c r="M84" s="3">
        <v>110</v>
      </c>
      <c r="N84" s="3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92</v>
      </c>
      <c r="X84" t="str">
        <f t="shared" si="1"/>
        <v>0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E85" t="s">
        <v>3702</v>
      </c>
      <c r="F85" t="s">
        <v>25</v>
      </c>
      <c r="G85" t="s">
        <v>647</v>
      </c>
      <c r="H85">
        <v>44361</v>
      </c>
      <c r="I85">
        <v>44363</v>
      </c>
      <c r="J85" t="s">
        <v>53</v>
      </c>
      <c r="K85" t="s">
        <v>650</v>
      </c>
      <c r="L85" t="s">
        <v>651</v>
      </c>
      <c r="M85" s="3">
        <v>139</v>
      </c>
      <c r="N85" s="3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  <c r="X85" t="str">
        <f t="shared" si="1"/>
        <v>no</v>
      </c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1962</v>
      </c>
      <c r="F86" t="s">
        <v>25</v>
      </c>
      <c r="G86" t="s">
        <v>655</v>
      </c>
      <c r="H86">
        <v>44785</v>
      </c>
      <c r="I86">
        <v>44801</v>
      </c>
      <c r="J86" t="s">
        <v>196</v>
      </c>
      <c r="K86" t="s">
        <v>508</v>
      </c>
      <c r="L86" t="s">
        <v>658</v>
      </c>
      <c r="M86" s="3">
        <v>119</v>
      </c>
      <c r="N86" s="3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69</v>
      </c>
      <c r="X86" t="str">
        <f t="shared" si="1"/>
        <v>true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1989</v>
      </c>
      <c r="F87" t="s">
        <v>153</v>
      </c>
      <c r="H87">
        <v>45286</v>
      </c>
      <c r="I87">
        <v>45283</v>
      </c>
      <c r="J87" t="s">
        <v>668</v>
      </c>
      <c r="K87" t="s">
        <v>289</v>
      </c>
      <c r="L87" t="s">
        <v>190</v>
      </c>
      <c r="M87" s="3">
        <v>133</v>
      </c>
      <c r="N87" s="3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379</v>
      </c>
      <c r="X87" t="str">
        <f t="shared" si="1"/>
        <v/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2001</v>
      </c>
      <c r="F88" t="s">
        <v>468</v>
      </c>
      <c r="G88" t="s">
        <v>665</v>
      </c>
      <c r="H88">
        <v>43985</v>
      </c>
      <c r="I88">
        <v>43994</v>
      </c>
      <c r="J88" t="s">
        <v>668</v>
      </c>
      <c r="K88" t="s">
        <v>261</v>
      </c>
      <c r="L88" t="s">
        <v>669</v>
      </c>
      <c r="M88" s="3">
        <v>161</v>
      </c>
      <c r="N88" s="3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U88">
        <v>0</v>
      </c>
      <c r="V88" t="s">
        <v>79</v>
      </c>
      <c r="W88" t="s">
        <v>166</v>
      </c>
      <c r="X88" t="str">
        <f t="shared" si="1"/>
        <v>false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3733</v>
      </c>
      <c r="F89" t="s">
        <v>95</v>
      </c>
      <c r="G89" t="s">
        <v>673</v>
      </c>
      <c r="H89">
        <v>44205</v>
      </c>
      <c r="I89">
        <v>44235</v>
      </c>
      <c r="J89" t="s">
        <v>156</v>
      </c>
      <c r="L89" t="s">
        <v>675</v>
      </c>
      <c r="M89" s="3">
        <v>155</v>
      </c>
      <c r="N89" s="3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>
        <v>8671</v>
      </c>
      <c r="V89" t="s">
        <v>4346</v>
      </c>
      <c r="W89" t="s">
        <v>80</v>
      </c>
      <c r="X89" t="str">
        <f t="shared" si="1"/>
        <v>no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2043</v>
      </c>
      <c r="F90" t="s">
        <v>316</v>
      </c>
      <c r="H90">
        <v>44975</v>
      </c>
      <c r="I90">
        <v>44995</v>
      </c>
      <c r="K90" t="s">
        <v>481</v>
      </c>
      <c r="L90" t="s">
        <v>683</v>
      </c>
      <c r="M90" s="3">
        <v>146</v>
      </c>
      <c r="N90" s="3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166</v>
      </c>
      <c r="X90" t="str">
        <f t="shared" si="1"/>
        <v>false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E91" t="s">
        <v>3626</v>
      </c>
      <c r="F91" t="s">
        <v>316</v>
      </c>
      <c r="G91" t="s">
        <v>686</v>
      </c>
      <c r="H91">
        <v>44992</v>
      </c>
      <c r="I91">
        <v>45021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s="44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36782</v>
      </c>
      <c r="V91" t="s">
        <v>4347</v>
      </c>
      <c r="W91" t="s">
        <v>44</v>
      </c>
      <c r="X91" t="str">
        <f t="shared" si="1"/>
        <v>n</v>
      </c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>
        <v>29009</v>
      </c>
      <c r="F92" t="s">
        <v>541</v>
      </c>
      <c r="G92" t="s">
        <v>694</v>
      </c>
      <c r="H92">
        <v>44769</v>
      </c>
      <c r="I92">
        <v>44779</v>
      </c>
      <c r="J92" t="s">
        <v>196</v>
      </c>
      <c r="K92" t="s">
        <v>157</v>
      </c>
      <c r="L92" t="s">
        <v>697</v>
      </c>
      <c r="M92" s="3">
        <v>95</v>
      </c>
      <c r="N92" s="3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4346</v>
      </c>
      <c r="X92" t="str">
        <f t="shared" si="1"/>
        <v/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2065</v>
      </c>
      <c r="F93" t="s">
        <v>247</v>
      </c>
      <c r="G93" t="s">
        <v>700</v>
      </c>
      <c r="H93">
        <v>43886</v>
      </c>
      <c r="I93">
        <v>43895</v>
      </c>
      <c r="J93" t="s">
        <v>196</v>
      </c>
      <c r="K93" t="s">
        <v>3748</v>
      </c>
      <c r="L93" t="s">
        <v>704</v>
      </c>
      <c r="M93" s="3">
        <v>116</v>
      </c>
      <c r="N93" s="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80</v>
      </c>
      <c r="X93" t="str">
        <f t="shared" si="1"/>
        <v>no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3685</v>
      </c>
      <c r="F94" t="s">
        <v>25</v>
      </c>
      <c r="G94" t="s">
        <v>706</v>
      </c>
      <c r="H94">
        <v>44402</v>
      </c>
      <c r="I94">
        <v>44408</v>
      </c>
      <c r="J94" t="s">
        <v>668</v>
      </c>
      <c r="K94" t="s">
        <v>386</v>
      </c>
      <c r="L94" t="s">
        <v>709</v>
      </c>
      <c r="M94" s="3">
        <v>180</v>
      </c>
      <c r="N94" s="3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>
        <v>46774</v>
      </c>
      <c r="V94" t="s">
        <v>379</v>
      </c>
      <c r="W94" t="s">
        <v>132</v>
      </c>
      <c r="X94" t="str">
        <f t="shared" si="1"/>
        <v>yes</v>
      </c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2082</v>
      </c>
      <c r="F95" t="s">
        <v>73</v>
      </c>
      <c r="H95">
        <v>45040</v>
      </c>
      <c r="I95">
        <v>45067</v>
      </c>
      <c r="J95" t="s">
        <v>230</v>
      </c>
      <c r="K95" t="s">
        <v>261</v>
      </c>
      <c r="L95" t="s">
        <v>716</v>
      </c>
      <c r="M95" s="3">
        <v>102</v>
      </c>
      <c r="N95" s="3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166</v>
      </c>
      <c r="X95" t="str">
        <f t="shared" si="1"/>
        <v>false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2141</v>
      </c>
      <c r="F96" t="s">
        <v>247</v>
      </c>
      <c r="G96" t="s">
        <v>719</v>
      </c>
      <c r="H96">
        <v>43936</v>
      </c>
      <c r="I96">
        <v>43943</v>
      </c>
      <c r="J96" t="s">
        <v>288</v>
      </c>
      <c r="K96" t="s">
        <v>54</v>
      </c>
      <c r="L96" t="s">
        <v>722</v>
      </c>
      <c r="M96" s="3">
        <v>107</v>
      </c>
      <c r="N96" s="3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4347</v>
      </c>
      <c r="W96" t="s">
        <v>56</v>
      </c>
      <c r="X96" t="str">
        <f t="shared" si="1"/>
        <v>1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3735</v>
      </c>
      <c r="F97" t="s">
        <v>338</v>
      </c>
      <c r="G97" t="s">
        <v>726</v>
      </c>
      <c r="H97">
        <v>44096</v>
      </c>
      <c r="I97">
        <v>44095</v>
      </c>
      <c r="J97" t="s">
        <v>156</v>
      </c>
      <c r="K97" t="s">
        <v>157</v>
      </c>
      <c r="L97" t="s">
        <v>729</v>
      </c>
      <c r="M97" s="3">
        <v>143</v>
      </c>
      <c r="N97" s="3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4346</v>
      </c>
      <c r="W97" t="s">
        <v>166</v>
      </c>
      <c r="X97" t="str">
        <f t="shared" si="1"/>
        <v>false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>
        <v>44421</v>
      </c>
      <c r="J98" t="s">
        <v>668</v>
      </c>
      <c r="K98" t="s">
        <v>650</v>
      </c>
      <c r="L98" t="s">
        <v>735</v>
      </c>
      <c r="M98" s="3">
        <v>150</v>
      </c>
      <c r="N98" s="3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379</v>
      </c>
      <c r="X98" t="str">
        <f t="shared" si="1"/>
        <v/>
      </c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2232</v>
      </c>
      <c r="F99" t="s">
        <v>247</v>
      </c>
      <c r="H99">
        <v>44718</v>
      </c>
      <c r="I99">
        <v>44728</v>
      </c>
      <c r="J99" t="s">
        <v>288</v>
      </c>
      <c r="K99" t="s">
        <v>261</v>
      </c>
      <c r="L99" t="s">
        <v>574</v>
      </c>
      <c r="M99" s="3">
        <v>124</v>
      </c>
      <c r="N99" s="3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379</v>
      </c>
      <c r="W99" t="s">
        <v>132</v>
      </c>
      <c r="X99" t="str">
        <f t="shared" si="1"/>
        <v>yes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3734</v>
      </c>
      <c r="F100" t="s">
        <v>145</v>
      </c>
      <c r="H100">
        <v>44183</v>
      </c>
      <c r="I100">
        <v>44201</v>
      </c>
      <c r="K100" t="s">
        <v>873</v>
      </c>
      <c r="L100" t="s">
        <v>746</v>
      </c>
      <c r="M100" s="3">
        <v>175</v>
      </c>
      <c r="N100" s="3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4346</v>
      </c>
      <c r="W100" t="s">
        <v>56</v>
      </c>
      <c r="X100" t="str">
        <f t="shared" si="1"/>
        <v>1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3736</v>
      </c>
      <c r="F101" t="s">
        <v>316</v>
      </c>
      <c r="G101" t="s">
        <v>750</v>
      </c>
      <c r="H101">
        <v>45331</v>
      </c>
      <c r="I101">
        <v>45357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s="44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>
        <v>17713</v>
      </c>
      <c r="V101" t="s">
        <v>33</v>
      </c>
      <c r="W101" t="s">
        <v>92</v>
      </c>
      <c r="X101" t="str">
        <f t="shared" si="1"/>
        <v>0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>
        <v>30747</v>
      </c>
      <c r="F102" t="s">
        <v>25</v>
      </c>
      <c r="G102" t="s">
        <v>758</v>
      </c>
      <c r="H102">
        <v>45240</v>
      </c>
      <c r="J102" t="s">
        <v>342</v>
      </c>
      <c r="K102" t="s">
        <v>631</v>
      </c>
      <c r="L102" t="s">
        <v>761</v>
      </c>
      <c r="M102" s="3">
        <v>142</v>
      </c>
      <c r="N102" s="3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4346</v>
      </c>
      <c r="W102" t="s">
        <v>56</v>
      </c>
      <c r="X102" t="str">
        <f t="shared" si="1"/>
        <v>1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2383</v>
      </c>
      <c r="F103" t="s">
        <v>95</v>
      </c>
      <c r="H103">
        <v>44349</v>
      </c>
      <c r="I103">
        <v>44357</v>
      </c>
      <c r="J103" t="s">
        <v>668</v>
      </c>
      <c r="K103" t="s">
        <v>508</v>
      </c>
      <c r="L103" t="s">
        <v>767</v>
      </c>
      <c r="M103" s="3">
        <v>136</v>
      </c>
      <c r="N103" s="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102</v>
      </c>
      <c r="X103" t="str">
        <f t="shared" si="1"/>
        <v>y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3686</v>
      </c>
      <c r="F104" t="s">
        <v>338</v>
      </c>
      <c r="G104" t="s">
        <v>770</v>
      </c>
      <c r="H104">
        <v>44235</v>
      </c>
      <c r="I104">
        <v>44233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s="44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>
        <v>10511</v>
      </c>
      <c r="V104" t="s">
        <v>33</v>
      </c>
      <c r="W104" t="b">
        <v>0</v>
      </c>
      <c r="X104" t="str">
        <f t="shared" si="1"/>
        <v>false</v>
      </c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>
        <v>27982</v>
      </c>
      <c r="F105" t="s">
        <v>95</v>
      </c>
      <c r="H105">
        <v>45078</v>
      </c>
      <c r="I105">
        <v>45082</v>
      </c>
      <c r="J105" t="s">
        <v>230</v>
      </c>
      <c r="K105" t="s">
        <v>650</v>
      </c>
      <c r="L105" t="s">
        <v>778</v>
      </c>
      <c r="M105" s="3">
        <v>100</v>
      </c>
      <c r="N105" s="3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X105" t="str">
        <f t="shared" si="1"/>
        <v/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2471</v>
      </c>
      <c r="F106" t="s">
        <v>316</v>
      </c>
      <c r="G106" t="s">
        <v>781</v>
      </c>
      <c r="H106">
        <v>44335</v>
      </c>
      <c r="I106">
        <v>44347</v>
      </c>
      <c r="K106" t="s">
        <v>631</v>
      </c>
      <c r="L106" t="s">
        <v>784</v>
      </c>
      <c r="M106" s="3">
        <v>111</v>
      </c>
      <c r="N106" s="3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U106">
        <v>0</v>
      </c>
      <c r="V106" t="s">
        <v>4346</v>
      </c>
      <c r="W106" t="s">
        <v>25</v>
      </c>
      <c r="X106" t="str">
        <f t="shared" si="1"/>
        <v>unknown</v>
      </c>
    </row>
    <row r="107" spans="1:24" x14ac:dyDescent="0.3">
      <c r="A107" t="s">
        <v>785</v>
      </c>
      <c r="B107" t="s">
        <v>3587</v>
      </c>
      <c r="C107" t="s">
        <v>3442</v>
      </c>
      <c r="D107">
        <v>65</v>
      </c>
      <c r="E107" t="s">
        <v>2492</v>
      </c>
      <c r="F107" t="s">
        <v>95</v>
      </c>
      <c r="G107" t="s">
        <v>787</v>
      </c>
      <c r="H107">
        <v>44038</v>
      </c>
      <c r="I107">
        <v>44055</v>
      </c>
      <c r="J107" t="s">
        <v>668</v>
      </c>
      <c r="K107" t="s">
        <v>320</v>
      </c>
      <c r="L107" t="s">
        <v>789</v>
      </c>
      <c r="M107" s="3">
        <v>174</v>
      </c>
      <c r="N107" s="3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b">
        <v>1</v>
      </c>
      <c r="X107" t="str">
        <f t="shared" si="1"/>
        <v>true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2498</v>
      </c>
      <c r="F108" t="s">
        <v>316</v>
      </c>
      <c r="G108" t="s">
        <v>793</v>
      </c>
      <c r="H108">
        <v>44198</v>
      </c>
      <c r="I108">
        <v>44215</v>
      </c>
      <c r="J108" t="s">
        <v>156</v>
      </c>
      <c r="K108" t="s">
        <v>631</v>
      </c>
      <c r="L108" t="s">
        <v>173</v>
      </c>
      <c r="M108" s="3">
        <v>97</v>
      </c>
      <c r="N108" s="3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4346</v>
      </c>
      <c r="W108" t="s">
        <v>25</v>
      </c>
      <c r="X108" t="str">
        <f t="shared" si="1"/>
        <v>unknown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E109" t="s">
        <v>3747</v>
      </c>
      <c r="F109" t="s">
        <v>145</v>
      </c>
      <c r="G109" t="s">
        <v>796</v>
      </c>
      <c r="H109">
        <v>45642</v>
      </c>
      <c r="I109">
        <v>45646</v>
      </c>
      <c r="J109" t="s">
        <v>668</v>
      </c>
      <c r="K109" t="s">
        <v>650</v>
      </c>
      <c r="L109" t="s">
        <v>799</v>
      </c>
      <c r="M109" s="3">
        <v>143</v>
      </c>
      <c r="N109" s="3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379</v>
      </c>
      <c r="W109" t="s">
        <v>166</v>
      </c>
      <c r="X109" t="str">
        <f t="shared" si="1"/>
        <v>false</v>
      </c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3670</v>
      </c>
      <c r="F110" t="s">
        <v>316</v>
      </c>
      <c r="H110">
        <v>45363</v>
      </c>
      <c r="I110">
        <v>45366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s="44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b">
        <v>1</v>
      </c>
      <c r="X110" t="str">
        <f t="shared" si="1"/>
        <v>true</v>
      </c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>
        <v>16449</v>
      </c>
      <c r="F111" t="s">
        <v>338</v>
      </c>
      <c r="G111" t="s">
        <v>809</v>
      </c>
      <c r="H111">
        <v>43927</v>
      </c>
      <c r="I111">
        <v>43950</v>
      </c>
      <c r="J111" t="s">
        <v>668</v>
      </c>
      <c r="K111" t="s">
        <v>481</v>
      </c>
      <c r="L111" t="s">
        <v>811</v>
      </c>
      <c r="M111" s="3">
        <v>157</v>
      </c>
      <c r="N111" s="3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>
        <v>37598</v>
      </c>
      <c r="V111" t="s">
        <v>4347</v>
      </c>
      <c r="W111" t="b">
        <v>0</v>
      </c>
      <c r="X111" t="str">
        <f t="shared" si="1"/>
        <v>false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2597</v>
      </c>
      <c r="F112" t="s">
        <v>541</v>
      </c>
      <c r="H112">
        <v>44979</v>
      </c>
      <c r="I112">
        <v>45000</v>
      </c>
      <c r="J112" t="s">
        <v>288</v>
      </c>
      <c r="K112" t="s">
        <v>320</v>
      </c>
      <c r="L112" t="s">
        <v>818</v>
      </c>
      <c r="M112" s="3">
        <v>147</v>
      </c>
      <c r="N112" s="3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263</v>
      </c>
      <c r="W112" t="s">
        <v>132</v>
      </c>
      <c r="X112" t="str">
        <f t="shared" si="1"/>
        <v>yes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2602</v>
      </c>
      <c r="F113" t="s">
        <v>153</v>
      </c>
      <c r="J113" t="s">
        <v>156</v>
      </c>
      <c r="K113" t="s">
        <v>873</v>
      </c>
      <c r="L113" t="s">
        <v>821</v>
      </c>
      <c r="M113" s="3">
        <v>169</v>
      </c>
      <c r="N113" s="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166</v>
      </c>
      <c r="X113" t="str">
        <f t="shared" si="1"/>
        <v>false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>
        <v>43842</v>
      </c>
      <c r="I114">
        <v>43843</v>
      </c>
      <c r="J114" t="s">
        <v>196</v>
      </c>
      <c r="K114" t="s">
        <v>157</v>
      </c>
      <c r="L114" t="s">
        <v>827</v>
      </c>
      <c r="M114" s="3">
        <v>173</v>
      </c>
      <c r="N114" s="3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46</v>
      </c>
      <c r="X114" t="str">
        <f t="shared" si="1"/>
        <v>yes</v>
      </c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2619</v>
      </c>
      <c r="F115" t="s">
        <v>153</v>
      </c>
      <c r="G115" t="s">
        <v>831</v>
      </c>
      <c r="H115">
        <v>44548</v>
      </c>
      <c r="I115">
        <v>44576</v>
      </c>
      <c r="J115" t="s">
        <v>288</v>
      </c>
      <c r="K115" t="s">
        <v>650</v>
      </c>
      <c r="M115" s="3">
        <v>100</v>
      </c>
      <c r="N115" s="3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46</v>
      </c>
      <c r="X115" t="str">
        <f t="shared" si="1"/>
        <v>yes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3737</v>
      </c>
      <c r="F116" t="s">
        <v>95</v>
      </c>
      <c r="G116" t="s">
        <v>837</v>
      </c>
      <c r="H116">
        <v>43906</v>
      </c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s="44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>
        <v>25208</v>
      </c>
      <c r="V116" t="s">
        <v>33</v>
      </c>
      <c r="W116" t="s">
        <v>69</v>
      </c>
      <c r="X116" t="str">
        <f t="shared" si="1"/>
        <v>true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>
        <v>30324</v>
      </c>
      <c r="F117" t="s">
        <v>25</v>
      </c>
      <c r="G117" t="s">
        <v>843</v>
      </c>
      <c r="H117">
        <v>44365</v>
      </c>
      <c r="I117">
        <v>44375</v>
      </c>
      <c r="J117" t="s">
        <v>342</v>
      </c>
      <c r="K117" t="s">
        <v>261</v>
      </c>
      <c r="L117" t="s">
        <v>846</v>
      </c>
      <c r="M117" s="3">
        <v>101</v>
      </c>
      <c r="N117" s="3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217</v>
      </c>
      <c r="W117" t="s">
        <v>69</v>
      </c>
      <c r="X117" t="str">
        <f t="shared" si="1"/>
        <v>true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2634</v>
      </c>
      <c r="F118" t="s">
        <v>316</v>
      </c>
      <c r="G118" t="s">
        <v>850</v>
      </c>
      <c r="H118">
        <v>44797</v>
      </c>
      <c r="I118">
        <v>44823</v>
      </c>
      <c r="J118" t="s">
        <v>288</v>
      </c>
      <c r="L118" t="s">
        <v>853</v>
      </c>
      <c r="M118" s="3">
        <v>171</v>
      </c>
      <c r="N118" s="3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>
        <v>2262000</v>
      </c>
      <c r="V118" t="s">
        <v>4346</v>
      </c>
      <c r="X118" t="str">
        <f t="shared" si="1"/>
        <v/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3738</v>
      </c>
      <c r="F119" t="s">
        <v>62</v>
      </c>
      <c r="G119" t="s">
        <v>857</v>
      </c>
      <c r="H119">
        <v>44219</v>
      </c>
      <c r="I119">
        <v>44239</v>
      </c>
      <c r="J119" t="s">
        <v>288</v>
      </c>
      <c r="K119" t="s">
        <v>3748</v>
      </c>
      <c r="L119" t="s">
        <v>860</v>
      </c>
      <c r="M119" s="3">
        <v>159</v>
      </c>
      <c r="N119" s="3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U119">
        <v>0</v>
      </c>
      <c r="V119" t="s">
        <v>4346</v>
      </c>
      <c r="W119" t="s">
        <v>25</v>
      </c>
      <c r="X119" t="str">
        <f t="shared" si="1"/>
        <v>unknown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73</v>
      </c>
      <c r="G120" t="s">
        <v>864</v>
      </c>
      <c r="H120">
        <v>45101</v>
      </c>
      <c r="I120">
        <v>45110</v>
      </c>
      <c r="J120" t="s">
        <v>668</v>
      </c>
      <c r="K120" t="s">
        <v>508</v>
      </c>
      <c r="L120" t="s">
        <v>867</v>
      </c>
      <c r="M120" s="3">
        <v>128</v>
      </c>
      <c r="N120" s="3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V120" t="s">
        <v>25</v>
      </c>
      <c r="W120" t="s">
        <v>102</v>
      </c>
      <c r="X120" t="str">
        <f t="shared" si="1"/>
        <v>y</v>
      </c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>
        <v>44318</v>
      </c>
      <c r="I121">
        <v>44332</v>
      </c>
      <c r="J121" t="s">
        <v>342</v>
      </c>
      <c r="K121" t="s">
        <v>873</v>
      </c>
      <c r="L121" t="s">
        <v>874</v>
      </c>
      <c r="M121" s="3">
        <v>97</v>
      </c>
      <c r="N121" s="3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4346</v>
      </c>
      <c r="W121" t="s">
        <v>166</v>
      </c>
      <c r="X121" t="str">
        <f t="shared" si="1"/>
        <v>false</v>
      </c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2770</v>
      </c>
      <c r="F122" t="s">
        <v>25</v>
      </c>
      <c r="H122">
        <v>45275</v>
      </c>
      <c r="I122">
        <v>45280</v>
      </c>
      <c r="K122" t="s">
        <v>508</v>
      </c>
      <c r="L122" t="s">
        <v>880</v>
      </c>
      <c r="M122" s="3">
        <v>135</v>
      </c>
      <c r="N122" s="3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69</v>
      </c>
      <c r="X122" t="str">
        <f t="shared" si="1"/>
        <v>true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>
        <v>20304</v>
      </c>
      <c r="F123" t="s">
        <v>153</v>
      </c>
      <c r="G123" t="s">
        <v>882</v>
      </c>
      <c r="H123">
        <v>45430</v>
      </c>
      <c r="J123" t="s">
        <v>342</v>
      </c>
      <c r="K123" t="s">
        <v>320</v>
      </c>
      <c r="L123" t="s">
        <v>805</v>
      </c>
      <c r="M123" s="3">
        <v>163</v>
      </c>
      <c r="N123" s="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>
        <v>16532</v>
      </c>
      <c r="V123" t="s">
        <v>33</v>
      </c>
      <c r="W123" t="s">
        <v>92</v>
      </c>
      <c r="X123" t="str">
        <f t="shared" si="1"/>
        <v>0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2823</v>
      </c>
      <c r="F124" t="s">
        <v>25</v>
      </c>
      <c r="H124">
        <v>45035</v>
      </c>
      <c r="I124">
        <v>45049</v>
      </c>
      <c r="K124" t="s">
        <v>873</v>
      </c>
      <c r="L124" t="s">
        <v>889</v>
      </c>
      <c r="M124" s="3">
        <v>120</v>
      </c>
      <c r="N124" s="3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>
        <v>42951</v>
      </c>
      <c r="V124" t="s">
        <v>263</v>
      </c>
      <c r="X124" t="str">
        <f t="shared" si="1"/>
        <v/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2827</v>
      </c>
      <c r="F125" t="s">
        <v>25</v>
      </c>
      <c r="G125" t="s">
        <v>893</v>
      </c>
      <c r="H125">
        <v>44451</v>
      </c>
      <c r="I125">
        <v>44477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s="44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V125" t="s">
        <v>25</v>
      </c>
      <c r="W125" t="s">
        <v>102</v>
      </c>
      <c r="X125" t="str">
        <f t="shared" si="1"/>
        <v>y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>
        <v>25055</v>
      </c>
      <c r="F126" t="s">
        <v>95</v>
      </c>
      <c r="G126" t="s">
        <v>899</v>
      </c>
      <c r="H126">
        <v>44910</v>
      </c>
      <c r="I126">
        <v>44917</v>
      </c>
      <c r="J126" t="s">
        <v>409</v>
      </c>
      <c r="K126" t="s">
        <v>537</v>
      </c>
      <c r="L126" t="s">
        <v>902</v>
      </c>
      <c r="M126" s="3">
        <v>128</v>
      </c>
      <c r="N126" s="3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4346</v>
      </c>
      <c r="W126" t="s">
        <v>25</v>
      </c>
      <c r="X126" t="str">
        <f t="shared" si="1"/>
        <v>unknown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2845</v>
      </c>
      <c r="F127" t="s">
        <v>468</v>
      </c>
      <c r="H127">
        <v>44862</v>
      </c>
      <c r="I127">
        <v>44873</v>
      </c>
      <c r="J127" t="s">
        <v>53</v>
      </c>
      <c r="K127" t="s">
        <v>261</v>
      </c>
      <c r="L127" t="s">
        <v>190</v>
      </c>
      <c r="M127" s="3">
        <v>138</v>
      </c>
      <c r="N127" s="3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>
        <v>18573</v>
      </c>
      <c r="V127" t="s">
        <v>4347</v>
      </c>
      <c r="W127" t="s">
        <v>44</v>
      </c>
      <c r="X127" t="str">
        <f t="shared" si="1"/>
        <v>n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2880</v>
      </c>
      <c r="F128" t="s">
        <v>329</v>
      </c>
      <c r="H128">
        <v>45354</v>
      </c>
      <c r="I128">
        <v>45361</v>
      </c>
      <c r="J128" t="s">
        <v>288</v>
      </c>
      <c r="K128" t="s">
        <v>54</v>
      </c>
      <c r="L128" t="s">
        <v>914</v>
      </c>
      <c r="M128" s="3">
        <v>156</v>
      </c>
      <c r="N128" s="3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U128">
        <v>0</v>
      </c>
      <c r="V128" t="s">
        <v>33</v>
      </c>
      <c r="X128" t="str">
        <f t="shared" si="1"/>
        <v/>
      </c>
    </row>
    <row r="129" spans="1:24" x14ac:dyDescent="0.3">
      <c r="A129" t="s">
        <v>916</v>
      </c>
      <c r="B129" t="s">
        <v>3587</v>
      </c>
      <c r="C129" t="s">
        <v>36</v>
      </c>
      <c r="D129">
        <v>37</v>
      </c>
      <c r="E129" t="s">
        <v>3739</v>
      </c>
      <c r="F129" t="s">
        <v>73</v>
      </c>
      <c r="G129" t="s">
        <v>918</v>
      </c>
      <c r="H129">
        <v>45366</v>
      </c>
      <c r="I129">
        <v>45373</v>
      </c>
      <c r="J129" t="s">
        <v>196</v>
      </c>
      <c r="K129" t="s">
        <v>157</v>
      </c>
      <c r="L129" t="s">
        <v>919</v>
      </c>
      <c r="M129" s="3">
        <v>108</v>
      </c>
      <c r="N129" s="3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379</v>
      </c>
      <c r="W129" t="s">
        <v>44</v>
      </c>
      <c r="X129" t="str">
        <f t="shared" si="1"/>
        <v>n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2916</v>
      </c>
      <c r="F130" t="s">
        <v>468</v>
      </c>
      <c r="G130" t="s">
        <v>924</v>
      </c>
      <c r="H130">
        <v>44699</v>
      </c>
      <c r="I130">
        <v>44710</v>
      </c>
      <c r="J130" t="s">
        <v>53</v>
      </c>
      <c r="K130" t="s">
        <v>650</v>
      </c>
      <c r="M130" s="3">
        <v>253</v>
      </c>
      <c r="N130" s="3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4347</v>
      </c>
      <c r="W130" t="s">
        <v>68</v>
      </c>
      <c r="X130" t="str">
        <f t="shared" ref="X130:X193" si="2">TRIM(LOWER(W130))</f>
        <v>no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3740</v>
      </c>
      <c r="F131" t="s">
        <v>73</v>
      </c>
      <c r="H131">
        <v>44774</v>
      </c>
      <c r="I131">
        <v>44804</v>
      </c>
      <c r="J131" t="s">
        <v>53</v>
      </c>
      <c r="K131" t="s">
        <v>54</v>
      </c>
      <c r="L131" t="s">
        <v>931</v>
      </c>
      <c r="M131" s="3">
        <v>147</v>
      </c>
      <c r="N131" s="3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263</v>
      </c>
      <c r="W131" t="s">
        <v>25</v>
      </c>
      <c r="X131" t="str">
        <f t="shared" si="2"/>
        <v>unknown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>
        <v>45497</v>
      </c>
      <c r="I132">
        <v>45507</v>
      </c>
      <c r="J132" t="s">
        <v>668</v>
      </c>
      <c r="K132" t="s">
        <v>386</v>
      </c>
      <c r="L132" t="s">
        <v>936</v>
      </c>
      <c r="M132" s="3">
        <v>165</v>
      </c>
      <c r="N132" s="3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>
        <v>21730</v>
      </c>
      <c r="V132" t="s">
        <v>79</v>
      </c>
      <c r="W132" t="b">
        <v>0</v>
      </c>
      <c r="X132" t="str">
        <f t="shared" si="2"/>
        <v>false</v>
      </c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>
        <v>26818</v>
      </c>
      <c r="F133" t="s">
        <v>153</v>
      </c>
      <c r="G133" t="s">
        <v>941</v>
      </c>
      <c r="H133">
        <v>44216</v>
      </c>
      <c r="I133">
        <v>44242</v>
      </c>
      <c r="J133" t="s">
        <v>230</v>
      </c>
      <c r="K133" t="s">
        <v>631</v>
      </c>
      <c r="L133" t="s">
        <v>574</v>
      </c>
      <c r="M133" s="3">
        <v>164</v>
      </c>
      <c r="N133" s="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>
        <v>43753</v>
      </c>
      <c r="V133" t="s">
        <v>79</v>
      </c>
      <c r="W133" t="s">
        <v>80</v>
      </c>
      <c r="X133" t="str">
        <f t="shared" si="2"/>
        <v>no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3730</v>
      </c>
      <c r="F134" t="s">
        <v>153</v>
      </c>
      <c r="G134" t="s">
        <v>948</v>
      </c>
      <c r="H134">
        <v>44842</v>
      </c>
      <c r="I134">
        <v>44866</v>
      </c>
      <c r="J134" t="s">
        <v>288</v>
      </c>
      <c r="K134" t="s">
        <v>54</v>
      </c>
      <c r="L134" t="s">
        <v>951</v>
      </c>
      <c r="M134" s="3">
        <v>178</v>
      </c>
      <c r="N134" s="3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>
        <v>25755</v>
      </c>
      <c r="V134" t="s">
        <v>4347</v>
      </c>
      <c r="W134" t="s">
        <v>25</v>
      </c>
      <c r="X134" t="str">
        <f t="shared" si="2"/>
        <v>unknown</v>
      </c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H135">
        <v>44898</v>
      </c>
      <c r="I135">
        <v>44910</v>
      </c>
      <c r="J135" t="s">
        <v>288</v>
      </c>
      <c r="L135" t="s">
        <v>957</v>
      </c>
      <c r="M135">
        <v>143</v>
      </c>
      <c r="N135">
        <v>162</v>
      </c>
      <c r="O135" s="44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>
        <v>43825</v>
      </c>
      <c r="V135" t="s">
        <v>379</v>
      </c>
      <c r="W135" t="s">
        <v>25</v>
      </c>
      <c r="X135" t="str">
        <f t="shared" si="2"/>
        <v>unknown</v>
      </c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>
        <v>25265</v>
      </c>
      <c r="F136" t="s">
        <v>25</v>
      </c>
      <c r="G136" t="s">
        <v>962</v>
      </c>
      <c r="H136">
        <v>45480</v>
      </c>
      <c r="I136">
        <v>45504</v>
      </c>
      <c r="J136" t="s">
        <v>668</v>
      </c>
      <c r="K136" t="s">
        <v>320</v>
      </c>
      <c r="L136" t="s">
        <v>965</v>
      </c>
      <c r="M136" s="3">
        <v>152</v>
      </c>
      <c r="N136" s="3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X136" t="str">
        <f t="shared" si="2"/>
        <v/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3731</v>
      </c>
      <c r="F137" t="s">
        <v>25</v>
      </c>
      <c r="G137" t="s">
        <v>969</v>
      </c>
      <c r="H137">
        <v>45612</v>
      </c>
      <c r="I137">
        <v>45618</v>
      </c>
      <c r="J137" t="s">
        <v>53</v>
      </c>
      <c r="K137" t="s">
        <v>320</v>
      </c>
      <c r="L137" t="s">
        <v>971</v>
      </c>
      <c r="M137" s="3">
        <v>155</v>
      </c>
      <c r="N137" s="3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4346</v>
      </c>
      <c r="W137" t="s">
        <v>44</v>
      </c>
      <c r="X137" t="str">
        <f t="shared" si="2"/>
        <v>n</v>
      </c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>
        <v>20373</v>
      </c>
      <c r="F138" t="s">
        <v>95</v>
      </c>
      <c r="G138" t="s">
        <v>974</v>
      </c>
      <c r="H138">
        <v>45371</v>
      </c>
      <c r="I138">
        <v>45368</v>
      </c>
      <c r="J138" t="s">
        <v>668</v>
      </c>
      <c r="K138" t="s">
        <v>537</v>
      </c>
      <c r="M138" s="3">
        <v>148</v>
      </c>
      <c r="N138" s="3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69</v>
      </c>
      <c r="X138" t="str">
        <f t="shared" si="2"/>
        <v>true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>
        <v>35433</v>
      </c>
      <c r="F139" t="s">
        <v>329</v>
      </c>
      <c r="H139">
        <v>44726</v>
      </c>
      <c r="I139">
        <v>44725</v>
      </c>
      <c r="J139" t="s">
        <v>230</v>
      </c>
      <c r="K139" t="s">
        <v>54</v>
      </c>
      <c r="L139" t="s">
        <v>983</v>
      </c>
      <c r="M139" s="3">
        <v>137</v>
      </c>
      <c r="N139" s="3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217</v>
      </c>
      <c r="W139" t="b">
        <v>0</v>
      </c>
      <c r="X139" t="str">
        <f t="shared" si="2"/>
        <v>false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3098</v>
      </c>
      <c r="F140" t="s">
        <v>73</v>
      </c>
      <c r="H140">
        <v>44596</v>
      </c>
      <c r="J140" t="s">
        <v>230</v>
      </c>
      <c r="K140" t="s">
        <v>873</v>
      </c>
      <c r="L140" t="s">
        <v>987</v>
      </c>
      <c r="M140" s="3">
        <v>142</v>
      </c>
      <c r="N140" s="3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4346</v>
      </c>
      <c r="W140" t="s">
        <v>92</v>
      </c>
      <c r="X140" t="str">
        <f t="shared" si="2"/>
        <v>0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>
        <v>16531</v>
      </c>
      <c r="F141" t="s">
        <v>338</v>
      </c>
      <c r="H141">
        <v>45599</v>
      </c>
      <c r="I141">
        <v>45628</v>
      </c>
      <c r="J141" t="s">
        <v>342</v>
      </c>
      <c r="K141" t="s">
        <v>650</v>
      </c>
      <c r="L141" t="s">
        <v>993</v>
      </c>
      <c r="M141" s="3">
        <v>95</v>
      </c>
      <c r="N141" s="3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U141">
        <v>0</v>
      </c>
      <c r="V141" t="s">
        <v>379</v>
      </c>
      <c r="W141" t="s">
        <v>46</v>
      </c>
      <c r="X141" t="str">
        <f t="shared" si="2"/>
        <v>yes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3128</v>
      </c>
      <c r="F142" t="s">
        <v>73</v>
      </c>
      <c r="G142" t="s">
        <v>997</v>
      </c>
      <c r="H142">
        <v>43896</v>
      </c>
      <c r="J142" t="s">
        <v>53</v>
      </c>
      <c r="K142" t="s">
        <v>3748</v>
      </c>
      <c r="L142" t="s">
        <v>999</v>
      </c>
      <c r="M142" s="3">
        <v>137</v>
      </c>
      <c r="N142" s="3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379</v>
      </c>
      <c r="W142" t="s">
        <v>25</v>
      </c>
      <c r="X142" t="str">
        <f t="shared" si="2"/>
        <v>unknown</v>
      </c>
    </row>
    <row r="143" spans="1:24" x14ac:dyDescent="0.3">
      <c r="A143" t="s">
        <v>1000</v>
      </c>
      <c r="B143" t="s">
        <v>3656</v>
      </c>
      <c r="C143" t="s">
        <v>36</v>
      </c>
      <c r="D143">
        <v>58</v>
      </c>
      <c r="E143" t="s">
        <v>3650</v>
      </c>
      <c r="F143" t="s">
        <v>73</v>
      </c>
      <c r="G143" t="s">
        <v>1002</v>
      </c>
      <c r="H143">
        <v>43925</v>
      </c>
      <c r="I143">
        <v>43952</v>
      </c>
      <c r="J143" t="s">
        <v>288</v>
      </c>
      <c r="K143" t="s">
        <v>157</v>
      </c>
      <c r="L143" t="s">
        <v>1005</v>
      </c>
      <c r="M143" s="3">
        <v>139</v>
      </c>
      <c r="N143" s="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379</v>
      </c>
      <c r="W143" t="s">
        <v>92</v>
      </c>
      <c r="X143" t="str">
        <f t="shared" si="2"/>
        <v>0</v>
      </c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3169</v>
      </c>
      <c r="F144" t="s">
        <v>468</v>
      </c>
      <c r="H144">
        <v>45020</v>
      </c>
      <c r="I144">
        <v>45023</v>
      </c>
      <c r="J144" t="s">
        <v>288</v>
      </c>
      <c r="K144" t="s">
        <v>3748</v>
      </c>
      <c r="L144" t="s">
        <v>1011</v>
      </c>
      <c r="M144" s="3">
        <v>129</v>
      </c>
      <c r="N144" s="3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4347</v>
      </c>
      <c r="W144" t="s">
        <v>68</v>
      </c>
      <c r="X144" t="str">
        <f t="shared" si="2"/>
        <v>no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>
        <v>22987</v>
      </c>
      <c r="F145" t="s">
        <v>153</v>
      </c>
      <c r="G145" t="s">
        <v>1014</v>
      </c>
      <c r="H145">
        <v>44125</v>
      </c>
      <c r="I145">
        <v>44137</v>
      </c>
      <c r="J145" t="s">
        <v>230</v>
      </c>
      <c r="K145" t="s">
        <v>386</v>
      </c>
      <c r="L145" t="s">
        <v>1017</v>
      </c>
      <c r="M145" s="3">
        <v>152</v>
      </c>
      <c r="N145" s="3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>
        <v>24636</v>
      </c>
      <c r="V145" t="s">
        <v>379</v>
      </c>
      <c r="W145" t="s">
        <v>92</v>
      </c>
      <c r="X145" t="str">
        <f t="shared" si="2"/>
        <v>0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>
        <v>32943</v>
      </c>
      <c r="F146" t="s">
        <v>25</v>
      </c>
      <c r="G146" t="s">
        <v>1022</v>
      </c>
      <c r="H146">
        <v>45246</v>
      </c>
      <c r="I146">
        <v>45243</v>
      </c>
      <c r="J146" t="s">
        <v>156</v>
      </c>
      <c r="K146" t="s">
        <v>631</v>
      </c>
      <c r="L146" t="s">
        <v>43</v>
      </c>
      <c r="M146" s="3">
        <v>98</v>
      </c>
      <c r="N146" s="3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217</v>
      </c>
      <c r="W146" t="s">
        <v>102</v>
      </c>
      <c r="X146" t="str">
        <f t="shared" si="2"/>
        <v>y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3671</v>
      </c>
      <c r="F147" t="s">
        <v>153</v>
      </c>
      <c r="G147" t="s">
        <v>1028</v>
      </c>
      <c r="H147">
        <v>45588</v>
      </c>
      <c r="I147">
        <v>45611</v>
      </c>
      <c r="J147" t="s">
        <v>53</v>
      </c>
      <c r="K147" t="s">
        <v>261</v>
      </c>
      <c r="L147" t="s">
        <v>1031</v>
      </c>
      <c r="M147" s="3">
        <v>129</v>
      </c>
      <c r="N147" s="3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80</v>
      </c>
      <c r="X147" t="str">
        <f t="shared" si="2"/>
        <v>no</v>
      </c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>
        <v>45414</v>
      </c>
      <c r="I148">
        <v>45419</v>
      </c>
      <c r="K148" t="s">
        <v>650</v>
      </c>
      <c r="L148" t="s">
        <v>1037</v>
      </c>
      <c r="M148" s="3">
        <v>150</v>
      </c>
      <c r="N148" s="3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379</v>
      </c>
      <c r="W148" t="s">
        <v>132</v>
      </c>
      <c r="X148" t="str">
        <f t="shared" si="2"/>
        <v>yes</v>
      </c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3229</v>
      </c>
      <c r="F149" t="s">
        <v>25</v>
      </c>
      <c r="J149" t="s">
        <v>288</v>
      </c>
      <c r="K149" t="s">
        <v>481</v>
      </c>
      <c r="L149" t="s">
        <v>1041</v>
      </c>
      <c r="M149" s="3">
        <v>107</v>
      </c>
      <c r="N149" s="3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379</v>
      </c>
      <c r="W149" t="b">
        <v>1</v>
      </c>
      <c r="X149" t="str">
        <f t="shared" si="2"/>
        <v>true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3236</v>
      </c>
      <c r="F150" t="s">
        <v>73</v>
      </c>
      <c r="G150" t="s">
        <v>1044</v>
      </c>
      <c r="H150">
        <v>43837</v>
      </c>
      <c r="I150">
        <v>43849</v>
      </c>
      <c r="J150" t="s">
        <v>196</v>
      </c>
      <c r="L150" t="s">
        <v>1047</v>
      </c>
      <c r="M150" s="3">
        <v>175</v>
      </c>
      <c r="N150" s="3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4346</v>
      </c>
      <c r="W150" t="s">
        <v>56</v>
      </c>
      <c r="X150" t="str">
        <f t="shared" si="2"/>
        <v>1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E151" t="s">
        <v>3269</v>
      </c>
      <c r="F151" t="s">
        <v>145</v>
      </c>
      <c r="G151" t="s">
        <v>1050</v>
      </c>
      <c r="H151">
        <v>44972</v>
      </c>
      <c r="I151">
        <v>44974</v>
      </c>
      <c r="J151" t="s">
        <v>668</v>
      </c>
      <c r="K151" t="s">
        <v>873</v>
      </c>
      <c r="L151" t="s">
        <v>1053</v>
      </c>
      <c r="M151" s="3">
        <v>289</v>
      </c>
      <c r="N151" s="3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4347</v>
      </c>
      <c r="X151" t="str">
        <f t="shared" si="2"/>
        <v/>
      </c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3687</v>
      </c>
      <c r="F152" t="s">
        <v>153</v>
      </c>
      <c r="H152">
        <v>44000</v>
      </c>
      <c r="J152" t="s">
        <v>288</v>
      </c>
      <c r="K152" t="s">
        <v>157</v>
      </c>
      <c r="M152" s="3">
        <v>140</v>
      </c>
      <c r="N152" s="3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69</v>
      </c>
      <c r="X152" t="str">
        <f t="shared" si="2"/>
        <v>true</v>
      </c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3741</v>
      </c>
      <c r="F153" t="s">
        <v>153</v>
      </c>
      <c r="G153" t="s">
        <v>1060</v>
      </c>
      <c r="H153">
        <v>45103</v>
      </c>
      <c r="I153">
        <v>45110</v>
      </c>
      <c r="J153" t="s">
        <v>230</v>
      </c>
      <c r="K153" t="s">
        <v>631</v>
      </c>
      <c r="L153" t="s">
        <v>971</v>
      </c>
      <c r="M153" s="3">
        <v>146</v>
      </c>
      <c r="N153" s="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4346</v>
      </c>
      <c r="W153" t="s">
        <v>69</v>
      </c>
      <c r="X153" t="str">
        <f t="shared" si="2"/>
        <v>true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329</v>
      </c>
      <c r="G154" t="s">
        <v>1064</v>
      </c>
      <c r="H154">
        <v>44113</v>
      </c>
      <c r="I154">
        <v>44111</v>
      </c>
      <c r="K154" t="s">
        <v>157</v>
      </c>
      <c r="L154" t="s">
        <v>1067</v>
      </c>
      <c r="M154" s="3">
        <v>180</v>
      </c>
      <c r="N154" s="3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217</v>
      </c>
      <c r="W154" t="s">
        <v>68</v>
      </c>
      <c r="X154" t="str">
        <f t="shared" si="2"/>
        <v>no</v>
      </c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>
        <v>24294</v>
      </c>
      <c r="F155" t="s">
        <v>25</v>
      </c>
      <c r="G155" t="s">
        <v>1069</v>
      </c>
      <c r="H155">
        <v>45315</v>
      </c>
      <c r="I155">
        <v>45341</v>
      </c>
      <c r="J155" t="s">
        <v>196</v>
      </c>
      <c r="K155" t="s">
        <v>54</v>
      </c>
      <c r="L155" t="s">
        <v>1072</v>
      </c>
      <c r="M155" s="3">
        <v>180</v>
      </c>
      <c r="N155" s="3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4347</v>
      </c>
      <c r="X155" t="str">
        <f t="shared" si="2"/>
        <v/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>
        <v>31541</v>
      </c>
      <c r="F156" t="s">
        <v>153</v>
      </c>
      <c r="G156" t="s">
        <v>1077</v>
      </c>
      <c r="H156">
        <v>43954</v>
      </c>
      <c r="I156">
        <v>43976</v>
      </c>
      <c r="J156" t="s">
        <v>288</v>
      </c>
      <c r="K156" t="s">
        <v>631</v>
      </c>
      <c r="L156" t="s">
        <v>1080</v>
      </c>
      <c r="M156" s="3">
        <v>100</v>
      </c>
      <c r="N156" s="3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  <c r="X156" t="str">
        <f t="shared" si="2"/>
        <v>no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>
        <v>15037</v>
      </c>
      <c r="F157" t="s">
        <v>62</v>
      </c>
      <c r="G157" t="s">
        <v>1083</v>
      </c>
      <c r="H157">
        <v>44443</v>
      </c>
      <c r="I157">
        <v>44463</v>
      </c>
      <c r="K157" t="s">
        <v>631</v>
      </c>
      <c r="L157" t="s">
        <v>1086</v>
      </c>
      <c r="M157" s="3">
        <v>96</v>
      </c>
      <c r="N157" s="3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4346</v>
      </c>
      <c r="X157" t="str">
        <f t="shared" si="2"/>
        <v/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>
        <v>24694</v>
      </c>
      <c r="F158" t="s">
        <v>153</v>
      </c>
      <c r="H158">
        <v>44173</v>
      </c>
      <c r="I158">
        <v>44170</v>
      </c>
      <c r="J158" t="s">
        <v>288</v>
      </c>
      <c r="K158" t="s">
        <v>54</v>
      </c>
      <c r="L158" t="s">
        <v>1092</v>
      </c>
      <c r="M158" s="3">
        <v>150</v>
      </c>
      <c r="N158" s="3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4347</v>
      </c>
      <c r="W158" t="s">
        <v>56</v>
      </c>
      <c r="X158" t="str">
        <f t="shared" si="2"/>
        <v>1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>
        <v>34925</v>
      </c>
      <c r="F159" t="s">
        <v>338</v>
      </c>
      <c r="H159">
        <v>45480</v>
      </c>
      <c r="I159">
        <v>45481</v>
      </c>
      <c r="J159" t="s">
        <v>196</v>
      </c>
      <c r="K159" t="s">
        <v>54</v>
      </c>
      <c r="L159" t="s">
        <v>1097</v>
      </c>
      <c r="M159" s="3">
        <v>158</v>
      </c>
      <c r="N159" s="3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4347</v>
      </c>
      <c r="W159" t="s">
        <v>25</v>
      </c>
      <c r="X159" t="str">
        <f t="shared" si="2"/>
        <v>unknown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>
        <v>15380</v>
      </c>
      <c r="F160" t="s">
        <v>541</v>
      </c>
      <c r="H160">
        <v>44461</v>
      </c>
      <c r="I160">
        <v>44479</v>
      </c>
      <c r="J160" t="s">
        <v>156</v>
      </c>
      <c r="K160" t="s">
        <v>873</v>
      </c>
      <c r="L160" t="s">
        <v>1103</v>
      </c>
      <c r="M160" s="3">
        <v>116</v>
      </c>
      <c r="N160" s="3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U160">
        <v>0</v>
      </c>
      <c r="V160" t="s">
        <v>4346</v>
      </c>
      <c r="W160" t="s">
        <v>25</v>
      </c>
      <c r="X160" t="str">
        <f t="shared" si="2"/>
        <v>unknown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>
        <v>31850</v>
      </c>
      <c r="F161" t="s">
        <v>95</v>
      </c>
      <c r="G161" t="s">
        <v>1108</v>
      </c>
      <c r="H161">
        <v>44490</v>
      </c>
      <c r="I161">
        <v>44505</v>
      </c>
      <c r="J161" t="s">
        <v>288</v>
      </c>
      <c r="K161" t="s">
        <v>650</v>
      </c>
      <c r="L161" t="s">
        <v>1111</v>
      </c>
      <c r="M161" s="3">
        <v>158</v>
      </c>
      <c r="N161" s="3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  <c r="X161" t="str">
        <f t="shared" si="2"/>
        <v>unknown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>
        <v>22532</v>
      </c>
      <c r="F162" t="s">
        <v>541</v>
      </c>
      <c r="H162">
        <v>44463</v>
      </c>
      <c r="I162">
        <v>44477</v>
      </c>
      <c r="J162" t="s">
        <v>53</v>
      </c>
      <c r="K162" t="s">
        <v>261</v>
      </c>
      <c r="L162" t="s">
        <v>1114</v>
      </c>
      <c r="M162" s="3">
        <v>152</v>
      </c>
      <c r="N162" s="3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>
        <v>33014</v>
      </c>
      <c r="V162" t="s">
        <v>25</v>
      </c>
      <c r="W162" t="s">
        <v>102</v>
      </c>
      <c r="X162" t="str">
        <f t="shared" si="2"/>
        <v>y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H163">
        <v>45497</v>
      </c>
      <c r="I163">
        <v>45507</v>
      </c>
      <c r="J163" t="s">
        <v>342</v>
      </c>
      <c r="K163" t="s">
        <v>54</v>
      </c>
      <c r="L163" t="s">
        <v>1117</v>
      </c>
      <c r="M163" s="3">
        <v>113</v>
      </c>
      <c r="N163" s="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X163" t="str">
        <f t="shared" si="2"/>
        <v/>
      </c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>
        <v>16815</v>
      </c>
      <c r="F164" t="s">
        <v>338</v>
      </c>
      <c r="H164">
        <v>44154</v>
      </c>
      <c r="I164">
        <v>44156</v>
      </c>
      <c r="J164" t="s">
        <v>342</v>
      </c>
      <c r="K164" t="s">
        <v>54</v>
      </c>
      <c r="L164" t="s">
        <v>1123</v>
      </c>
      <c r="M164" s="3">
        <v>122</v>
      </c>
      <c r="N164" s="3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4347</v>
      </c>
      <c r="W164" t="b">
        <v>0</v>
      </c>
      <c r="X164" t="str">
        <f t="shared" si="2"/>
        <v>false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>
        <v>38519</v>
      </c>
      <c r="F165" t="s">
        <v>73</v>
      </c>
      <c r="G165" t="s">
        <v>1126</v>
      </c>
      <c r="H165">
        <v>44880</v>
      </c>
      <c r="I165">
        <v>44898</v>
      </c>
      <c r="J165" t="s">
        <v>288</v>
      </c>
      <c r="K165" t="s">
        <v>320</v>
      </c>
      <c r="L165" t="s">
        <v>1128</v>
      </c>
      <c r="M165" s="3">
        <v>126</v>
      </c>
      <c r="N165" s="3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X165" t="str">
        <f t="shared" si="2"/>
        <v/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>
        <v>18852</v>
      </c>
      <c r="F166" t="s">
        <v>62</v>
      </c>
      <c r="G166" t="s">
        <v>1131</v>
      </c>
      <c r="H166">
        <v>44963</v>
      </c>
      <c r="I166">
        <v>44963</v>
      </c>
      <c r="J166" t="s">
        <v>668</v>
      </c>
      <c r="K166" t="s">
        <v>873</v>
      </c>
      <c r="L166" t="s">
        <v>1133</v>
      </c>
      <c r="M166" s="3">
        <v>109</v>
      </c>
      <c r="N166" s="3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V166" t="s">
        <v>25</v>
      </c>
      <c r="W166" t="s">
        <v>25</v>
      </c>
      <c r="X166" t="str">
        <f t="shared" si="2"/>
        <v>unknown</v>
      </c>
    </row>
    <row r="167" spans="1:24" x14ac:dyDescent="0.3">
      <c r="A167" t="s">
        <v>1134</v>
      </c>
      <c r="B167" t="s">
        <v>3657</v>
      </c>
      <c r="C167" t="s">
        <v>36</v>
      </c>
      <c r="D167">
        <v>51</v>
      </c>
      <c r="E167">
        <v>26977</v>
      </c>
      <c r="F167" t="s">
        <v>329</v>
      </c>
      <c r="J167" t="s">
        <v>196</v>
      </c>
      <c r="K167" t="s">
        <v>650</v>
      </c>
      <c r="L167" t="s">
        <v>1137</v>
      </c>
      <c r="M167" s="3">
        <v>97</v>
      </c>
      <c r="N167" s="3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  <c r="X167" t="str">
        <f t="shared" si="2"/>
        <v>yes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>
        <v>20092</v>
      </c>
      <c r="F168" t="s">
        <v>247</v>
      </c>
      <c r="G168" t="s">
        <v>1141</v>
      </c>
      <c r="H168">
        <v>45465</v>
      </c>
      <c r="I168">
        <v>45485</v>
      </c>
      <c r="J168" t="s">
        <v>668</v>
      </c>
      <c r="K168" t="s">
        <v>548</v>
      </c>
      <c r="L168" t="s">
        <v>1144</v>
      </c>
      <c r="M168" s="3">
        <v>97</v>
      </c>
      <c r="N168" s="3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4347</v>
      </c>
      <c r="W168" t="s">
        <v>80</v>
      </c>
      <c r="X168" t="str">
        <f t="shared" si="2"/>
        <v>no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>
        <v>20180</v>
      </c>
      <c r="F169" t="s">
        <v>316</v>
      </c>
      <c r="G169" t="s">
        <v>1148</v>
      </c>
      <c r="H169">
        <v>44459</v>
      </c>
      <c r="I169">
        <v>44463</v>
      </c>
      <c r="J169" t="s">
        <v>288</v>
      </c>
      <c r="K169" t="s">
        <v>54</v>
      </c>
      <c r="L169" t="s">
        <v>1150</v>
      </c>
      <c r="M169" s="3">
        <v>142</v>
      </c>
      <c r="N169" s="3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4346</v>
      </c>
      <c r="W169" t="s">
        <v>102</v>
      </c>
      <c r="X169" t="str">
        <f t="shared" si="2"/>
        <v>y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t="s">
        <v>1153</v>
      </c>
      <c r="H170">
        <v>45088</v>
      </c>
      <c r="I170">
        <v>45114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s="44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80</v>
      </c>
      <c r="X170" t="str">
        <f t="shared" si="2"/>
        <v>no</v>
      </c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>
        <v>25594</v>
      </c>
      <c r="F171" t="s">
        <v>25</v>
      </c>
      <c r="G171" t="s">
        <v>1158</v>
      </c>
      <c r="H171">
        <v>45471</v>
      </c>
      <c r="I171">
        <v>45491</v>
      </c>
      <c r="J171" t="s">
        <v>196</v>
      </c>
      <c r="K171" t="s">
        <v>631</v>
      </c>
      <c r="L171" t="s">
        <v>1161</v>
      </c>
      <c r="M171" s="3">
        <v>165</v>
      </c>
      <c r="N171" s="3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>
        <v>3160100</v>
      </c>
      <c r="V171" t="s">
        <v>4347</v>
      </c>
      <c r="W171" t="s">
        <v>166</v>
      </c>
      <c r="X171" t="str">
        <f t="shared" si="2"/>
        <v>false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>
        <v>15596</v>
      </c>
      <c r="F172" t="s">
        <v>73</v>
      </c>
      <c r="H172">
        <v>44767</v>
      </c>
      <c r="I172">
        <v>44768</v>
      </c>
      <c r="J172" t="s">
        <v>342</v>
      </c>
      <c r="K172" t="s">
        <v>261</v>
      </c>
      <c r="L172" t="s">
        <v>1166</v>
      </c>
      <c r="M172" s="3">
        <v>139</v>
      </c>
      <c r="N172" s="3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217</v>
      </c>
      <c r="W172" t="s">
        <v>69</v>
      </c>
      <c r="X172" t="str">
        <f t="shared" si="2"/>
        <v>true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>
        <v>26029</v>
      </c>
      <c r="F173" t="s">
        <v>247</v>
      </c>
      <c r="G173" t="s">
        <v>1169</v>
      </c>
      <c r="H173">
        <v>45271</v>
      </c>
      <c r="I173">
        <v>45281</v>
      </c>
      <c r="J173" t="s">
        <v>230</v>
      </c>
      <c r="L173" t="s">
        <v>1172</v>
      </c>
      <c r="M173" s="3">
        <v>139</v>
      </c>
      <c r="N173" s="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32211</v>
      </c>
      <c r="V173" t="s">
        <v>4347</v>
      </c>
      <c r="X173" t="str">
        <f t="shared" si="2"/>
        <v/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>
        <v>33461</v>
      </c>
      <c r="F174" t="s">
        <v>153</v>
      </c>
      <c r="G174" t="s">
        <v>1175</v>
      </c>
      <c r="H174">
        <v>45401</v>
      </c>
      <c r="I174">
        <v>45419</v>
      </c>
      <c r="J174" t="s">
        <v>288</v>
      </c>
      <c r="K174" t="s">
        <v>650</v>
      </c>
      <c r="L174" t="s">
        <v>363</v>
      </c>
      <c r="M174" s="3">
        <v>139</v>
      </c>
      <c r="N174" s="3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379</v>
      </c>
      <c r="W174" t="s">
        <v>69</v>
      </c>
      <c r="X174" t="str">
        <f t="shared" si="2"/>
        <v>true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>
        <v>34377</v>
      </c>
      <c r="F175" t="s">
        <v>247</v>
      </c>
      <c r="H175">
        <v>45395</v>
      </c>
      <c r="I175">
        <v>45399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s="44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>
        <v>12648</v>
      </c>
      <c r="V175" t="s">
        <v>4347</v>
      </c>
      <c r="W175" t="s">
        <v>68</v>
      </c>
      <c r="X175" t="str">
        <f t="shared" si="2"/>
        <v>no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>
        <v>23120</v>
      </c>
      <c r="F176" t="s">
        <v>541</v>
      </c>
      <c r="G176" t="s">
        <v>1186</v>
      </c>
      <c r="H176">
        <v>45635</v>
      </c>
      <c r="I176">
        <v>45645</v>
      </c>
      <c r="J176" t="s">
        <v>668</v>
      </c>
      <c r="K176" t="s">
        <v>508</v>
      </c>
      <c r="L176" t="s">
        <v>1189</v>
      </c>
      <c r="M176" s="3">
        <v>121</v>
      </c>
      <c r="N176" s="3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4346</v>
      </c>
      <c r="W176" t="s">
        <v>69</v>
      </c>
      <c r="X176" t="str">
        <f t="shared" si="2"/>
        <v>true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>
        <v>22109</v>
      </c>
      <c r="F177" t="s">
        <v>73</v>
      </c>
      <c r="G177" t="s">
        <v>1193</v>
      </c>
      <c r="H177">
        <v>44788</v>
      </c>
      <c r="I177">
        <v>44799</v>
      </c>
      <c r="J177" t="s">
        <v>668</v>
      </c>
      <c r="K177" t="s">
        <v>33</v>
      </c>
      <c r="L177" t="s">
        <v>1053</v>
      </c>
      <c r="M177" s="3">
        <v>142</v>
      </c>
      <c r="N177" s="3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263</v>
      </c>
      <c r="W177" t="s">
        <v>92</v>
      </c>
      <c r="X177" t="str">
        <f t="shared" si="2"/>
        <v>0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>
        <v>29651</v>
      </c>
      <c r="F178" t="s">
        <v>25</v>
      </c>
      <c r="G178" t="s">
        <v>1199</v>
      </c>
      <c r="H178">
        <v>44950</v>
      </c>
      <c r="I178">
        <v>44964</v>
      </c>
      <c r="J178" t="s">
        <v>196</v>
      </c>
      <c r="K178" t="s">
        <v>873</v>
      </c>
      <c r="L178" t="s">
        <v>1202</v>
      </c>
      <c r="M178" s="3">
        <v>108</v>
      </c>
      <c r="N178" s="3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4346</v>
      </c>
      <c r="W178" t="s">
        <v>80</v>
      </c>
      <c r="X178" t="str">
        <f t="shared" si="2"/>
        <v>no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25</v>
      </c>
      <c r="G179" t="s">
        <v>1206</v>
      </c>
      <c r="H179">
        <v>43971</v>
      </c>
      <c r="I179">
        <v>43995</v>
      </c>
      <c r="J179" t="s">
        <v>288</v>
      </c>
      <c r="L179" t="s">
        <v>1209</v>
      </c>
      <c r="M179" s="3">
        <v>158</v>
      </c>
      <c r="N179" s="3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4346</v>
      </c>
      <c r="W179" t="s">
        <v>69</v>
      </c>
      <c r="X179" t="str">
        <f t="shared" si="2"/>
        <v>true</v>
      </c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>
        <v>37061</v>
      </c>
      <c r="F180" t="s">
        <v>338</v>
      </c>
      <c r="G180" t="s">
        <v>1212</v>
      </c>
      <c r="H180">
        <v>44079</v>
      </c>
      <c r="I180">
        <v>44080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s="44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4346</v>
      </c>
      <c r="W180" t="s">
        <v>92</v>
      </c>
      <c r="X180" t="str">
        <f t="shared" si="2"/>
        <v>0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1219</v>
      </c>
      <c r="H181">
        <v>44571</v>
      </c>
      <c r="I181">
        <v>44596</v>
      </c>
      <c r="K181" t="s">
        <v>650</v>
      </c>
      <c r="L181" t="s">
        <v>1221</v>
      </c>
      <c r="M181" s="3">
        <v>111</v>
      </c>
      <c r="N181" s="3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4346</v>
      </c>
      <c r="W181" t="s">
        <v>92</v>
      </c>
      <c r="X181" t="str">
        <f t="shared" si="2"/>
        <v>0</v>
      </c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>
        <v>17094</v>
      </c>
      <c r="F182" t="s">
        <v>153</v>
      </c>
      <c r="G182" t="s">
        <v>1225</v>
      </c>
      <c r="H182">
        <v>44314</v>
      </c>
      <c r="I182">
        <v>44344</v>
      </c>
      <c r="J182" t="s">
        <v>342</v>
      </c>
      <c r="K182" t="s">
        <v>873</v>
      </c>
      <c r="L182" t="s">
        <v>1228</v>
      </c>
      <c r="M182" s="3">
        <v>151</v>
      </c>
      <c r="N182" s="3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b">
        <v>1</v>
      </c>
      <c r="X182" t="str">
        <f t="shared" si="2"/>
        <v>true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>
        <v>31894</v>
      </c>
      <c r="F183" t="s">
        <v>62</v>
      </c>
      <c r="G183" t="s">
        <v>1232</v>
      </c>
      <c r="H183">
        <v>44586</v>
      </c>
      <c r="I183">
        <v>44613</v>
      </c>
      <c r="J183" t="s">
        <v>288</v>
      </c>
      <c r="K183" t="s">
        <v>631</v>
      </c>
      <c r="L183" t="s">
        <v>1235</v>
      </c>
      <c r="M183" s="3">
        <v>138</v>
      </c>
      <c r="N183" s="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4346</v>
      </c>
      <c r="W183" t="b">
        <v>0</v>
      </c>
      <c r="X183" t="str">
        <f t="shared" si="2"/>
        <v>false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>
        <v>15206</v>
      </c>
      <c r="F184" t="s">
        <v>247</v>
      </c>
      <c r="J184" t="s">
        <v>196</v>
      </c>
      <c r="K184" t="s">
        <v>650</v>
      </c>
      <c r="L184" t="s">
        <v>1238</v>
      </c>
      <c r="M184" s="3">
        <v>155</v>
      </c>
      <c r="N184" s="3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379</v>
      </c>
      <c r="W184" t="s">
        <v>44</v>
      </c>
      <c r="X184" t="str">
        <f t="shared" si="2"/>
        <v>n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>
        <v>24321</v>
      </c>
      <c r="F185" t="s">
        <v>62</v>
      </c>
      <c r="H185">
        <v>45584</v>
      </c>
      <c r="I185">
        <v>45599</v>
      </c>
      <c r="J185" t="s">
        <v>668</v>
      </c>
      <c r="K185" t="s">
        <v>508</v>
      </c>
      <c r="L185" t="s">
        <v>1243</v>
      </c>
      <c r="M185" s="3">
        <v>162</v>
      </c>
      <c r="N185" s="3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>
        <v>13804</v>
      </c>
      <c r="V185" t="s">
        <v>25</v>
      </c>
      <c r="W185" t="s">
        <v>69</v>
      </c>
      <c r="X185" t="str">
        <f t="shared" si="2"/>
        <v>true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>
        <v>27982</v>
      </c>
      <c r="F186" t="s">
        <v>316</v>
      </c>
      <c r="G186" t="s">
        <v>1247</v>
      </c>
      <c r="H186">
        <v>44229</v>
      </c>
      <c r="I186">
        <v>44249</v>
      </c>
      <c r="J186" t="s">
        <v>409</v>
      </c>
      <c r="K186" t="s">
        <v>548</v>
      </c>
      <c r="L186" t="s">
        <v>971</v>
      </c>
      <c r="M186" s="3">
        <v>105</v>
      </c>
      <c r="N186" s="3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4346</v>
      </c>
      <c r="W186" t="s">
        <v>80</v>
      </c>
      <c r="X186" t="str">
        <f t="shared" si="2"/>
        <v>no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>
        <v>45082</v>
      </c>
      <c r="I187">
        <v>45083</v>
      </c>
      <c r="J187" t="s">
        <v>53</v>
      </c>
      <c r="K187" t="s">
        <v>650</v>
      </c>
      <c r="M187" s="3">
        <v>145</v>
      </c>
      <c r="N187" s="3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4346</v>
      </c>
      <c r="W187" t="b">
        <v>0</v>
      </c>
      <c r="X187" t="str">
        <f t="shared" si="2"/>
        <v>false</v>
      </c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>
        <v>16243</v>
      </c>
      <c r="F188" t="s">
        <v>73</v>
      </c>
      <c r="G188" t="s">
        <v>1256</v>
      </c>
      <c r="H188">
        <v>44328</v>
      </c>
      <c r="I188">
        <v>44354</v>
      </c>
      <c r="J188" t="s">
        <v>196</v>
      </c>
      <c r="K188" t="s">
        <v>508</v>
      </c>
      <c r="L188" t="s">
        <v>1259</v>
      </c>
      <c r="M188" s="3">
        <v>130</v>
      </c>
      <c r="N188" s="3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U188">
        <v>0</v>
      </c>
      <c r="V188" t="s">
        <v>4347</v>
      </c>
      <c r="W188" t="s">
        <v>80</v>
      </c>
      <c r="X188" t="str">
        <f t="shared" si="2"/>
        <v>no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>
        <v>24908</v>
      </c>
      <c r="F189" t="s">
        <v>468</v>
      </c>
      <c r="G189" t="s">
        <v>1262</v>
      </c>
      <c r="H189">
        <v>45390</v>
      </c>
      <c r="I189">
        <v>45412</v>
      </c>
      <c r="J189" t="s">
        <v>196</v>
      </c>
      <c r="K189" t="s">
        <v>54</v>
      </c>
      <c r="L189" t="s">
        <v>1265</v>
      </c>
      <c r="M189" s="3">
        <v>180</v>
      </c>
      <c r="N189" s="3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80</v>
      </c>
      <c r="X189" t="str">
        <f t="shared" si="2"/>
        <v>no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>
        <v>38140</v>
      </c>
      <c r="F190" t="s">
        <v>468</v>
      </c>
      <c r="H190">
        <v>44684</v>
      </c>
      <c r="I190">
        <v>44699</v>
      </c>
      <c r="J190" t="s">
        <v>196</v>
      </c>
      <c r="K190" t="s">
        <v>631</v>
      </c>
      <c r="L190" t="s">
        <v>1269</v>
      </c>
      <c r="M190" s="3">
        <v>131</v>
      </c>
      <c r="N190" s="3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379</v>
      </c>
      <c r="W190" t="s">
        <v>56</v>
      </c>
      <c r="X190" t="str">
        <f t="shared" si="2"/>
        <v>1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t="s">
        <v>1272</v>
      </c>
      <c r="H191">
        <v>45492</v>
      </c>
      <c r="I191">
        <v>45493</v>
      </c>
      <c r="J191" t="s">
        <v>668</v>
      </c>
      <c r="K191" t="s">
        <v>873</v>
      </c>
      <c r="L191" t="s">
        <v>1274</v>
      </c>
      <c r="M191" s="3">
        <v>132</v>
      </c>
      <c r="N191" s="3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12407</v>
      </c>
      <c r="V191" t="s">
        <v>379</v>
      </c>
      <c r="W191" t="s">
        <v>102</v>
      </c>
      <c r="X191" t="str">
        <f t="shared" si="2"/>
        <v>y</v>
      </c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>
        <v>24556</v>
      </c>
      <c r="F192" t="s">
        <v>145</v>
      </c>
      <c r="G192" t="s">
        <v>1277</v>
      </c>
      <c r="H192">
        <v>44533</v>
      </c>
      <c r="I192">
        <v>44547</v>
      </c>
      <c r="J192" t="s">
        <v>53</v>
      </c>
      <c r="K192" t="s">
        <v>650</v>
      </c>
      <c r="L192" t="s">
        <v>1280</v>
      </c>
      <c r="M192" s="3">
        <v>172</v>
      </c>
      <c r="N192" s="3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U192">
        <v>0</v>
      </c>
      <c r="V192" t="s">
        <v>79</v>
      </c>
      <c r="X192" t="str">
        <f t="shared" si="2"/>
        <v/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>
        <v>37892</v>
      </c>
      <c r="F193" t="s">
        <v>62</v>
      </c>
      <c r="G193" t="s">
        <v>1283</v>
      </c>
      <c r="H193">
        <v>44779</v>
      </c>
      <c r="I193">
        <v>44785</v>
      </c>
      <c r="J193" t="s">
        <v>668</v>
      </c>
      <c r="K193" t="s">
        <v>261</v>
      </c>
      <c r="L193" t="s">
        <v>1284</v>
      </c>
      <c r="M193" s="3">
        <v>91</v>
      </c>
      <c r="N193" s="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4346</v>
      </c>
      <c r="W193" t="s">
        <v>92</v>
      </c>
      <c r="X193" t="str">
        <f t="shared" si="2"/>
        <v>0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>
        <v>26707</v>
      </c>
      <c r="F194" t="s">
        <v>468</v>
      </c>
      <c r="G194" t="s">
        <v>1288</v>
      </c>
      <c r="H194">
        <v>45283</v>
      </c>
      <c r="I194">
        <v>45293</v>
      </c>
      <c r="J194" t="s">
        <v>53</v>
      </c>
      <c r="K194" t="s">
        <v>650</v>
      </c>
      <c r="L194" t="s">
        <v>1290</v>
      </c>
      <c r="M194" s="3">
        <v>179</v>
      </c>
      <c r="N194" s="3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4346</v>
      </c>
      <c r="W194" t="s">
        <v>92</v>
      </c>
      <c r="X194" t="str">
        <f t="shared" ref="X194:X257" si="3">TRIM(LOWER(W194))</f>
        <v>0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3688</v>
      </c>
      <c r="F195" t="s">
        <v>95</v>
      </c>
      <c r="G195" t="s">
        <v>1293</v>
      </c>
      <c r="H195">
        <v>45342</v>
      </c>
      <c r="I195">
        <v>45340</v>
      </c>
      <c r="J195" t="s">
        <v>53</v>
      </c>
      <c r="K195" t="s">
        <v>3748</v>
      </c>
      <c r="L195" t="s">
        <v>1296</v>
      </c>
      <c r="M195" s="3">
        <v>173</v>
      </c>
      <c r="N195" s="3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379</v>
      </c>
      <c r="W195" t="s">
        <v>132</v>
      </c>
      <c r="X195" t="str">
        <f t="shared" si="3"/>
        <v>yes</v>
      </c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>
        <v>16716</v>
      </c>
      <c r="F196" t="s">
        <v>541</v>
      </c>
      <c r="H196">
        <v>44585</v>
      </c>
      <c r="I196">
        <v>44590</v>
      </c>
      <c r="J196" t="s">
        <v>288</v>
      </c>
      <c r="K196" t="s">
        <v>157</v>
      </c>
      <c r="M196" s="3">
        <v>139</v>
      </c>
      <c r="N196" s="3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  <c r="X196" t="str">
        <f t="shared" si="3"/>
        <v>unknown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>
        <v>21268</v>
      </c>
      <c r="F197" t="s">
        <v>541</v>
      </c>
      <c r="H197">
        <v>45476</v>
      </c>
      <c r="I197">
        <v>45499</v>
      </c>
      <c r="J197" t="s">
        <v>53</v>
      </c>
      <c r="K197" t="s">
        <v>631</v>
      </c>
      <c r="L197" t="s">
        <v>1306</v>
      </c>
      <c r="M197" s="3">
        <v>135</v>
      </c>
      <c r="N197" s="3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102</v>
      </c>
      <c r="X197" t="str">
        <f t="shared" si="3"/>
        <v>y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>
        <v>27714</v>
      </c>
      <c r="F198" t="s">
        <v>73</v>
      </c>
      <c r="G198" t="s">
        <v>1310</v>
      </c>
      <c r="H198">
        <v>43994</v>
      </c>
      <c r="I198">
        <v>43992</v>
      </c>
      <c r="J198" t="s">
        <v>668</v>
      </c>
      <c r="K198" t="s">
        <v>873</v>
      </c>
      <c r="L198" t="s">
        <v>1312</v>
      </c>
      <c r="M198" s="3">
        <v>135</v>
      </c>
      <c r="N198" s="3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4347</v>
      </c>
      <c r="W198" t="s">
        <v>68</v>
      </c>
      <c r="X198" t="str">
        <f t="shared" si="3"/>
        <v>no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t="s">
        <v>1315</v>
      </c>
      <c r="H199">
        <v>45135</v>
      </c>
      <c r="I199">
        <v>45136</v>
      </c>
      <c r="J199" t="s">
        <v>196</v>
      </c>
      <c r="K199" t="s">
        <v>157</v>
      </c>
      <c r="L199" t="s">
        <v>1317</v>
      </c>
      <c r="M199" s="3">
        <v>137</v>
      </c>
      <c r="N199" s="3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4346</v>
      </c>
      <c r="W199" t="s">
        <v>80</v>
      </c>
      <c r="X199" t="str">
        <f t="shared" si="3"/>
        <v>no</v>
      </c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3689</v>
      </c>
      <c r="F200" t="s">
        <v>95</v>
      </c>
      <c r="G200" t="s">
        <v>1321</v>
      </c>
      <c r="H200">
        <v>43945</v>
      </c>
      <c r="J200" t="s">
        <v>342</v>
      </c>
      <c r="K200" t="s">
        <v>631</v>
      </c>
      <c r="L200" t="s">
        <v>447</v>
      </c>
      <c r="M200" s="3">
        <v>139</v>
      </c>
      <c r="N200" s="3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U200">
        <v>0</v>
      </c>
      <c r="V200" t="s">
        <v>379</v>
      </c>
      <c r="W200" t="b">
        <v>0</v>
      </c>
      <c r="X200" t="str">
        <f t="shared" si="3"/>
        <v>false</v>
      </c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3742</v>
      </c>
      <c r="F201" t="s">
        <v>25</v>
      </c>
      <c r="H201">
        <v>45312</v>
      </c>
      <c r="I201">
        <v>45342</v>
      </c>
      <c r="J201" t="s">
        <v>196</v>
      </c>
      <c r="K201" t="s">
        <v>33</v>
      </c>
      <c r="L201" t="s">
        <v>1327</v>
      </c>
      <c r="M201" s="3">
        <v>180</v>
      </c>
      <c r="N201" s="3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4347</v>
      </c>
      <c r="W201" t="s">
        <v>132</v>
      </c>
      <c r="X201" t="str">
        <f t="shared" si="3"/>
        <v>yes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3672</v>
      </c>
      <c r="F202" t="s">
        <v>338</v>
      </c>
      <c r="H202">
        <v>44936</v>
      </c>
      <c r="I202">
        <v>44959</v>
      </c>
      <c r="J202" t="s">
        <v>342</v>
      </c>
      <c r="K202" t="s">
        <v>873</v>
      </c>
      <c r="L202" t="s">
        <v>1331</v>
      </c>
      <c r="M202" s="3">
        <v>170</v>
      </c>
      <c r="N202" s="3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V202" t="s">
        <v>25</v>
      </c>
      <c r="W202" t="s">
        <v>166</v>
      </c>
      <c r="X202" t="str">
        <f t="shared" si="3"/>
        <v>false</v>
      </c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>
        <v>29501</v>
      </c>
      <c r="F203" t="s">
        <v>73</v>
      </c>
      <c r="G203" t="s">
        <v>1334</v>
      </c>
      <c r="H203">
        <v>45302</v>
      </c>
      <c r="I203">
        <v>45319</v>
      </c>
      <c r="J203" t="s">
        <v>288</v>
      </c>
      <c r="K203" t="s">
        <v>320</v>
      </c>
      <c r="L203" t="s">
        <v>173</v>
      </c>
      <c r="M203" s="3">
        <v>153</v>
      </c>
      <c r="N203" s="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  <c r="X203" t="str">
        <f t="shared" si="3"/>
        <v>yes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>
        <v>16927</v>
      </c>
      <c r="F204" t="s">
        <v>25</v>
      </c>
      <c r="G204" t="s">
        <v>1340</v>
      </c>
      <c r="H204">
        <v>45570</v>
      </c>
      <c r="I204">
        <v>45600</v>
      </c>
      <c r="J204" t="s">
        <v>288</v>
      </c>
      <c r="K204" t="s">
        <v>89</v>
      </c>
      <c r="L204" t="s">
        <v>1343</v>
      </c>
      <c r="M204" s="3">
        <v>180</v>
      </c>
      <c r="N204" s="3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4346</v>
      </c>
      <c r="W204" t="s">
        <v>166</v>
      </c>
      <c r="X204" t="str">
        <f t="shared" si="3"/>
        <v>false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>
        <v>36183</v>
      </c>
      <c r="F205" t="s">
        <v>468</v>
      </c>
      <c r="H205">
        <v>44827</v>
      </c>
      <c r="I205">
        <v>44852</v>
      </c>
      <c r="J205" t="s">
        <v>342</v>
      </c>
      <c r="K205" t="s">
        <v>650</v>
      </c>
      <c r="L205" t="s">
        <v>1349</v>
      </c>
      <c r="M205" s="3">
        <v>139</v>
      </c>
      <c r="N205" s="3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4347</v>
      </c>
      <c r="W205" t="s">
        <v>68</v>
      </c>
      <c r="X205" t="str">
        <f t="shared" si="3"/>
        <v>no</v>
      </c>
    </row>
    <row r="206" spans="1:24" x14ac:dyDescent="0.3">
      <c r="A206" t="s">
        <v>3488</v>
      </c>
      <c r="B206" t="s">
        <v>1593</v>
      </c>
      <c r="C206" t="s">
        <v>60</v>
      </c>
      <c r="D206">
        <v>84</v>
      </c>
      <c r="E206" t="s">
        <v>1351</v>
      </c>
      <c r="F206" t="s">
        <v>468</v>
      </c>
      <c r="G206" t="s">
        <v>1352</v>
      </c>
      <c r="H206">
        <v>44257</v>
      </c>
      <c r="I206">
        <v>44262</v>
      </c>
      <c r="J206" t="s">
        <v>668</v>
      </c>
      <c r="K206" t="s">
        <v>261</v>
      </c>
      <c r="L206" t="s">
        <v>1355</v>
      </c>
      <c r="M206" s="3">
        <v>125</v>
      </c>
      <c r="N206" s="3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44</v>
      </c>
      <c r="X206" t="str">
        <f t="shared" si="3"/>
        <v>n</v>
      </c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>
        <v>24017</v>
      </c>
      <c r="F207" t="s">
        <v>145</v>
      </c>
      <c r="J207" t="s">
        <v>668</v>
      </c>
      <c r="K207" t="s">
        <v>508</v>
      </c>
      <c r="L207" t="s">
        <v>1359</v>
      </c>
      <c r="M207" s="3">
        <v>114</v>
      </c>
      <c r="N207" s="3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80</v>
      </c>
      <c r="X207" t="str">
        <f t="shared" si="3"/>
        <v>no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3690</v>
      </c>
      <c r="F208" t="s">
        <v>247</v>
      </c>
      <c r="H208">
        <v>45582</v>
      </c>
      <c r="I208">
        <v>45598</v>
      </c>
      <c r="J208" t="s">
        <v>156</v>
      </c>
      <c r="K208" t="s">
        <v>320</v>
      </c>
      <c r="L208" t="s">
        <v>141</v>
      </c>
      <c r="M208" s="3">
        <v>167</v>
      </c>
      <c r="N208" s="3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69</v>
      </c>
      <c r="X208" t="str">
        <f t="shared" si="3"/>
        <v>true</v>
      </c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>
        <v>24218</v>
      </c>
      <c r="F209" t="s">
        <v>338</v>
      </c>
      <c r="G209" t="s">
        <v>1368</v>
      </c>
      <c r="H209">
        <v>43935</v>
      </c>
      <c r="I209">
        <v>43948</v>
      </c>
      <c r="J209" t="s">
        <v>230</v>
      </c>
      <c r="K209" t="s">
        <v>25</v>
      </c>
      <c r="L209" t="s">
        <v>1371</v>
      </c>
      <c r="M209" s="3">
        <v>98</v>
      </c>
      <c r="N209" s="3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4347</v>
      </c>
      <c r="W209" t="s">
        <v>25</v>
      </c>
      <c r="X209" t="str">
        <f t="shared" si="3"/>
        <v>unknown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>
        <v>17661</v>
      </c>
      <c r="F210" t="s">
        <v>153</v>
      </c>
      <c r="H210">
        <v>44747</v>
      </c>
      <c r="I210">
        <v>44767</v>
      </c>
      <c r="K210" t="s">
        <v>54</v>
      </c>
      <c r="L210" t="s">
        <v>1374</v>
      </c>
      <c r="M210" s="3">
        <v>156</v>
      </c>
      <c r="N210" s="3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b">
        <v>1</v>
      </c>
      <c r="X210" t="str">
        <f t="shared" si="3"/>
        <v>true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>
        <v>23225</v>
      </c>
      <c r="F211" t="s">
        <v>153</v>
      </c>
      <c r="G211" t="s">
        <v>1378</v>
      </c>
      <c r="H211">
        <v>44350</v>
      </c>
      <c r="I211">
        <v>44350</v>
      </c>
      <c r="K211" t="s">
        <v>873</v>
      </c>
      <c r="L211" t="s">
        <v>1380</v>
      </c>
      <c r="M211" s="3">
        <v>176</v>
      </c>
      <c r="N211" s="3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4346</v>
      </c>
      <c r="W211" t="s">
        <v>25</v>
      </c>
      <c r="X211" t="str">
        <f t="shared" si="3"/>
        <v>unknown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>
        <v>26821</v>
      </c>
      <c r="F212" t="s">
        <v>153</v>
      </c>
      <c r="H212">
        <v>45223</v>
      </c>
      <c r="I212">
        <v>45238</v>
      </c>
      <c r="J212" t="s">
        <v>53</v>
      </c>
      <c r="K212" t="s">
        <v>320</v>
      </c>
      <c r="L212" t="s">
        <v>1385</v>
      </c>
      <c r="M212" s="3">
        <v>176</v>
      </c>
      <c r="N212" s="3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U212">
        <v>0</v>
      </c>
      <c r="V212" t="s">
        <v>263</v>
      </c>
      <c r="W212" t="s">
        <v>56</v>
      </c>
      <c r="X212" t="str">
        <f t="shared" si="3"/>
        <v>1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>
        <v>44087</v>
      </c>
      <c r="I213">
        <v>44094</v>
      </c>
      <c r="J213" t="s">
        <v>196</v>
      </c>
      <c r="K213" t="s">
        <v>289</v>
      </c>
      <c r="L213" t="s">
        <v>1391</v>
      </c>
      <c r="M213" s="3">
        <v>148</v>
      </c>
      <c r="N213" s="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217</v>
      </c>
      <c r="W213" t="s">
        <v>132</v>
      </c>
      <c r="X213" t="str">
        <f t="shared" si="3"/>
        <v>yes</v>
      </c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>
        <v>26261</v>
      </c>
      <c r="F214" t="s">
        <v>247</v>
      </c>
      <c r="G214" t="s">
        <v>1394</v>
      </c>
      <c r="H214">
        <v>44605</v>
      </c>
      <c r="I214">
        <v>44612</v>
      </c>
      <c r="J214" t="s">
        <v>53</v>
      </c>
      <c r="K214" t="s">
        <v>650</v>
      </c>
      <c r="L214" t="s">
        <v>1397</v>
      </c>
      <c r="M214" s="3">
        <v>176</v>
      </c>
      <c r="N214" s="3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4346</v>
      </c>
      <c r="W214" t="s">
        <v>46</v>
      </c>
      <c r="X214" t="str">
        <f t="shared" si="3"/>
        <v>yes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>
        <v>28703</v>
      </c>
      <c r="F215" t="s">
        <v>73</v>
      </c>
      <c r="G215" t="s">
        <v>1401</v>
      </c>
      <c r="H215">
        <v>45498</v>
      </c>
      <c r="I215">
        <v>45513</v>
      </c>
      <c r="J215" t="s">
        <v>668</v>
      </c>
      <c r="K215" t="s">
        <v>631</v>
      </c>
      <c r="L215" t="s">
        <v>1404</v>
      </c>
      <c r="M215" s="3">
        <v>131</v>
      </c>
      <c r="N215" s="3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>
        <v>31318</v>
      </c>
      <c r="V215" t="s">
        <v>4347</v>
      </c>
      <c r="W215" t="s">
        <v>69</v>
      </c>
      <c r="X215" t="str">
        <f t="shared" si="3"/>
        <v>true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>
        <v>24951</v>
      </c>
      <c r="F216" t="s">
        <v>25</v>
      </c>
      <c r="H216">
        <v>44271</v>
      </c>
      <c r="I216">
        <v>44279</v>
      </c>
      <c r="J216" t="s">
        <v>196</v>
      </c>
      <c r="K216" t="s">
        <v>157</v>
      </c>
      <c r="L216" t="s">
        <v>1411</v>
      </c>
      <c r="M216" s="3">
        <v>177</v>
      </c>
      <c r="N216" s="3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46</v>
      </c>
      <c r="X216" t="str">
        <f t="shared" si="3"/>
        <v>yes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3691</v>
      </c>
      <c r="F217" t="s">
        <v>541</v>
      </c>
      <c r="H217">
        <v>45398</v>
      </c>
      <c r="I217">
        <v>45404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s="44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4346</v>
      </c>
      <c r="W217" t="s">
        <v>56</v>
      </c>
      <c r="X217" t="str">
        <f t="shared" si="3"/>
        <v>1</v>
      </c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>
        <v>45249</v>
      </c>
      <c r="I218">
        <v>45253</v>
      </c>
      <c r="J218" t="s">
        <v>342</v>
      </c>
      <c r="K218" t="s">
        <v>320</v>
      </c>
      <c r="L218" t="s">
        <v>1422</v>
      </c>
      <c r="M218" s="3">
        <v>139</v>
      </c>
      <c r="N218" s="3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>
        <v>40900</v>
      </c>
      <c r="V218" t="s">
        <v>25</v>
      </c>
      <c r="W218" t="s">
        <v>46</v>
      </c>
      <c r="X218" t="str">
        <f t="shared" si="3"/>
        <v>yes</v>
      </c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>
        <v>22994</v>
      </c>
      <c r="F219" t="s">
        <v>153</v>
      </c>
      <c r="H219">
        <v>44459</v>
      </c>
      <c r="J219" t="s">
        <v>668</v>
      </c>
      <c r="K219" t="s">
        <v>320</v>
      </c>
      <c r="L219" t="s">
        <v>1427</v>
      </c>
      <c r="M219" s="3">
        <v>90</v>
      </c>
      <c r="N219" s="3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4346</v>
      </c>
      <c r="W219" t="s">
        <v>44</v>
      </c>
      <c r="X219" t="str">
        <f t="shared" si="3"/>
        <v>n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>
        <v>26130</v>
      </c>
      <c r="F220" t="s">
        <v>25</v>
      </c>
      <c r="H220">
        <v>45390</v>
      </c>
      <c r="I220">
        <v>45395</v>
      </c>
      <c r="J220" t="s">
        <v>342</v>
      </c>
      <c r="K220" t="s">
        <v>508</v>
      </c>
      <c r="L220" t="s">
        <v>1430</v>
      </c>
      <c r="M220" s="3">
        <v>286</v>
      </c>
      <c r="N220" s="3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V220" t="s">
        <v>25</v>
      </c>
      <c r="W220" t="s">
        <v>102</v>
      </c>
      <c r="X220" t="str">
        <f t="shared" si="3"/>
        <v>y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>
        <v>21354</v>
      </c>
      <c r="F221" t="s">
        <v>247</v>
      </c>
      <c r="G221" t="s">
        <v>1434</v>
      </c>
      <c r="H221">
        <v>43976</v>
      </c>
      <c r="I221">
        <v>43996</v>
      </c>
      <c r="J221" t="s">
        <v>668</v>
      </c>
      <c r="K221" t="s">
        <v>3748</v>
      </c>
      <c r="L221" t="s">
        <v>1436</v>
      </c>
      <c r="M221" s="3">
        <v>144</v>
      </c>
      <c r="N221" s="3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379</v>
      </c>
      <c r="X221" t="str">
        <f t="shared" si="3"/>
        <v/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>
        <v>20693</v>
      </c>
      <c r="F222" t="s">
        <v>338</v>
      </c>
      <c r="G222" t="s">
        <v>1440</v>
      </c>
      <c r="H222">
        <v>45099</v>
      </c>
      <c r="I222">
        <v>45098</v>
      </c>
      <c r="J222" t="s">
        <v>196</v>
      </c>
      <c r="K222" t="s">
        <v>508</v>
      </c>
      <c r="L222" t="s">
        <v>1443</v>
      </c>
      <c r="M222" s="3">
        <v>132</v>
      </c>
      <c r="N222" s="3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4346</v>
      </c>
      <c r="W222" t="s">
        <v>46</v>
      </c>
      <c r="X222" t="str">
        <f t="shared" si="3"/>
        <v>yes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>
        <v>32472</v>
      </c>
      <c r="F223" t="s">
        <v>316</v>
      </c>
      <c r="H223">
        <v>45326</v>
      </c>
      <c r="I223">
        <v>45345</v>
      </c>
      <c r="J223" t="s">
        <v>668</v>
      </c>
      <c r="K223" t="s">
        <v>508</v>
      </c>
      <c r="L223" t="s">
        <v>1447</v>
      </c>
      <c r="M223" s="3">
        <v>93</v>
      </c>
      <c r="N223" s="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25413</v>
      </c>
      <c r="V223" t="s">
        <v>33</v>
      </c>
      <c r="W223" t="s">
        <v>132</v>
      </c>
      <c r="X223" t="str">
        <f t="shared" si="3"/>
        <v>yes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3673</v>
      </c>
      <c r="F224" t="s">
        <v>95</v>
      </c>
      <c r="G224" t="s">
        <v>1449</v>
      </c>
      <c r="H224">
        <v>45119</v>
      </c>
      <c r="I224">
        <v>45144</v>
      </c>
      <c r="J224" t="s">
        <v>668</v>
      </c>
      <c r="K224" t="s">
        <v>631</v>
      </c>
      <c r="L224" t="s">
        <v>1452</v>
      </c>
      <c r="M224" s="3">
        <v>170</v>
      </c>
      <c r="N224" s="3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U224">
        <v>0</v>
      </c>
      <c r="V224" t="s">
        <v>4346</v>
      </c>
      <c r="W224" t="s">
        <v>102</v>
      </c>
      <c r="X224" t="str">
        <f t="shared" si="3"/>
        <v>y</v>
      </c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>
        <v>37012</v>
      </c>
      <c r="F225" t="s">
        <v>153</v>
      </c>
      <c r="H225">
        <v>44662</v>
      </c>
      <c r="I225">
        <v>44669</v>
      </c>
      <c r="J225" t="s">
        <v>196</v>
      </c>
      <c r="K225" t="s">
        <v>508</v>
      </c>
      <c r="L225" t="s">
        <v>1457</v>
      </c>
      <c r="M225" s="3">
        <v>150</v>
      </c>
      <c r="N225" s="3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4346</v>
      </c>
      <c r="W225" t="s">
        <v>68</v>
      </c>
      <c r="X225" t="str">
        <f t="shared" si="3"/>
        <v>no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>
        <v>18324</v>
      </c>
      <c r="F226" t="s">
        <v>338</v>
      </c>
      <c r="G226" t="s">
        <v>1461</v>
      </c>
      <c r="H226">
        <v>44855</v>
      </c>
      <c r="I226">
        <v>44859</v>
      </c>
      <c r="J226" t="s">
        <v>668</v>
      </c>
      <c r="K226" t="s">
        <v>631</v>
      </c>
      <c r="L226" t="s">
        <v>1017</v>
      </c>
      <c r="M226" s="3">
        <v>132</v>
      </c>
      <c r="N226" s="3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U226">
        <v>0</v>
      </c>
      <c r="V226" t="s">
        <v>379</v>
      </c>
      <c r="W226" t="b">
        <v>1</v>
      </c>
      <c r="X226" t="str">
        <f t="shared" si="3"/>
        <v>true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>
        <v>16624</v>
      </c>
      <c r="F227" t="s">
        <v>329</v>
      </c>
      <c r="G227" t="s">
        <v>1466</v>
      </c>
      <c r="H227">
        <v>43957</v>
      </c>
      <c r="I227">
        <v>43979</v>
      </c>
      <c r="J227" t="s">
        <v>53</v>
      </c>
      <c r="K227" t="s">
        <v>261</v>
      </c>
      <c r="M227" s="3">
        <v>166</v>
      </c>
      <c r="N227" s="3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263</v>
      </c>
      <c r="W227" t="s">
        <v>25</v>
      </c>
      <c r="X227" t="str">
        <f t="shared" si="3"/>
        <v>unknown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>
        <v>26367</v>
      </c>
      <c r="F228" t="s">
        <v>247</v>
      </c>
      <c r="G228" t="s">
        <v>1472</v>
      </c>
      <c r="H228">
        <v>44861</v>
      </c>
      <c r="I228">
        <v>44867</v>
      </c>
      <c r="J228" t="s">
        <v>53</v>
      </c>
      <c r="K228" t="s">
        <v>386</v>
      </c>
      <c r="L228" t="s">
        <v>111</v>
      </c>
      <c r="M228" s="3">
        <v>164</v>
      </c>
      <c r="N228" s="3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4347</v>
      </c>
      <c r="W228" t="s">
        <v>46</v>
      </c>
      <c r="X228" t="str">
        <f t="shared" si="3"/>
        <v>yes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3692</v>
      </c>
      <c r="F229" t="s">
        <v>247</v>
      </c>
      <c r="G229" t="s">
        <v>1477</v>
      </c>
      <c r="H229">
        <v>45204</v>
      </c>
      <c r="I229">
        <v>45221</v>
      </c>
      <c r="J229" t="s">
        <v>53</v>
      </c>
      <c r="L229" t="s">
        <v>983</v>
      </c>
      <c r="M229" s="3">
        <v>138</v>
      </c>
      <c r="N229" s="3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4346</v>
      </c>
      <c r="W229" t="s">
        <v>25</v>
      </c>
      <c r="X229" t="str">
        <f t="shared" si="3"/>
        <v>unknown</v>
      </c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541</v>
      </c>
      <c r="G230" t="s">
        <v>1482</v>
      </c>
      <c r="H230">
        <v>44953</v>
      </c>
      <c r="I230">
        <v>44982</v>
      </c>
      <c r="J230" t="s">
        <v>196</v>
      </c>
      <c r="K230" t="s">
        <v>320</v>
      </c>
      <c r="L230" t="s">
        <v>1485</v>
      </c>
      <c r="M230" s="3">
        <v>97</v>
      </c>
      <c r="N230" s="3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  <c r="X230" t="str">
        <f t="shared" si="3"/>
        <v>unknown</v>
      </c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>
        <v>14432</v>
      </c>
      <c r="F231" t="s">
        <v>73</v>
      </c>
      <c r="G231" t="s">
        <v>1489</v>
      </c>
      <c r="H231">
        <v>44308</v>
      </c>
      <c r="I231">
        <v>44323</v>
      </c>
      <c r="J231" t="s">
        <v>53</v>
      </c>
      <c r="K231" t="s">
        <v>289</v>
      </c>
      <c r="M231" s="3">
        <v>139</v>
      </c>
      <c r="N231" s="3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4347</v>
      </c>
      <c r="W231" t="s">
        <v>80</v>
      </c>
      <c r="X231" t="str">
        <f t="shared" si="3"/>
        <v>no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H232">
        <v>44645</v>
      </c>
      <c r="I232">
        <v>44660</v>
      </c>
      <c r="J232" t="s">
        <v>288</v>
      </c>
      <c r="K232" t="s">
        <v>3748</v>
      </c>
      <c r="L232" t="s">
        <v>1494</v>
      </c>
      <c r="M232" s="3">
        <v>139</v>
      </c>
      <c r="N232" s="3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263</v>
      </c>
      <c r="W232" t="s">
        <v>68</v>
      </c>
      <c r="X232" t="str">
        <f t="shared" si="3"/>
        <v>no</v>
      </c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H233">
        <v>43885</v>
      </c>
      <c r="I233">
        <v>43891</v>
      </c>
      <c r="J233" t="s">
        <v>196</v>
      </c>
      <c r="K233" t="s">
        <v>537</v>
      </c>
      <c r="L233" t="s">
        <v>1499</v>
      </c>
      <c r="M233" s="3">
        <v>139</v>
      </c>
      <c r="N233" s="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166</v>
      </c>
      <c r="X233" t="str">
        <f t="shared" si="3"/>
        <v>false</v>
      </c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>
        <v>43941</v>
      </c>
      <c r="I234">
        <v>43966</v>
      </c>
      <c r="J234" t="s">
        <v>196</v>
      </c>
      <c r="K234" t="s">
        <v>157</v>
      </c>
      <c r="L234" t="s">
        <v>1505</v>
      </c>
      <c r="M234" s="3">
        <v>142</v>
      </c>
      <c r="N234" s="3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263</v>
      </c>
      <c r="W234" t="s">
        <v>132</v>
      </c>
      <c r="X234" t="str">
        <f t="shared" si="3"/>
        <v>yes</v>
      </c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>
        <v>32860</v>
      </c>
      <c r="F235" t="s">
        <v>316</v>
      </c>
      <c r="G235" t="s">
        <v>1509</v>
      </c>
      <c r="H235">
        <v>44317</v>
      </c>
      <c r="I235">
        <v>44321</v>
      </c>
      <c r="J235" t="s">
        <v>53</v>
      </c>
      <c r="K235" t="s">
        <v>873</v>
      </c>
      <c r="L235" t="s">
        <v>1511</v>
      </c>
      <c r="M235" s="3">
        <v>169</v>
      </c>
      <c r="N235" s="3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4346</v>
      </c>
      <c r="W235" t="b">
        <v>0</v>
      </c>
      <c r="X235" t="str">
        <f t="shared" si="3"/>
        <v>false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>
        <v>25846</v>
      </c>
      <c r="F236" t="s">
        <v>73</v>
      </c>
      <c r="H236">
        <v>44921</v>
      </c>
      <c r="I236">
        <v>44920</v>
      </c>
      <c r="J236" t="s">
        <v>409</v>
      </c>
      <c r="K236" t="s">
        <v>157</v>
      </c>
      <c r="L236" t="s">
        <v>1515</v>
      </c>
      <c r="M236" s="3">
        <v>144</v>
      </c>
      <c r="N236" s="3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b">
        <v>1</v>
      </c>
      <c r="X236" t="str">
        <f t="shared" si="3"/>
        <v>true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3693</v>
      </c>
      <c r="F237" t="s">
        <v>153</v>
      </c>
      <c r="H237">
        <v>43966</v>
      </c>
      <c r="I237">
        <v>43970</v>
      </c>
      <c r="J237" t="s">
        <v>288</v>
      </c>
      <c r="K237" t="s">
        <v>25</v>
      </c>
      <c r="L237" t="s">
        <v>1521</v>
      </c>
      <c r="M237" s="3">
        <v>173</v>
      </c>
      <c r="N237" s="3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V237" t="s">
        <v>25</v>
      </c>
      <c r="W237" t="s">
        <v>44</v>
      </c>
      <c r="X237" t="str">
        <f t="shared" si="3"/>
        <v>n</v>
      </c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>
        <v>17019</v>
      </c>
      <c r="F238" t="s">
        <v>247</v>
      </c>
      <c r="H238">
        <v>44937</v>
      </c>
      <c r="I238">
        <v>44959</v>
      </c>
      <c r="J238" t="s">
        <v>230</v>
      </c>
      <c r="K238" t="s">
        <v>157</v>
      </c>
      <c r="L238" t="s">
        <v>1526</v>
      </c>
      <c r="M238" s="3">
        <v>132</v>
      </c>
      <c r="N238" s="3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92</v>
      </c>
      <c r="X238" t="str">
        <f t="shared" si="3"/>
        <v>0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t="s">
        <v>1529</v>
      </c>
      <c r="H239">
        <v>44548</v>
      </c>
      <c r="I239">
        <v>44559</v>
      </c>
      <c r="J239" t="s">
        <v>288</v>
      </c>
      <c r="K239" t="s">
        <v>54</v>
      </c>
      <c r="L239" t="s">
        <v>1531</v>
      </c>
      <c r="M239" s="3">
        <v>166</v>
      </c>
      <c r="N239" s="3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92</v>
      </c>
      <c r="X239" t="str">
        <f t="shared" si="3"/>
        <v>0</v>
      </c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>
        <v>44304</v>
      </c>
      <c r="I240">
        <v>44306</v>
      </c>
      <c r="J240" t="s">
        <v>196</v>
      </c>
      <c r="K240" t="s">
        <v>157</v>
      </c>
      <c r="L240" t="s">
        <v>1535</v>
      </c>
      <c r="M240" s="3">
        <v>114</v>
      </c>
      <c r="N240" s="3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4346</v>
      </c>
      <c r="W240" t="s">
        <v>46</v>
      </c>
      <c r="X240" t="str">
        <f t="shared" si="3"/>
        <v>yes</v>
      </c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>
        <v>36484</v>
      </c>
      <c r="F241" t="s">
        <v>247</v>
      </c>
      <c r="G241" t="s">
        <v>1539</v>
      </c>
      <c r="H241">
        <v>45430</v>
      </c>
      <c r="I241">
        <v>45439</v>
      </c>
      <c r="J241" t="s">
        <v>53</v>
      </c>
      <c r="K241" t="s">
        <v>3748</v>
      </c>
      <c r="L241" t="s">
        <v>1541</v>
      </c>
      <c r="M241" s="3">
        <v>122</v>
      </c>
      <c r="N241" s="3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4346</v>
      </c>
      <c r="W241" t="s">
        <v>132</v>
      </c>
      <c r="X241" t="str">
        <f t="shared" si="3"/>
        <v>yes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>
        <v>34731</v>
      </c>
      <c r="F242" t="s">
        <v>153</v>
      </c>
      <c r="H242">
        <v>45223</v>
      </c>
      <c r="I242">
        <v>45234</v>
      </c>
      <c r="J242" t="s">
        <v>668</v>
      </c>
      <c r="L242" t="s">
        <v>1546</v>
      </c>
      <c r="M242" s="3">
        <v>146</v>
      </c>
      <c r="N242" s="3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379</v>
      </c>
      <c r="W242" t="s">
        <v>102</v>
      </c>
      <c r="X242" t="str">
        <f t="shared" si="3"/>
        <v>y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>
        <v>28439</v>
      </c>
      <c r="F243" t="s">
        <v>329</v>
      </c>
      <c r="G243" t="s">
        <v>1550</v>
      </c>
      <c r="H243">
        <v>44553</v>
      </c>
      <c r="I243">
        <v>44567</v>
      </c>
      <c r="J243" t="s">
        <v>53</v>
      </c>
      <c r="K243" t="s">
        <v>650</v>
      </c>
      <c r="L243" t="s">
        <v>1552</v>
      </c>
      <c r="M243" s="3">
        <v>97</v>
      </c>
      <c r="N243" s="3">
        <v>97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217</v>
      </c>
      <c r="X243" t="str">
        <f t="shared" si="3"/>
        <v/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>
        <v>37496</v>
      </c>
      <c r="F244" t="s">
        <v>62</v>
      </c>
      <c r="H244">
        <v>44031</v>
      </c>
      <c r="I244">
        <v>44033</v>
      </c>
      <c r="J244" t="s">
        <v>230</v>
      </c>
      <c r="K244" t="s">
        <v>631</v>
      </c>
      <c r="L244" t="s">
        <v>1558</v>
      </c>
      <c r="M244" s="3">
        <v>173</v>
      </c>
      <c r="N244" s="3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4347</v>
      </c>
      <c r="W244" t="s">
        <v>102</v>
      </c>
      <c r="X244" t="str">
        <f t="shared" si="3"/>
        <v>y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>
        <v>30879</v>
      </c>
      <c r="F245" t="s">
        <v>329</v>
      </c>
      <c r="G245" t="s">
        <v>1562</v>
      </c>
      <c r="H245">
        <v>45300</v>
      </c>
      <c r="I245">
        <v>45325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s="44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  <c r="X245" t="str">
        <f t="shared" si="3"/>
        <v>no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>
        <v>30995</v>
      </c>
      <c r="F246" t="s">
        <v>25</v>
      </c>
      <c r="H246">
        <v>44206</v>
      </c>
      <c r="I246">
        <v>44208</v>
      </c>
      <c r="J246" t="s">
        <v>196</v>
      </c>
      <c r="K246" t="s">
        <v>54</v>
      </c>
      <c r="L246" t="s">
        <v>1571</v>
      </c>
      <c r="M246" s="3">
        <v>167</v>
      </c>
      <c r="N246" s="3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4346</v>
      </c>
      <c r="W246" t="s">
        <v>132</v>
      </c>
      <c r="X246" t="str">
        <f t="shared" si="3"/>
        <v>yes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>
        <v>36347</v>
      </c>
      <c r="F247" t="s">
        <v>153</v>
      </c>
      <c r="H247">
        <v>44550</v>
      </c>
      <c r="I247">
        <v>44572</v>
      </c>
      <c r="J247" t="s">
        <v>668</v>
      </c>
      <c r="K247" t="s">
        <v>320</v>
      </c>
      <c r="L247" t="s">
        <v>799</v>
      </c>
      <c r="M247" s="3">
        <v>156</v>
      </c>
      <c r="N247" s="3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  <c r="X247" t="str">
        <f t="shared" si="3"/>
        <v>yes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>
        <v>20796</v>
      </c>
      <c r="F248" t="s">
        <v>329</v>
      </c>
      <c r="H248">
        <v>44576</v>
      </c>
      <c r="I248">
        <v>44593</v>
      </c>
      <c r="J248" t="s">
        <v>230</v>
      </c>
      <c r="K248" t="s">
        <v>631</v>
      </c>
      <c r="L248" t="s">
        <v>1581</v>
      </c>
      <c r="M248" s="3">
        <v>139</v>
      </c>
      <c r="N248" s="3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263</v>
      </c>
      <c r="W248" t="b">
        <v>0</v>
      </c>
      <c r="X248" t="str">
        <f t="shared" si="3"/>
        <v>false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>
        <v>30560</v>
      </c>
      <c r="F249" t="s">
        <v>73</v>
      </c>
      <c r="G249" t="s">
        <v>1582</v>
      </c>
      <c r="H249">
        <v>43874</v>
      </c>
      <c r="I249">
        <v>43903</v>
      </c>
      <c r="J249" t="s">
        <v>230</v>
      </c>
      <c r="K249" t="s">
        <v>650</v>
      </c>
      <c r="L249" t="s">
        <v>1585</v>
      </c>
      <c r="M249" s="3">
        <v>144</v>
      </c>
      <c r="N249" s="3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379</v>
      </c>
      <c r="W249" t="b">
        <v>0</v>
      </c>
      <c r="X249" t="str">
        <f t="shared" si="3"/>
        <v>false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>
        <v>25331</v>
      </c>
      <c r="F250" t="s">
        <v>338</v>
      </c>
      <c r="H250">
        <v>44893</v>
      </c>
      <c r="I250">
        <v>44913</v>
      </c>
      <c r="J250" t="s">
        <v>196</v>
      </c>
      <c r="K250" t="s">
        <v>89</v>
      </c>
      <c r="L250" t="s">
        <v>1591</v>
      </c>
      <c r="M250" s="3">
        <v>115</v>
      </c>
      <c r="N250" s="3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92</v>
      </c>
      <c r="X250" t="str">
        <f t="shared" si="3"/>
        <v>0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>
        <v>38627</v>
      </c>
      <c r="F251" t="s">
        <v>62</v>
      </c>
      <c r="G251" t="s">
        <v>1595</v>
      </c>
      <c r="H251">
        <v>44593</v>
      </c>
      <c r="I251">
        <v>44617</v>
      </c>
      <c r="J251" t="s">
        <v>288</v>
      </c>
      <c r="K251" t="s">
        <v>157</v>
      </c>
      <c r="L251" t="s">
        <v>1597</v>
      </c>
      <c r="M251" s="3">
        <v>150</v>
      </c>
      <c r="N251" s="3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b">
        <v>0</v>
      </c>
      <c r="X251" t="str">
        <f t="shared" si="3"/>
        <v>false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3694</v>
      </c>
      <c r="F252" t="s">
        <v>25</v>
      </c>
      <c r="G252" t="s">
        <v>1600</v>
      </c>
      <c r="H252">
        <v>44878</v>
      </c>
      <c r="I252">
        <v>44898</v>
      </c>
      <c r="J252" t="s">
        <v>668</v>
      </c>
      <c r="K252" t="s">
        <v>320</v>
      </c>
      <c r="L252" t="s">
        <v>1602</v>
      </c>
      <c r="M252" s="3">
        <v>132</v>
      </c>
      <c r="N252" s="3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166</v>
      </c>
      <c r="X252" t="str">
        <f t="shared" si="3"/>
        <v>false</v>
      </c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>
        <v>29032</v>
      </c>
      <c r="F253" t="s">
        <v>247</v>
      </c>
      <c r="G253" t="s">
        <v>1606</v>
      </c>
      <c r="H253">
        <v>44394</v>
      </c>
      <c r="J253" t="s">
        <v>156</v>
      </c>
      <c r="K253" t="s">
        <v>650</v>
      </c>
      <c r="L253" t="s">
        <v>1608</v>
      </c>
      <c r="M253" s="3">
        <v>168</v>
      </c>
      <c r="N253" s="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  <c r="X253" t="str">
        <f t="shared" si="3"/>
        <v>unknown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>
        <v>14526</v>
      </c>
      <c r="F254" t="s">
        <v>145</v>
      </c>
      <c r="G254" t="s">
        <v>1612</v>
      </c>
      <c r="H254">
        <v>43998</v>
      </c>
      <c r="I254">
        <v>44014</v>
      </c>
      <c r="J254" t="s">
        <v>342</v>
      </c>
      <c r="K254" t="s">
        <v>548</v>
      </c>
      <c r="L254" t="s">
        <v>799</v>
      </c>
      <c r="M254" s="3">
        <v>148</v>
      </c>
      <c r="N254" s="3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>
        <v>11728</v>
      </c>
      <c r="V254" t="s">
        <v>25</v>
      </c>
      <c r="W254" t="b">
        <v>0</v>
      </c>
      <c r="X254" t="str">
        <f t="shared" si="3"/>
        <v>false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>
        <v>32716</v>
      </c>
      <c r="F255" t="s">
        <v>73</v>
      </c>
      <c r="G255" t="s">
        <v>1618</v>
      </c>
      <c r="H255">
        <v>45538</v>
      </c>
      <c r="I255">
        <v>45540</v>
      </c>
      <c r="J255" t="s">
        <v>668</v>
      </c>
      <c r="K255" t="s">
        <v>481</v>
      </c>
      <c r="L255" t="s">
        <v>1621</v>
      </c>
      <c r="M255" s="3">
        <v>90</v>
      </c>
      <c r="N255" s="3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263</v>
      </c>
      <c r="W255" t="s">
        <v>102</v>
      </c>
      <c r="X255" t="str">
        <f t="shared" si="3"/>
        <v>y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3695</v>
      </c>
      <c r="F256" t="s">
        <v>25</v>
      </c>
      <c r="G256" t="s">
        <v>1624</v>
      </c>
      <c r="H256">
        <v>44303</v>
      </c>
      <c r="I256">
        <v>44328</v>
      </c>
      <c r="J256" t="s">
        <v>156</v>
      </c>
      <c r="K256" t="s">
        <v>54</v>
      </c>
      <c r="L256" t="s">
        <v>1626</v>
      </c>
      <c r="M256" s="3">
        <v>117</v>
      </c>
      <c r="N256" s="3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  <c r="X256" t="str">
        <f t="shared" si="3"/>
        <v>no</v>
      </c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3696</v>
      </c>
      <c r="F257" t="s">
        <v>62</v>
      </c>
      <c r="G257" t="s">
        <v>1629</v>
      </c>
      <c r="H257">
        <v>45192</v>
      </c>
      <c r="I257">
        <v>45215</v>
      </c>
      <c r="J257" t="s">
        <v>53</v>
      </c>
      <c r="K257" t="s">
        <v>650</v>
      </c>
      <c r="L257" t="s">
        <v>1632</v>
      </c>
      <c r="M257" s="3">
        <v>138</v>
      </c>
      <c r="N257" s="3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4347</v>
      </c>
      <c r="W257" t="s">
        <v>166</v>
      </c>
      <c r="X257" t="str">
        <f t="shared" si="3"/>
        <v>false</v>
      </c>
    </row>
    <row r="258" spans="1:24" x14ac:dyDescent="0.3">
      <c r="A258" t="s">
        <v>1634</v>
      </c>
      <c r="B258" t="s">
        <v>466</v>
      </c>
      <c r="C258" t="s">
        <v>60</v>
      </c>
      <c r="D258">
        <v>76</v>
      </c>
      <c r="E258">
        <v>17755</v>
      </c>
      <c r="F258" t="s">
        <v>541</v>
      </c>
      <c r="H258">
        <v>43838</v>
      </c>
      <c r="I258">
        <v>43853</v>
      </c>
      <c r="J258" t="s">
        <v>230</v>
      </c>
      <c r="K258" t="s">
        <v>508</v>
      </c>
      <c r="L258" t="s">
        <v>1638</v>
      </c>
      <c r="M258" s="3">
        <v>90</v>
      </c>
      <c r="N258" s="3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V258" t="s">
        <v>25</v>
      </c>
      <c r="W258" t="s">
        <v>80</v>
      </c>
      <c r="X258" t="str">
        <f t="shared" ref="X258:X321" si="4">TRIM(LOWER(W258))</f>
        <v>no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3674</v>
      </c>
      <c r="F259" t="s">
        <v>247</v>
      </c>
      <c r="G259" t="s">
        <v>1641</v>
      </c>
      <c r="H259">
        <v>45423</v>
      </c>
      <c r="I259">
        <v>45447</v>
      </c>
      <c r="J259" t="s">
        <v>196</v>
      </c>
      <c r="K259" t="s">
        <v>89</v>
      </c>
      <c r="L259" t="s">
        <v>173</v>
      </c>
      <c r="M259" s="3">
        <v>161</v>
      </c>
      <c r="N259" s="3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46</v>
      </c>
      <c r="X259" t="str">
        <f t="shared" si="4"/>
        <v>yes</v>
      </c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3697</v>
      </c>
      <c r="F260" t="s">
        <v>468</v>
      </c>
      <c r="G260" t="s">
        <v>1645</v>
      </c>
      <c r="H260">
        <v>45131</v>
      </c>
      <c r="I260">
        <v>45154</v>
      </c>
      <c r="J260" t="s">
        <v>668</v>
      </c>
      <c r="K260" t="s">
        <v>650</v>
      </c>
      <c r="L260" t="s">
        <v>111</v>
      </c>
      <c r="M260" s="3">
        <v>170</v>
      </c>
      <c r="N260" s="3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4347</v>
      </c>
      <c r="W260" t="s">
        <v>102</v>
      </c>
      <c r="X260" t="str">
        <f t="shared" si="4"/>
        <v>y</v>
      </c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>
        <v>25296</v>
      </c>
      <c r="F261" t="s">
        <v>73</v>
      </c>
      <c r="G261" t="s">
        <v>1650</v>
      </c>
      <c r="H261">
        <v>44208</v>
      </c>
      <c r="I261">
        <v>44210</v>
      </c>
      <c r="J261" t="s">
        <v>196</v>
      </c>
      <c r="K261" t="s">
        <v>320</v>
      </c>
      <c r="L261" t="s">
        <v>1652</v>
      </c>
      <c r="M261" s="3">
        <v>139</v>
      </c>
      <c r="N261" s="3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4346</v>
      </c>
      <c r="W261" t="s">
        <v>44</v>
      </c>
      <c r="X261" t="str">
        <f t="shared" si="4"/>
        <v>n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>
        <v>30110</v>
      </c>
      <c r="F262" t="s">
        <v>247</v>
      </c>
      <c r="H262">
        <v>44733</v>
      </c>
      <c r="I262">
        <v>44749</v>
      </c>
      <c r="J262" t="s">
        <v>409</v>
      </c>
      <c r="K262" t="s">
        <v>631</v>
      </c>
      <c r="M262" s="3">
        <v>112</v>
      </c>
      <c r="N262" s="3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>
        <v>18169</v>
      </c>
      <c r="V262" t="s">
        <v>33</v>
      </c>
      <c r="X262" t="str">
        <f t="shared" si="4"/>
        <v/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>
        <v>20155</v>
      </c>
      <c r="F263" t="s">
        <v>73</v>
      </c>
      <c r="G263" t="s">
        <v>1660</v>
      </c>
      <c r="H263">
        <v>44668</v>
      </c>
      <c r="I263">
        <v>44698</v>
      </c>
      <c r="J263" t="s">
        <v>668</v>
      </c>
      <c r="K263" t="s">
        <v>157</v>
      </c>
      <c r="L263" t="s">
        <v>1663</v>
      </c>
      <c r="M263" s="3">
        <v>133</v>
      </c>
      <c r="N263" s="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>
        <v>10834</v>
      </c>
      <c r="V263" t="s">
        <v>33</v>
      </c>
      <c r="W263" t="s">
        <v>80</v>
      </c>
      <c r="X263" t="str">
        <f t="shared" si="4"/>
        <v>no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>
        <v>15037</v>
      </c>
      <c r="F264" t="s">
        <v>62</v>
      </c>
      <c r="G264" t="s">
        <v>1669</v>
      </c>
      <c r="H264">
        <v>44582</v>
      </c>
      <c r="I264">
        <v>44583</v>
      </c>
      <c r="J264" t="s">
        <v>230</v>
      </c>
      <c r="K264" t="s">
        <v>157</v>
      </c>
      <c r="L264" t="s">
        <v>363</v>
      </c>
      <c r="M264" s="3">
        <v>92</v>
      </c>
      <c r="N264" s="3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263</v>
      </c>
      <c r="W264" t="s">
        <v>25</v>
      </c>
      <c r="X264" t="str">
        <f t="shared" si="4"/>
        <v>unknown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3698</v>
      </c>
      <c r="F265" t="s">
        <v>145</v>
      </c>
      <c r="G265" t="s">
        <v>1676</v>
      </c>
      <c r="J265" t="s">
        <v>53</v>
      </c>
      <c r="K265" t="s">
        <v>261</v>
      </c>
      <c r="L265" t="s">
        <v>1677</v>
      </c>
      <c r="M265" s="3">
        <v>92</v>
      </c>
      <c r="N265" s="3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379</v>
      </c>
      <c r="W265" t="s">
        <v>69</v>
      </c>
      <c r="X265" t="str">
        <f t="shared" si="4"/>
        <v>true</v>
      </c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3699</v>
      </c>
      <c r="F266" t="s">
        <v>153</v>
      </c>
      <c r="J266" t="s">
        <v>156</v>
      </c>
      <c r="K266" t="s">
        <v>54</v>
      </c>
      <c r="L266" t="s">
        <v>1681</v>
      </c>
      <c r="M266" s="3">
        <v>104</v>
      </c>
      <c r="N266" s="3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b">
        <v>1</v>
      </c>
      <c r="X266" t="str">
        <f t="shared" si="4"/>
        <v>true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1708</v>
      </c>
      <c r="F267" t="s">
        <v>153</v>
      </c>
      <c r="G267" t="s">
        <v>1685</v>
      </c>
      <c r="H267">
        <v>44266</v>
      </c>
      <c r="I267">
        <v>44287</v>
      </c>
      <c r="K267" t="s">
        <v>157</v>
      </c>
      <c r="L267" t="s">
        <v>1688</v>
      </c>
      <c r="M267" s="3">
        <v>120</v>
      </c>
      <c r="N267" s="3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4346</v>
      </c>
      <c r="W267" t="s">
        <v>68</v>
      </c>
      <c r="X267" t="str">
        <f t="shared" si="4"/>
        <v>no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>
        <v>27428</v>
      </c>
      <c r="F268" t="s">
        <v>73</v>
      </c>
      <c r="H268">
        <v>45235</v>
      </c>
      <c r="I268">
        <v>45258</v>
      </c>
      <c r="J268" t="s">
        <v>53</v>
      </c>
      <c r="L268" t="s">
        <v>1693</v>
      </c>
      <c r="M268" s="3">
        <v>157</v>
      </c>
      <c r="N268" s="3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4346</v>
      </c>
      <c r="W268" t="s">
        <v>132</v>
      </c>
      <c r="X268" t="str">
        <f t="shared" si="4"/>
        <v>yes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3699</v>
      </c>
      <c r="F269" t="s">
        <v>153</v>
      </c>
      <c r="H269">
        <v>44178</v>
      </c>
      <c r="I269">
        <v>44192</v>
      </c>
      <c r="J269" t="s">
        <v>409</v>
      </c>
      <c r="K269" t="s">
        <v>631</v>
      </c>
      <c r="L269" t="s">
        <v>1699</v>
      </c>
      <c r="M269" s="3">
        <v>98</v>
      </c>
      <c r="N269" s="3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166</v>
      </c>
      <c r="X269" t="str">
        <f t="shared" si="4"/>
        <v>false</v>
      </c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1708</v>
      </c>
      <c r="F270" t="s">
        <v>247</v>
      </c>
      <c r="G270" t="s">
        <v>1703</v>
      </c>
      <c r="H270">
        <v>45616</v>
      </c>
      <c r="I270">
        <v>45642</v>
      </c>
      <c r="J270" t="s">
        <v>409</v>
      </c>
      <c r="K270" t="s">
        <v>537</v>
      </c>
      <c r="L270" t="s">
        <v>1705</v>
      </c>
      <c r="M270" s="3">
        <v>114</v>
      </c>
      <c r="N270" s="3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4346</v>
      </c>
      <c r="W270" t="s">
        <v>92</v>
      </c>
      <c r="X270" t="str">
        <f t="shared" si="4"/>
        <v>0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>
        <v>44385</v>
      </c>
      <c r="I271">
        <v>44390</v>
      </c>
      <c r="J271" t="s">
        <v>409</v>
      </c>
      <c r="K271" t="s">
        <v>320</v>
      </c>
      <c r="L271" t="s">
        <v>1712</v>
      </c>
      <c r="M271" s="3">
        <v>144</v>
      </c>
      <c r="N271" s="3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b">
        <v>0</v>
      </c>
      <c r="X271" t="str">
        <f t="shared" si="4"/>
        <v>false</v>
      </c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3743</v>
      </c>
      <c r="F272" t="s">
        <v>153</v>
      </c>
      <c r="H272">
        <v>45365</v>
      </c>
      <c r="I272">
        <v>45386</v>
      </c>
      <c r="J272" t="s">
        <v>409</v>
      </c>
      <c r="K272" t="s">
        <v>157</v>
      </c>
      <c r="L272" t="s">
        <v>1718</v>
      </c>
      <c r="M272" s="3">
        <v>168</v>
      </c>
      <c r="N272" s="3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166</v>
      </c>
      <c r="X272" t="str">
        <f t="shared" si="4"/>
        <v>false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3700</v>
      </c>
      <c r="F273" t="s">
        <v>316</v>
      </c>
      <c r="J273" t="s">
        <v>230</v>
      </c>
      <c r="K273" t="s">
        <v>508</v>
      </c>
      <c r="L273" t="s">
        <v>1722</v>
      </c>
      <c r="M273" s="3">
        <v>109</v>
      </c>
      <c r="N273" s="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4346</v>
      </c>
      <c r="W273" t="s">
        <v>102</v>
      </c>
      <c r="X273" t="str">
        <f t="shared" si="4"/>
        <v>y</v>
      </c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>
        <v>36452</v>
      </c>
      <c r="F274" t="s">
        <v>95</v>
      </c>
      <c r="G274" t="s">
        <v>1725</v>
      </c>
      <c r="H274">
        <v>45174</v>
      </c>
      <c r="I274">
        <v>45202</v>
      </c>
      <c r="J274" t="s">
        <v>230</v>
      </c>
      <c r="K274" t="s">
        <v>873</v>
      </c>
      <c r="L274" t="s">
        <v>1728</v>
      </c>
      <c r="M274" s="3">
        <v>125</v>
      </c>
      <c r="N274" s="3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  <c r="X274" t="str">
        <f t="shared" si="4"/>
        <v>no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1782</v>
      </c>
      <c r="F275" t="s">
        <v>247</v>
      </c>
      <c r="G275" t="s">
        <v>1731</v>
      </c>
      <c r="H275">
        <v>44505</v>
      </c>
      <c r="K275" t="s">
        <v>25</v>
      </c>
      <c r="L275" t="s">
        <v>111</v>
      </c>
      <c r="M275" s="3">
        <v>152</v>
      </c>
      <c r="N275" s="3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U275">
        <v>0</v>
      </c>
      <c r="V275" t="s">
        <v>379</v>
      </c>
      <c r="W275" t="b">
        <v>1</v>
      </c>
      <c r="X275" t="str">
        <f t="shared" si="4"/>
        <v>true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1802</v>
      </c>
      <c r="F276" t="s">
        <v>95</v>
      </c>
      <c r="G276" t="s">
        <v>1735</v>
      </c>
      <c r="H276">
        <v>45557</v>
      </c>
      <c r="I276">
        <v>45573</v>
      </c>
      <c r="J276" t="s">
        <v>668</v>
      </c>
      <c r="K276" t="s">
        <v>157</v>
      </c>
      <c r="L276" t="s">
        <v>1738</v>
      </c>
      <c r="M276" s="3">
        <v>174</v>
      </c>
      <c r="N276" s="3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U276">
        <v>0</v>
      </c>
      <c r="V276" t="s">
        <v>79</v>
      </c>
      <c r="W276" t="s">
        <v>46</v>
      </c>
      <c r="X276" t="str">
        <f t="shared" si="4"/>
        <v>yes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1708</v>
      </c>
      <c r="F277" t="s">
        <v>338</v>
      </c>
      <c r="H277">
        <v>44265</v>
      </c>
      <c r="I277">
        <v>44291</v>
      </c>
      <c r="K277" t="s">
        <v>631</v>
      </c>
      <c r="L277" t="s">
        <v>1743</v>
      </c>
      <c r="M277" s="3">
        <v>172</v>
      </c>
      <c r="N277" s="3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4346</v>
      </c>
      <c r="W277" t="s">
        <v>46</v>
      </c>
      <c r="X277" t="str">
        <f t="shared" si="4"/>
        <v>yes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>
        <v>45365</v>
      </c>
      <c r="I278">
        <v>45362</v>
      </c>
      <c r="J278" t="s">
        <v>288</v>
      </c>
      <c r="K278" t="s">
        <v>54</v>
      </c>
      <c r="L278" t="s">
        <v>1748</v>
      </c>
      <c r="M278" s="3">
        <v>149</v>
      </c>
      <c r="N278" s="3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4347</v>
      </c>
      <c r="X278" t="str">
        <f t="shared" si="4"/>
        <v/>
      </c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3701</v>
      </c>
      <c r="F279" t="s">
        <v>153</v>
      </c>
      <c r="H279">
        <v>44519</v>
      </c>
      <c r="I279">
        <v>44535</v>
      </c>
      <c r="J279" t="s">
        <v>53</v>
      </c>
      <c r="L279" t="s">
        <v>1753</v>
      </c>
      <c r="M279" s="3">
        <v>151</v>
      </c>
      <c r="N279" s="3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>
        <v>4700</v>
      </c>
      <c r="V279" t="s">
        <v>379</v>
      </c>
      <c r="W279" t="s">
        <v>102</v>
      </c>
      <c r="X279" t="str">
        <f t="shared" si="4"/>
        <v>y</v>
      </c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>
        <v>32754</v>
      </c>
      <c r="F280" t="s">
        <v>95</v>
      </c>
      <c r="H280">
        <v>44350</v>
      </c>
      <c r="I280">
        <v>44377</v>
      </c>
      <c r="J280" t="s">
        <v>196</v>
      </c>
      <c r="K280" t="s">
        <v>157</v>
      </c>
      <c r="L280" t="s">
        <v>1759</v>
      </c>
      <c r="M280" s="3">
        <v>164</v>
      </c>
      <c r="N280" s="3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40538</v>
      </c>
      <c r="V280" t="s">
        <v>4347</v>
      </c>
      <c r="W280" t="s">
        <v>69</v>
      </c>
      <c r="X280" t="str">
        <f t="shared" si="4"/>
        <v>true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1782</v>
      </c>
      <c r="F281" t="s">
        <v>153</v>
      </c>
      <c r="G281" t="s">
        <v>1763</v>
      </c>
      <c r="H281">
        <v>45559</v>
      </c>
      <c r="I281">
        <v>45574</v>
      </c>
      <c r="J281" t="s">
        <v>230</v>
      </c>
      <c r="K281" t="s">
        <v>130</v>
      </c>
      <c r="L281" t="s">
        <v>1766</v>
      </c>
      <c r="M281" s="3">
        <v>116</v>
      </c>
      <c r="N281" s="3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92</v>
      </c>
      <c r="X281" t="str">
        <f t="shared" si="4"/>
        <v>0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1802</v>
      </c>
      <c r="F282" t="s">
        <v>338</v>
      </c>
      <c r="G282" t="s">
        <v>1769</v>
      </c>
      <c r="H282">
        <v>43901</v>
      </c>
      <c r="I282">
        <v>43929</v>
      </c>
      <c r="J282" t="s">
        <v>668</v>
      </c>
      <c r="K282" t="s">
        <v>33</v>
      </c>
      <c r="L282" t="s">
        <v>1772</v>
      </c>
      <c r="M282" s="3">
        <v>120</v>
      </c>
      <c r="N282" s="3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4346</v>
      </c>
      <c r="W282" t="s">
        <v>132</v>
      </c>
      <c r="X282" t="str">
        <f t="shared" si="4"/>
        <v>yes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1708</v>
      </c>
      <c r="F283" t="s">
        <v>468</v>
      </c>
      <c r="G283" t="s">
        <v>1776</v>
      </c>
      <c r="H283">
        <v>44531</v>
      </c>
      <c r="I283">
        <v>44543</v>
      </c>
      <c r="J283" t="s">
        <v>196</v>
      </c>
      <c r="M283" s="3">
        <v>138</v>
      </c>
      <c r="N283" s="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>
        <v>23815</v>
      </c>
      <c r="V283" t="s">
        <v>25</v>
      </c>
      <c r="W283" t="s">
        <v>166</v>
      </c>
      <c r="X283" t="str">
        <f t="shared" si="4"/>
        <v>false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153</v>
      </c>
      <c r="G284" t="s">
        <v>1783</v>
      </c>
      <c r="H284">
        <v>44756</v>
      </c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s="44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>
        <v>802300</v>
      </c>
      <c r="V284" t="s">
        <v>379</v>
      </c>
      <c r="W284" t="b">
        <v>0</v>
      </c>
      <c r="X284" t="str">
        <f t="shared" si="4"/>
        <v>false</v>
      </c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1745</v>
      </c>
      <c r="F285" t="s">
        <v>541</v>
      </c>
      <c r="G285" t="s">
        <v>1791</v>
      </c>
      <c r="J285" t="s">
        <v>668</v>
      </c>
      <c r="K285" t="s">
        <v>650</v>
      </c>
      <c r="L285" t="s">
        <v>1792</v>
      </c>
      <c r="M285" s="3">
        <v>156</v>
      </c>
      <c r="N285" s="3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b">
        <v>0</v>
      </c>
      <c r="X285" t="str">
        <f t="shared" si="4"/>
        <v>false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>
        <v>14523</v>
      </c>
      <c r="F286" t="s">
        <v>247</v>
      </c>
      <c r="G286" t="s">
        <v>1797</v>
      </c>
      <c r="H286">
        <v>44645</v>
      </c>
      <c r="I286">
        <v>44673</v>
      </c>
      <c r="J286" t="s">
        <v>196</v>
      </c>
      <c r="K286" t="s">
        <v>650</v>
      </c>
      <c r="M286" s="3">
        <v>139</v>
      </c>
      <c r="N286" s="3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4347</v>
      </c>
      <c r="W286" t="s">
        <v>69</v>
      </c>
      <c r="X286" t="str">
        <f t="shared" si="4"/>
        <v>true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1782</v>
      </c>
      <c r="F287" t="s">
        <v>25</v>
      </c>
      <c r="H287">
        <v>44232</v>
      </c>
      <c r="I287">
        <v>44233</v>
      </c>
      <c r="K287" t="s">
        <v>320</v>
      </c>
      <c r="L287" t="s">
        <v>387</v>
      </c>
      <c r="M287" s="3">
        <v>149</v>
      </c>
      <c r="N287" s="3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92</v>
      </c>
      <c r="X287" t="str">
        <f t="shared" si="4"/>
        <v>0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541</v>
      </c>
      <c r="G288" t="s">
        <v>1803</v>
      </c>
      <c r="H288">
        <v>44221</v>
      </c>
      <c r="I288">
        <v>44241</v>
      </c>
      <c r="J288" t="s">
        <v>668</v>
      </c>
      <c r="K288" t="s">
        <v>54</v>
      </c>
      <c r="L288" t="s">
        <v>1806</v>
      </c>
      <c r="M288" s="3">
        <v>130</v>
      </c>
      <c r="N288" s="3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>
        <v>26164</v>
      </c>
      <c r="V288" t="s">
        <v>4346</v>
      </c>
      <c r="W288" t="s">
        <v>46</v>
      </c>
      <c r="X288" t="str">
        <f t="shared" si="4"/>
        <v>yes</v>
      </c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3675</v>
      </c>
      <c r="F289" t="s">
        <v>62</v>
      </c>
      <c r="H289">
        <v>45574</v>
      </c>
      <c r="I289">
        <v>45598</v>
      </c>
      <c r="J289" t="s">
        <v>156</v>
      </c>
      <c r="K289" t="s">
        <v>157</v>
      </c>
      <c r="L289" t="s">
        <v>1811</v>
      </c>
      <c r="M289" s="3">
        <v>119</v>
      </c>
      <c r="N289" s="3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4346</v>
      </c>
      <c r="W289" t="b">
        <v>0</v>
      </c>
      <c r="X289" t="str">
        <f t="shared" si="4"/>
        <v>false</v>
      </c>
    </row>
    <row r="290" spans="1:24" x14ac:dyDescent="0.3">
      <c r="A290" t="s">
        <v>1812</v>
      </c>
      <c r="B290" t="s">
        <v>2194</v>
      </c>
      <c r="C290" t="s">
        <v>36</v>
      </c>
      <c r="D290">
        <v>37</v>
      </c>
      <c r="E290" t="s">
        <v>1823</v>
      </c>
      <c r="F290" t="s">
        <v>62</v>
      </c>
      <c r="G290" t="s">
        <v>1815</v>
      </c>
      <c r="H290">
        <v>45585</v>
      </c>
      <c r="I290">
        <v>45612</v>
      </c>
      <c r="J290" t="s">
        <v>196</v>
      </c>
      <c r="K290" t="s">
        <v>650</v>
      </c>
      <c r="L290" t="s">
        <v>1817</v>
      </c>
      <c r="M290" s="3">
        <v>100</v>
      </c>
      <c r="N290" s="3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4346</v>
      </c>
      <c r="W290" t="s">
        <v>56</v>
      </c>
      <c r="X290" t="str">
        <f t="shared" si="4"/>
        <v>1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3744</v>
      </c>
      <c r="F291" t="s">
        <v>95</v>
      </c>
      <c r="H291">
        <v>44477</v>
      </c>
      <c r="I291">
        <v>44481</v>
      </c>
      <c r="J291" t="s">
        <v>409</v>
      </c>
      <c r="K291" t="s">
        <v>320</v>
      </c>
      <c r="L291" t="s">
        <v>1699</v>
      </c>
      <c r="M291" s="3">
        <v>172</v>
      </c>
      <c r="N291" s="3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102</v>
      </c>
      <c r="X291" t="str">
        <f t="shared" si="4"/>
        <v>y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3696</v>
      </c>
      <c r="F292" t="s">
        <v>153</v>
      </c>
      <c r="H292">
        <v>44501</v>
      </c>
      <c r="I292">
        <v>44499</v>
      </c>
      <c r="J292" t="s">
        <v>196</v>
      </c>
      <c r="K292" t="s">
        <v>386</v>
      </c>
      <c r="L292" t="s">
        <v>1826</v>
      </c>
      <c r="M292" s="3">
        <v>102</v>
      </c>
      <c r="N292" s="3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4346</v>
      </c>
      <c r="W292" t="s">
        <v>25</v>
      </c>
      <c r="X292" t="str">
        <f t="shared" si="4"/>
        <v>unknown</v>
      </c>
    </row>
    <row r="293" spans="1:24" x14ac:dyDescent="0.3">
      <c r="A293" t="s">
        <v>1827</v>
      </c>
      <c r="B293" t="s">
        <v>3587</v>
      </c>
      <c r="C293" t="s">
        <v>60</v>
      </c>
      <c r="D293">
        <v>80</v>
      </c>
      <c r="E293" t="s">
        <v>1919</v>
      </c>
      <c r="F293" t="s">
        <v>73</v>
      </c>
      <c r="G293" t="s">
        <v>1829</v>
      </c>
      <c r="H293">
        <v>44615</v>
      </c>
      <c r="I293">
        <v>44622</v>
      </c>
      <c r="J293" t="s">
        <v>342</v>
      </c>
      <c r="K293" t="s">
        <v>508</v>
      </c>
      <c r="L293" t="s">
        <v>1017</v>
      </c>
      <c r="M293" s="3">
        <v>139</v>
      </c>
      <c r="N293" s="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379</v>
      </c>
      <c r="W293" t="s">
        <v>166</v>
      </c>
      <c r="X293" t="str">
        <f t="shared" si="4"/>
        <v>false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3745</v>
      </c>
      <c r="F294" t="s">
        <v>338</v>
      </c>
      <c r="G294" t="s">
        <v>1834</v>
      </c>
      <c r="H294">
        <v>45002</v>
      </c>
      <c r="I294">
        <v>45008</v>
      </c>
      <c r="J294" t="s">
        <v>668</v>
      </c>
      <c r="K294" t="s">
        <v>873</v>
      </c>
      <c r="L294" t="s">
        <v>1836</v>
      </c>
      <c r="M294" s="3">
        <v>122</v>
      </c>
      <c r="N294" s="3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>
        <v>4044300</v>
      </c>
      <c r="V294" t="s">
        <v>4346</v>
      </c>
      <c r="W294" t="s">
        <v>56</v>
      </c>
      <c r="X294" t="str">
        <f t="shared" si="4"/>
        <v>1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E295" t="s">
        <v>1962</v>
      </c>
      <c r="F295" t="s">
        <v>25</v>
      </c>
      <c r="H295">
        <v>45527</v>
      </c>
      <c r="I295">
        <v>45532</v>
      </c>
      <c r="J295" t="s">
        <v>288</v>
      </c>
      <c r="K295" t="s">
        <v>33</v>
      </c>
      <c r="L295" t="s">
        <v>1693</v>
      </c>
      <c r="M295" s="3">
        <v>167</v>
      </c>
      <c r="N295" s="3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80</v>
      </c>
      <c r="X295" t="str">
        <f t="shared" si="4"/>
        <v>no</v>
      </c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>
        <v>15017</v>
      </c>
      <c r="F296" t="s">
        <v>25</v>
      </c>
      <c r="H296">
        <v>44648</v>
      </c>
      <c r="I296">
        <v>44648</v>
      </c>
      <c r="J296" t="s">
        <v>342</v>
      </c>
      <c r="K296" t="s">
        <v>289</v>
      </c>
      <c r="L296" t="s">
        <v>1845</v>
      </c>
      <c r="M296" s="3">
        <v>91</v>
      </c>
      <c r="N296" s="3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4346</v>
      </c>
      <c r="W296" t="s">
        <v>46</v>
      </c>
      <c r="X296" t="str">
        <f t="shared" si="4"/>
        <v>yes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>
        <v>36287</v>
      </c>
      <c r="F297" t="s">
        <v>468</v>
      </c>
      <c r="G297" t="s">
        <v>1849</v>
      </c>
      <c r="H297">
        <v>45154</v>
      </c>
      <c r="I297">
        <v>45177</v>
      </c>
      <c r="J297" t="s">
        <v>230</v>
      </c>
      <c r="K297" t="s">
        <v>481</v>
      </c>
      <c r="L297" t="s">
        <v>1850</v>
      </c>
      <c r="M297" s="3">
        <v>141</v>
      </c>
      <c r="N297" s="3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4347</v>
      </c>
      <c r="W297" t="s">
        <v>46</v>
      </c>
      <c r="X297" t="str">
        <f t="shared" si="4"/>
        <v>yes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3676</v>
      </c>
      <c r="F298" t="s">
        <v>153</v>
      </c>
      <c r="G298" t="s">
        <v>1852</v>
      </c>
      <c r="H298">
        <v>44262</v>
      </c>
      <c r="I298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s="44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4347</v>
      </c>
      <c r="W298" t="s">
        <v>44</v>
      </c>
      <c r="X298" t="str">
        <f t="shared" si="4"/>
        <v>n</v>
      </c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1856</v>
      </c>
      <c r="H299">
        <v>44210</v>
      </c>
      <c r="K299" t="s">
        <v>650</v>
      </c>
      <c r="L299" t="s">
        <v>1857</v>
      </c>
      <c r="M299" s="3">
        <v>109</v>
      </c>
      <c r="N299" s="3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>
        <v>15002</v>
      </c>
      <c r="V299" t="s">
        <v>4346</v>
      </c>
      <c r="W299" t="s">
        <v>68</v>
      </c>
      <c r="X299" t="str">
        <f t="shared" si="4"/>
        <v>no</v>
      </c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>
        <v>38834</v>
      </c>
      <c r="F300" t="s">
        <v>153</v>
      </c>
      <c r="G300" t="s">
        <v>1861</v>
      </c>
      <c r="H300">
        <v>43965</v>
      </c>
      <c r="I300">
        <v>43966</v>
      </c>
      <c r="J300" t="s">
        <v>668</v>
      </c>
      <c r="K300" t="s">
        <v>650</v>
      </c>
      <c r="L300" t="s">
        <v>1863</v>
      </c>
      <c r="M300" s="3">
        <v>116</v>
      </c>
      <c r="N300" s="3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4346</v>
      </c>
      <c r="W300" t="s">
        <v>92</v>
      </c>
      <c r="X300" t="str">
        <f t="shared" si="4"/>
        <v>0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H301">
        <v>44552</v>
      </c>
      <c r="I301">
        <v>44560</v>
      </c>
      <c r="J301" t="s">
        <v>288</v>
      </c>
      <c r="K301" t="s">
        <v>537</v>
      </c>
      <c r="L301" t="s">
        <v>1867</v>
      </c>
      <c r="M301" s="3">
        <v>160</v>
      </c>
      <c r="N301" s="3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V301" t="s">
        <v>25</v>
      </c>
      <c r="W301" t="s">
        <v>25</v>
      </c>
      <c r="X301" t="str">
        <f t="shared" si="4"/>
        <v>unknown</v>
      </c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>
        <v>44289</v>
      </c>
      <c r="I302">
        <v>44296</v>
      </c>
      <c r="J302" t="s">
        <v>196</v>
      </c>
      <c r="K302" t="s">
        <v>33</v>
      </c>
      <c r="L302" t="s">
        <v>1499</v>
      </c>
      <c r="M302" s="3">
        <v>100</v>
      </c>
      <c r="N302" s="3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263</v>
      </c>
      <c r="W302" t="s">
        <v>102</v>
      </c>
      <c r="X302" t="str">
        <f t="shared" si="4"/>
        <v>y</v>
      </c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>
        <v>44436</v>
      </c>
      <c r="I303">
        <v>44453</v>
      </c>
      <c r="K303" t="s">
        <v>650</v>
      </c>
      <c r="L303" t="s">
        <v>1878</v>
      </c>
      <c r="M303" s="3">
        <v>179</v>
      </c>
      <c r="N303" s="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>
        <v>12530</v>
      </c>
      <c r="V303" t="s">
        <v>379</v>
      </c>
      <c r="X303" t="str">
        <f t="shared" si="4"/>
        <v/>
      </c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>
        <v>36407</v>
      </c>
      <c r="F304" t="s">
        <v>247</v>
      </c>
      <c r="H304">
        <v>45527</v>
      </c>
      <c r="I304">
        <v>45543</v>
      </c>
      <c r="J304" t="s">
        <v>342</v>
      </c>
      <c r="K304" t="s">
        <v>261</v>
      </c>
      <c r="L304" t="s">
        <v>1884</v>
      </c>
      <c r="M304" s="3">
        <v>161</v>
      </c>
      <c r="N304" s="3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>
        <v>27199</v>
      </c>
      <c r="V304" t="s">
        <v>217</v>
      </c>
      <c r="W304" t="s">
        <v>46</v>
      </c>
      <c r="X304" t="str">
        <f t="shared" si="4"/>
        <v>yes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>
        <v>36024</v>
      </c>
      <c r="F305" t="s">
        <v>73</v>
      </c>
      <c r="H305">
        <v>44781</v>
      </c>
      <c r="I305">
        <v>44801</v>
      </c>
      <c r="J305" t="s">
        <v>288</v>
      </c>
      <c r="L305" t="s">
        <v>1889</v>
      </c>
      <c r="M305" s="3">
        <v>106</v>
      </c>
      <c r="N305" s="3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379</v>
      </c>
      <c r="W305" t="s">
        <v>46</v>
      </c>
      <c r="X305" t="str">
        <f t="shared" si="4"/>
        <v>yes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>
        <v>16855</v>
      </c>
      <c r="F306" t="s">
        <v>153</v>
      </c>
      <c r="H306">
        <v>45132</v>
      </c>
      <c r="I306">
        <v>45151</v>
      </c>
      <c r="J306" t="s">
        <v>196</v>
      </c>
      <c r="K306" t="s">
        <v>481</v>
      </c>
      <c r="L306" t="s">
        <v>1895</v>
      </c>
      <c r="M306" s="3">
        <v>174</v>
      </c>
      <c r="N306" s="3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102</v>
      </c>
      <c r="X306" t="str">
        <f t="shared" si="4"/>
        <v>y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H307">
        <v>44128</v>
      </c>
      <c r="I307">
        <v>44125</v>
      </c>
      <c r="J307" t="s">
        <v>668</v>
      </c>
      <c r="K307" t="s">
        <v>320</v>
      </c>
      <c r="L307" t="s">
        <v>111</v>
      </c>
      <c r="M307" s="3">
        <v>144</v>
      </c>
      <c r="N307" s="3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4346</v>
      </c>
      <c r="W307" t="s">
        <v>132</v>
      </c>
      <c r="X307" t="str">
        <f t="shared" si="4"/>
        <v>yes</v>
      </c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>
        <v>32796</v>
      </c>
      <c r="F308" t="s">
        <v>468</v>
      </c>
      <c r="G308" t="s">
        <v>1902</v>
      </c>
      <c r="H308">
        <v>45271</v>
      </c>
      <c r="I308">
        <v>45286</v>
      </c>
      <c r="J308" t="s">
        <v>156</v>
      </c>
      <c r="K308" t="s">
        <v>508</v>
      </c>
      <c r="L308" t="s">
        <v>447</v>
      </c>
      <c r="M308" s="3">
        <v>178</v>
      </c>
      <c r="N308" s="3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>
        <v>19685</v>
      </c>
      <c r="V308" t="s">
        <v>4347</v>
      </c>
      <c r="W308" t="s">
        <v>102</v>
      </c>
      <c r="X308" t="str">
        <f t="shared" si="4"/>
        <v>y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468</v>
      </c>
      <c r="H309">
        <v>45223</v>
      </c>
      <c r="I309">
        <v>45251</v>
      </c>
      <c r="J309" t="s">
        <v>668</v>
      </c>
      <c r="K309" t="s">
        <v>873</v>
      </c>
      <c r="L309" t="s">
        <v>1908</v>
      </c>
      <c r="M309" s="3">
        <v>162</v>
      </c>
      <c r="N309" s="3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>
        <v>2714500</v>
      </c>
      <c r="V309" t="s">
        <v>25</v>
      </c>
      <c r="W309" t="s">
        <v>25</v>
      </c>
      <c r="X309" t="str">
        <f t="shared" si="4"/>
        <v>unknown</v>
      </c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>
        <v>21342</v>
      </c>
      <c r="F310" t="s">
        <v>153</v>
      </c>
      <c r="G310" t="s">
        <v>1913</v>
      </c>
      <c r="H310">
        <v>45583</v>
      </c>
      <c r="I310">
        <v>45590</v>
      </c>
      <c r="J310" t="s">
        <v>53</v>
      </c>
      <c r="K310" t="s">
        <v>157</v>
      </c>
      <c r="L310" t="s">
        <v>1916</v>
      </c>
      <c r="M310" s="3">
        <v>132</v>
      </c>
      <c r="N310" s="3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U310">
        <v>0</v>
      </c>
      <c r="V310" t="s">
        <v>4346</v>
      </c>
      <c r="W310" t="b">
        <v>0</v>
      </c>
      <c r="X310" t="str">
        <f t="shared" si="4"/>
        <v>false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H311">
        <v>45619</v>
      </c>
      <c r="I311">
        <v>45625</v>
      </c>
      <c r="J311" t="s">
        <v>53</v>
      </c>
      <c r="K311" t="s">
        <v>631</v>
      </c>
      <c r="L311" t="s">
        <v>1922</v>
      </c>
      <c r="M311" s="3">
        <v>163</v>
      </c>
      <c r="N311" s="3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4347</v>
      </c>
      <c r="W311" t="b">
        <v>1</v>
      </c>
      <c r="X311" t="str">
        <f t="shared" si="4"/>
        <v>true</v>
      </c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>
        <v>32549</v>
      </c>
      <c r="F312" t="s">
        <v>153</v>
      </c>
      <c r="G312" t="s">
        <v>1926</v>
      </c>
      <c r="H312">
        <v>44078</v>
      </c>
      <c r="I312">
        <v>44087</v>
      </c>
      <c r="J312" t="s">
        <v>409</v>
      </c>
      <c r="K312" t="s">
        <v>261</v>
      </c>
      <c r="L312" t="s">
        <v>1928</v>
      </c>
      <c r="M312" s="3">
        <v>140</v>
      </c>
      <c r="N312" s="3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4347</v>
      </c>
      <c r="W312" t="b">
        <v>1</v>
      </c>
      <c r="X312" t="str">
        <f t="shared" si="4"/>
        <v>true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H313">
        <v>45165</v>
      </c>
      <c r="I313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s="44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4347</v>
      </c>
      <c r="W313" t="s">
        <v>80</v>
      </c>
      <c r="X313" t="str">
        <f t="shared" si="4"/>
        <v>no</v>
      </c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>
        <v>43938</v>
      </c>
      <c r="I314">
        <v>43942</v>
      </c>
      <c r="J314" t="s">
        <v>288</v>
      </c>
      <c r="K314" t="s">
        <v>386</v>
      </c>
      <c r="L314" t="s">
        <v>1938</v>
      </c>
      <c r="M314" s="3">
        <v>128</v>
      </c>
      <c r="N314" s="3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379</v>
      </c>
      <c r="W314" t="s">
        <v>46</v>
      </c>
      <c r="X314" t="str">
        <f t="shared" si="4"/>
        <v>yes</v>
      </c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>
        <v>28608</v>
      </c>
      <c r="F315" t="s">
        <v>73</v>
      </c>
      <c r="G315" t="s">
        <v>1942</v>
      </c>
      <c r="H315">
        <v>45497</v>
      </c>
      <c r="I315">
        <v>45498</v>
      </c>
      <c r="J315" t="s">
        <v>409</v>
      </c>
      <c r="K315" t="s">
        <v>631</v>
      </c>
      <c r="L315" t="s">
        <v>1943</v>
      </c>
      <c r="M315" s="3">
        <v>112</v>
      </c>
      <c r="N315" s="3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4346</v>
      </c>
      <c r="W315" t="s">
        <v>56</v>
      </c>
      <c r="X315" t="str">
        <f t="shared" si="4"/>
        <v>1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>
        <v>38099</v>
      </c>
      <c r="F316" t="s">
        <v>329</v>
      </c>
      <c r="G316" t="s">
        <v>1947</v>
      </c>
      <c r="H316">
        <v>44087</v>
      </c>
      <c r="I316">
        <v>44092</v>
      </c>
      <c r="J316" t="s">
        <v>53</v>
      </c>
      <c r="K316" t="s">
        <v>157</v>
      </c>
      <c r="L316" t="s">
        <v>1949</v>
      </c>
      <c r="M316" s="3">
        <v>152</v>
      </c>
      <c r="N316" s="3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4347</v>
      </c>
      <c r="W316" t="s">
        <v>68</v>
      </c>
      <c r="X316" t="str">
        <f t="shared" si="4"/>
        <v>no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3702</v>
      </c>
      <c r="F317" t="s">
        <v>247</v>
      </c>
      <c r="H317">
        <v>45598</v>
      </c>
      <c r="I317">
        <v>45625</v>
      </c>
      <c r="J317" t="s">
        <v>668</v>
      </c>
      <c r="K317" t="s">
        <v>33</v>
      </c>
      <c r="L317" t="s">
        <v>607</v>
      </c>
      <c r="M317" s="3">
        <v>139</v>
      </c>
      <c r="N317" s="3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217</v>
      </c>
      <c r="W317" t="s">
        <v>68</v>
      </c>
      <c r="X317" t="str">
        <f t="shared" si="4"/>
        <v>no</v>
      </c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>
        <v>19004</v>
      </c>
      <c r="F318" t="s">
        <v>145</v>
      </c>
      <c r="G318" t="s">
        <v>1955</v>
      </c>
      <c r="H318">
        <v>44331</v>
      </c>
      <c r="I318">
        <v>44351</v>
      </c>
      <c r="K318" t="s">
        <v>650</v>
      </c>
      <c r="L318" t="s">
        <v>1958</v>
      </c>
      <c r="M318" s="3">
        <v>157</v>
      </c>
      <c r="N318" s="3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4346</v>
      </c>
      <c r="W318" t="s">
        <v>69</v>
      </c>
      <c r="X318" t="str">
        <f t="shared" si="4"/>
        <v>true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153</v>
      </c>
      <c r="H319">
        <v>45071</v>
      </c>
      <c r="I319">
        <v>45096</v>
      </c>
      <c r="J319" t="s">
        <v>230</v>
      </c>
      <c r="K319" t="s">
        <v>157</v>
      </c>
      <c r="M319" s="3">
        <v>91</v>
      </c>
      <c r="N319" s="3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4346</v>
      </c>
      <c r="W319" t="s">
        <v>25</v>
      </c>
      <c r="X319" t="str">
        <f t="shared" si="4"/>
        <v>unknown</v>
      </c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>
        <v>22859</v>
      </c>
      <c r="F320" t="s">
        <v>153</v>
      </c>
      <c r="G320" t="s">
        <v>1968</v>
      </c>
      <c r="H320">
        <v>44779</v>
      </c>
      <c r="I320">
        <v>44809</v>
      </c>
      <c r="J320" t="s">
        <v>230</v>
      </c>
      <c r="K320" t="s">
        <v>89</v>
      </c>
      <c r="L320" t="s">
        <v>1970</v>
      </c>
      <c r="M320" s="3">
        <v>104</v>
      </c>
      <c r="N320" s="3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217</v>
      </c>
      <c r="W320" t="s">
        <v>166</v>
      </c>
      <c r="X320" t="str">
        <f t="shared" si="4"/>
        <v>false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>
        <v>30094</v>
      </c>
      <c r="F321" t="s">
        <v>153</v>
      </c>
      <c r="G321" t="s">
        <v>1974</v>
      </c>
      <c r="H321">
        <v>45066</v>
      </c>
      <c r="I321">
        <v>45084</v>
      </c>
      <c r="J321" t="s">
        <v>196</v>
      </c>
      <c r="K321" t="s">
        <v>320</v>
      </c>
      <c r="L321" t="s">
        <v>1977</v>
      </c>
      <c r="M321" s="3">
        <v>98</v>
      </c>
      <c r="N321" s="3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4346</v>
      </c>
      <c r="W321" t="s">
        <v>132</v>
      </c>
      <c r="X321" t="str">
        <f t="shared" si="4"/>
        <v>yes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>
        <v>33858</v>
      </c>
      <c r="F322" t="s">
        <v>316</v>
      </c>
      <c r="G322" t="s">
        <v>1981</v>
      </c>
      <c r="H322">
        <v>44182</v>
      </c>
      <c r="I322">
        <v>44198</v>
      </c>
      <c r="J322" t="s">
        <v>196</v>
      </c>
      <c r="K322" t="s">
        <v>631</v>
      </c>
      <c r="L322" t="s">
        <v>1265</v>
      </c>
      <c r="M322" s="3">
        <v>116</v>
      </c>
      <c r="N322" s="3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>
        <v>3784</v>
      </c>
      <c r="V322" t="s">
        <v>4346</v>
      </c>
      <c r="W322" t="s">
        <v>132</v>
      </c>
      <c r="X322" t="str">
        <f t="shared" ref="X322:X385" si="5">TRIM(LOWER(W322))</f>
        <v>yes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H323">
        <v>44435</v>
      </c>
      <c r="K323" t="s">
        <v>650</v>
      </c>
      <c r="L323" t="s">
        <v>43</v>
      </c>
      <c r="M323" s="3">
        <v>163</v>
      </c>
      <c r="N323" s="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>
        <v>43348</v>
      </c>
      <c r="V323" t="s">
        <v>263</v>
      </c>
      <c r="W323" t="s">
        <v>80</v>
      </c>
      <c r="X323" t="str">
        <f t="shared" si="5"/>
        <v>no</v>
      </c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>
        <v>44981</v>
      </c>
      <c r="I324">
        <v>44992</v>
      </c>
      <c r="J324" t="s">
        <v>668</v>
      </c>
      <c r="K324" t="s">
        <v>386</v>
      </c>
      <c r="L324" t="s">
        <v>1992</v>
      </c>
      <c r="M324" s="3">
        <v>177</v>
      </c>
      <c r="N324" s="3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V324" t="s">
        <v>25</v>
      </c>
      <c r="W324" t="s">
        <v>102</v>
      </c>
      <c r="X324" t="str">
        <f t="shared" si="5"/>
        <v>y</v>
      </c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>
        <v>36076</v>
      </c>
      <c r="F325" t="s">
        <v>247</v>
      </c>
      <c r="G325" t="s">
        <v>1994</v>
      </c>
      <c r="H325">
        <v>45328</v>
      </c>
      <c r="I325">
        <v>45334</v>
      </c>
      <c r="J325" t="s">
        <v>156</v>
      </c>
      <c r="K325" t="s">
        <v>1997</v>
      </c>
      <c r="L325" t="s">
        <v>1998</v>
      </c>
      <c r="M325" s="3">
        <v>139</v>
      </c>
      <c r="N325" s="3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56</v>
      </c>
      <c r="X325" t="str">
        <f t="shared" si="5"/>
        <v>1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247</v>
      </c>
      <c r="G326" t="s">
        <v>2002</v>
      </c>
      <c r="H326">
        <v>45644</v>
      </c>
      <c r="I326">
        <v>45660</v>
      </c>
      <c r="J326" t="s">
        <v>288</v>
      </c>
      <c r="K326" t="s">
        <v>508</v>
      </c>
      <c r="L326" t="s">
        <v>363</v>
      </c>
      <c r="M326" s="3">
        <v>167</v>
      </c>
      <c r="N326" s="3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69</v>
      </c>
      <c r="X326" t="str">
        <f t="shared" si="5"/>
        <v>true</v>
      </c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>
        <v>36542</v>
      </c>
      <c r="F327" t="s">
        <v>25</v>
      </c>
      <c r="H327">
        <v>44391</v>
      </c>
      <c r="I327">
        <v>44396</v>
      </c>
      <c r="J327" t="s">
        <v>196</v>
      </c>
      <c r="K327" t="s">
        <v>548</v>
      </c>
      <c r="L327" t="s">
        <v>2009</v>
      </c>
      <c r="M327" s="3">
        <v>162</v>
      </c>
      <c r="N327" s="3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56</v>
      </c>
      <c r="X327" t="str">
        <f t="shared" si="5"/>
        <v>1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>
        <v>37060</v>
      </c>
      <c r="F328" t="s">
        <v>247</v>
      </c>
      <c r="H328">
        <v>44774</v>
      </c>
      <c r="I328">
        <v>44798</v>
      </c>
      <c r="J328" t="s">
        <v>668</v>
      </c>
      <c r="K328" t="s">
        <v>261</v>
      </c>
      <c r="L328" t="s">
        <v>2013</v>
      </c>
      <c r="M328" s="3">
        <v>95</v>
      </c>
      <c r="N328" s="3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>
        <v>2029800</v>
      </c>
      <c r="V328" t="s">
        <v>263</v>
      </c>
      <c r="W328" t="s">
        <v>68</v>
      </c>
      <c r="X328" t="str">
        <f t="shared" si="5"/>
        <v>no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>
        <v>28408</v>
      </c>
      <c r="F329" t="s">
        <v>95</v>
      </c>
      <c r="G329" t="s">
        <v>2018</v>
      </c>
      <c r="H329">
        <v>44427</v>
      </c>
      <c r="I329">
        <v>44431</v>
      </c>
      <c r="J329" t="s">
        <v>156</v>
      </c>
      <c r="K329" t="s">
        <v>25</v>
      </c>
      <c r="L329" t="s">
        <v>2021</v>
      </c>
      <c r="M329" s="3">
        <v>148</v>
      </c>
      <c r="N329" s="3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>
        <v>21375</v>
      </c>
      <c r="V329" t="s">
        <v>217</v>
      </c>
      <c r="W329" t="b">
        <v>0</v>
      </c>
      <c r="X329" t="str">
        <f t="shared" si="5"/>
        <v>false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3704</v>
      </c>
      <c r="F330" t="s">
        <v>316</v>
      </c>
      <c r="G330" t="s">
        <v>2025</v>
      </c>
      <c r="H330">
        <v>44411</v>
      </c>
      <c r="I330">
        <v>44438</v>
      </c>
      <c r="J330" t="s">
        <v>288</v>
      </c>
      <c r="K330" t="s">
        <v>157</v>
      </c>
      <c r="L330" t="s">
        <v>2028</v>
      </c>
      <c r="M330" s="3">
        <v>112</v>
      </c>
      <c r="N330" s="3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4347</v>
      </c>
      <c r="W330" t="s">
        <v>56</v>
      </c>
      <c r="X330" t="str">
        <f t="shared" si="5"/>
        <v>1</v>
      </c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>
        <v>28805</v>
      </c>
      <c r="F331" t="s">
        <v>541</v>
      </c>
      <c r="H331">
        <v>44735</v>
      </c>
      <c r="I331">
        <v>44734</v>
      </c>
      <c r="J331" t="s">
        <v>668</v>
      </c>
      <c r="K331" t="s">
        <v>261</v>
      </c>
      <c r="L331" t="s">
        <v>2034</v>
      </c>
      <c r="M331" s="3">
        <v>145</v>
      </c>
      <c r="N331" s="3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80</v>
      </c>
      <c r="X331" t="str">
        <f t="shared" si="5"/>
        <v>no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>
        <v>24248</v>
      </c>
      <c r="F332" t="s">
        <v>468</v>
      </c>
      <c r="G332" t="s">
        <v>2038</v>
      </c>
      <c r="H332">
        <v>44554</v>
      </c>
      <c r="I332">
        <v>44553</v>
      </c>
      <c r="J332" t="s">
        <v>288</v>
      </c>
      <c r="K332" t="s">
        <v>89</v>
      </c>
      <c r="L332" t="s">
        <v>1005</v>
      </c>
      <c r="M332" s="3">
        <v>102</v>
      </c>
      <c r="N332" s="3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>
        <v>11206</v>
      </c>
      <c r="V332" t="s">
        <v>217</v>
      </c>
      <c r="W332" t="s">
        <v>132</v>
      </c>
      <c r="X332" t="str">
        <f t="shared" si="5"/>
        <v>yes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>
        <v>24056</v>
      </c>
      <c r="F333" t="s">
        <v>153</v>
      </c>
      <c r="J333" t="s">
        <v>668</v>
      </c>
      <c r="K333" t="s">
        <v>481</v>
      </c>
      <c r="L333" t="s">
        <v>447</v>
      </c>
      <c r="M333" s="3">
        <v>110</v>
      </c>
      <c r="N333" s="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4347</v>
      </c>
      <c r="W333" t="s">
        <v>92</v>
      </c>
      <c r="X333" t="str">
        <f t="shared" si="5"/>
        <v>0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62</v>
      </c>
      <c r="G334" t="s">
        <v>2044</v>
      </c>
      <c r="H334">
        <v>45242</v>
      </c>
      <c r="I334">
        <v>45271</v>
      </c>
      <c r="J334" t="s">
        <v>230</v>
      </c>
      <c r="K334" t="s">
        <v>54</v>
      </c>
      <c r="L334" t="s">
        <v>2046</v>
      </c>
      <c r="M334" s="3">
        <v>175</v>
      </c>
      <c r="N334" s="3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  <c r="X334" t="str">
        <f t="shared" si="5"/>
        <v>yes</v>
      </c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3703</v>
      </c>
      <c r="F335" t="s">
        <v>153</v>
      </c>
      <c r="G335" t="s">
        <v>2049</v>
      </c>
      <c r="H335">
        <v>44097</v>
      </c>
      <c r="I335">
        <v>44124</v>
      </c>
      <c r="J335" t="s">
        <v>230</v>
      </c>
      <c r="K335" t="s">
        <v>157</v>
      </c>
      <c r="L335" t="s">
        <v>2052</v>
      </c>
      <c r="M335" s="3">
        <v>142</v>
      </c>
      <c r="N335" s="3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>
        <v>22673</v>
      </c>
      <c r="V335" t="s">
        <v>379</v>
      </c>
      <c r="W335" t="s">
        <v>46</v>
      </c>
      <c r="X335" t="str">
        <f t="shared" si="5"/>
        <v>yes</v>
      </c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3705</v>
      </c>
      <c r="F336" t="s">
        <v>247</v>
      </c>
      <c r="H336">
        <v>45286</v>
      </c>
      <c r="I336">
        <v>45299</v>
      </c>
      <c r="J336" t="s">
        <v>288</v>
      </c>
      <c r="K336" t="s">
        <v>650</v>
      </c>
      <c r="L336" t="s">
        <v>2058</v>
      </c>
      <c r="M336" s="3">
        <v>137</v>
      </c>
      <c r="N336" s="3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217</v>
      </c>
      <c r="W336" t="s">
        <v>69</v>
      </c>
      <c r="X336" t="str">
        <f t="shared" si="5"/>
        <v>true</v>
      </c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>
        <v>30991</v>
      </c>
      <c r="F337" t="s">
        <v>153</v>
      </c>
      <c r="H337">
        <v>45571</v>
      </c>
      <c r="J337" t="s">
        <v>230</v>
      </c>
      <c r="K337" t="s">
        <v>157</v>
      </c>
      <c r="L337" t="s">
        <v>43</v>
      </c>
      <c r="M337" s="3">
        <v>131</v>
      </c>
      <c r="N337" s="3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t="str">
        <f t="shared" si="5"/>
        <v>1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541</v>
      </c>
      <c r="G338" t="s">
        <v>2066</v>
      </c>
      <c r="H338">
        <v>45182</v>
      </c>
      <c r="I338">
        <v>45179</v>
      </c>
      <c r="J338" t="s">
        <v>409</v>
      </c>
      <c r="K338" t="s">
        <v>320</v>
      </c>
      <c r="L338" t="s">
        <v>2069</v>
      </c>
      <c r="M338" s="3">
        <v>154</v>
      </c>
      <c r="N338" s="3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>
        <v>10951</v>
      </c>
      <c r="V338" t="s">
        <v>25</v>
      </c>
      <c r="W338" t="s">
        <v>92</v>
      </c>
      <c r="X338" t="str">
        <f t="shared" si="5"/>
        <v>0</v>
      </c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25</v>
      </c>
      <c r="H339">
        <v>43901</v>
      </c>
      <c r="I339">
        <v>43905</v>
      </c>
      <c r="J339" t="s">
        <v>156</v>
      </c>
      <c r="K339" t="s">
        <v>54</v>
      </c>
      <c r="L339" t="s">
        <v>2074</v>
      </c>
      <c r="M339" s="3">
        <v>139</v>
      </c>
      <c r="N339" s="3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b">
        <v>0</v>
      </c>
      <c r="X339" t="str">
        <f t="shared" si="5"/>
        <v>false</v>
      </c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>
        <v>21228</v>
      </c>
      <c r="F340" t="s">
        <v>73</v>
      </c>
      <c r="G340" t="s">
        <v>2077</v>
      </c>
      <c r="H340">
        <v>45624</v>
      </c>
      <c r="I340">
        <v>45634</v>
      </c>
      <c r="J340" t="s">
        <v>409</v>
      </c>
      <c r="K340" t="s">
        <v>54</v>
      </c>
      <c r="L340" t="s">
        <v>2080</v>
      </c>
      <c r="M340" s="3">
        <v>141</v>
      </c>
      <c r="N340" s="3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4347</v>
      </c>
      <c r="W340" t="b">
        <v>1</v>
      </c>
      <c r="X340" t="str">
        <f t="shared" si="5"/>
        <v>true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>
        <v>44283</v>
      </c>
      <c r="I341">
        <v>44292</v>
      </c>
      <c r="J341" t="s">
        <v>230</v>
      </c>
      <c r="K341" t="s">
        <v>650</v>
      </c>
      <c r="L341" t="s">
        <v>387</v>
      </c>
      <c r="M341" s="3">
        <v>139</v>
      </c>
      <c r="N341" s="3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U341">
        <v>0</v>
      </c>
      <c r="V341" t="s">
        <v>4346</v>
      </c>
      <c r="W341" t="s">
        <v>46</v>
      </c>
      <c r="X341" t="str">
        <f t="shared" si="5"/>
        <v>yes</v>
      </c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>
        <v>20081</v>
      </c>
      <c r="F342" t="s">
        <v>338</v>
      </c>
      <c r="G342" t="s">
        <v>2086</v>
      </c>
      <c r="J342" t="s">
        <v>409</v>
      </c>
      <c r="K342" t="s">
        <v>320</v>
      </c>
      <c r="L342" t="s">
        <v>2087</v>
      </c>
      <c r="M342" s="3">
        <v>149</v>
      </c>
      <c r="N342" s="3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>
        <v>1564</v>
      </c>
      <c r="V342" t="s">
        <v>25</v>
      </c>
      <c r="W342" t="s">
        <v>132</v>
      </c>
      <c r="X342" t="str">
        <f t="shared" si="5"/>
        <v>yes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>
        <v>21449</v>
      </c>
      <c r="F343" t="s">
        <v>62</v>
      </c>
      <c r="G343" t="s">
        <v>2093</v>
      </c>
      <c r="H343">
        <v>44022</v>
      </c>
      <c r="I343">
        <v>44041</v>
      </c>
      <c r="J343" t="s">
        <v>230</v>
      </c>
      <c r="K343" t="s">
        <v>157</v>
      </c>
      <c r="L343" t="s">
        <v>2096</v>
      </c>
      <c r="M343" s="3">
        <v>292</v>
      </c>
      <c r="N343" s="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V343" t="s">
        <v>25</v>
      </c>
      <c r="W343" t="s">
        <v>46</v>
      </c>
      <c r="X343" t="str">
        <f t="shared" si="5"/>
        <v>yes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>
        <v>17118</v>
      </c>
      <c r="F344" t="s">
        <v>153</v>
      </c>
      <c r="G344" t="s">
        <v>2100</v>
      </c>
      <c r="H344">
        <v>44920</v>
      </c>
      <c r="J344" t="s">
        <v>668</v>
      </c>
      <c r="K344" t="s">
        <v>54</v>
      </c>
      <c r="M344">
        <v>125</v>
      </c>
      <c r="N344">
        <v>131</v>
      </c>
      <c r="O344" s="44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>
        <v>756500</v>
      </c>
      <c r="V344" t="s">
        <v>25</v>
      </c>
      <c r="X344" t="str">
        <f t="shared" si="5"/>
        <v/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>
        <v>28576</v>
      </c>
      <c r="F345" t="s">
        <v>329</v>
      </c>
      <c r="H345">
        <v>45067</v>
      </c>
      <c r="I345">
        <v>45081</v>
      </c>
      <c r="J345" t="s">
        <v>230</v>
      </c>
      <c r="K345" t="s">
        <v>54</v>
      </c>
      <c r="L345" t="s">
        <v>2105</v>
      </c>
      <c r="M345" s="3">
        <v>167</v>
      </c>
      <c r="N345" s="3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1152</v>
      </c>
      <c r="V345" t="s">
        <v>33</v>
      </c>
      <c r="W345" t="s">
        <v>132</v>
      </c>
      <c r="X345" t="str">
        <f t="shared" si="5"/>
        <v>yes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>
        <v>32392</v>
      </c>
      <c r="F346" t="s">
        <v>316</v>
      </c>
      <c r="H346">
        <v>44232</v>
      </c>
      <c r="I346">
        <v>44251</v>
      </c>
      <c r="J346" t="s">
        <v>53</v>
      </c>
      <c r="K346" t="s">
        <v>650</v>
      </c>
      <c r="L346" t="s">
        <v>2110</v>
      </c>
      <c r="M346" s="3">
        <v>140</v>
      </c>
      <c r="N346" s="3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>
        <v>14882</v>
      </c>
      <c r="V346" t="s">
        <v>79</v>
      </c>
      <c r="W346" t="s">
        <v>132</v>
      </c>
      <c r="X346" t="str">
        <f t="shared" si="5"/>
        <v>yes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>
        <v>36377</v>
      </c>
      <c r="F347" t="s">
        <v>468</v>
      </c>
      <c r="G347" t="s">
        <v>2113</v>
      </c>
      <c r="H347">
        <v>44216</v>
      </c>
      <c r="I347">
        <v>44245</v>
      </c>
      <c r="J347" t="s">
        <v>53</v>
      </c>
      <c r="K347" t="s">
        <v>548</v>
      </c>
      <c r="L347" t="s">
        <v>2115</v>
      </c>
      <c r="M347" s="3">
        <v>109</v>
      </c>
      <c r="N347" s="3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166</v>
      </c>
      <c r="X347" t="str">
        <f t="shared" si="5"/>
        <v>false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>
        <v>19719</v>
      </c>
      <c r="F348" t="s">
        <v>468</v>
      </c>
      <c r="G348" t="s">
        <v>2119</v>
      </c>
      <c r="H348">
        <v>44576</v>
      </c>
      <c r="I348">
        <v>44588</v>
      </c>
      <c r="J348" t="s">
        <v>230</v>
      </c>
      <c r="K348" t="s">
        <v>25</v>
      </c>
      <c r="L348" t="s">
        <v>2121</v>
      </c>
      <c r="M348" s="3">
        <v>94</v>
      </c>
      <c r="N348" s="3">
        <v>94</v>
      </c>
      <c r="O348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44</v>
      </c>
      <c r="X348" t="str">
        <f t="shared" si="5"/>
        <v>n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>
        <v>32589</v>
      </c>
      <c r="F349" t="s">
        <v>316</v>
      </c>
      <c r="G349" t="s">
        <v>2125</v>
      </c>
      <c r="H349">
        <v>45156</v>
      </c>
      <c r="I349">
        <v>45157</v>
      </c>
      <c r="J349" t="s">
        <v>196</v>
      </c>
      <c r="K349" t="s">
        <v>130</v>
      </c>
      <c r="L349" t="s">
        <v>2127</v>
      </c>
      <c r="M349" s="3">
        <v>179</v>
      </c>
      <c r="N349" s="3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379</v>
      </c>
      <c r="X349" t="str">
        <f t="shared" si="5"/>
        <v/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>
        <v>27099</v>
      </c>
      <c r="F350" t="s">
        <v>62</v>
      </c>
      <c r="H350">
        <v>44120</v>
      </c>
      <c r="I350">
        <v>44117</v>
      </c>
      <c r="J350" t="s">
        <v>668</v>
      </c>
      <c r="K350" t="s">
        <v>25</v>
      </c>
      <c r="L350" t="s">
        <v>2133</v>
      </c>
      <c r="M350" s="3">
        <v>156</v>
      </c>
      <c r="N350" s="3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X350" t="str">
        <f t="shared" si="5"/>
        <v/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>
        <v>35179</v>
      </c>
      <c r="F351" t="s">
        <v>73</v>
      </c>
      <c r="G351" t="s">
        <v>2137</v>
      </c>
      <c r="H351">
        <v>44305</v>
      </c>
      <c r="I351">
        <v>44314</v>
      </c>
      <c r="K351" t="s">
        <v>873</v>
      </c>
      <c r="L351" t="s">
        <v>2139</v>
      </c>
      <c r="M351" s="3">
        <v>129</v>
      </c>
      <c r="N351" s="3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V351" t="s">
        <v>25</v>
      </c>
      <c r="W351" t="s">
        <v>80</v>
      </c>
      <c r="X351" t="str">
        <f t="shared" si="5"/>
        <v>no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>
        <v>45152</v>
      </c>
      <c r="I352">
        <v>45159</v>
      </c>
      <c r="J352" t="s">
        <v>288</v>
      </c>
      <c r="K352" t="s">
        <v>54</v>
      </c>
      <c r="L352" t="s">
        <v>2145</v>
      </c>
      <c r="M352" s="3">
        <v>139</v>
      </c>
      <c r="N352" s="3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56</v>
      </c>
      <c r="X352" t="str">
        <f t="shared" si="5"/>
        <v>1</v>
      </c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>
        <v>30200</v>
      </c>
      <c r="F353" t="s">
        <v>316</v>
      </c>
      <c r="G353" t="s">
        <v>2147</v>
      </c>
      <c r="H353">
        <v>44977</v>
      </c>
      <c r="I353">
        <v>44974</v>
      </c>
      <c r="J353" t="s">
        <v>156</v>
      </c>
      <c r="L353" t="s">
        <v>2148</v>
      </c>
      <c r="M353" s="3">
        <v>137</v>
      </c>
      <c r="N353" s="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>
        <v>28475</v>
      </c>
      <c r="V353" t="s">
        <v>25</v>
      </c>
      <c r="X353" t="str">
        <f t="shared" si="5"/>
        <v/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t="s">
        <v>2151</v>
      </c>
      <c r="H354">
        <v>45299</v>
      </c>
      <c r="I354">
        <v>45302</v>
      </c>
      <c r="J354" t="s">
        <v>230</v>
      </c>
      <c r="K354" t="s">
        <v>650</v>
      </c>
      <c r="L354" t="s">
        <v>2152</v>
      </c>
      <c r="M354" s="3">
        <v>143</v>
      </c>
      <c r="N354" s="3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217</v>
      </c>
      <c r="W354" t="s">
        <v>56</v>
      </c>
      <c r="X354" t="str">
        <f t="shared" si="5"/>
        <v>1</v>
      </c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3706</v>
      </c>
      <c r="F355" t="s">
        <v>316</v>
      </c>
      <c r="H355">
        <v>45432</v>
      </c>
      <c r="I355">
        <v>45461</v>
      </c>
      <c r="J355" t="s">
        <v>230</v>
      </c>
      <c r="K355" t="s">
        <v>508</v>
      </c>
      <c r="L355" t="s">
        <v>1452</v>
      </c>
      <c r="M355" s="3">
        <v>139</v>
      </c>
      <c r="N355" s="3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b">
        <v>0</v>
      </c>
      <c r="X355" t="str">
        <f t="shared" si="5"/>
        <v>false</v>
      </c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t="s">
        <v>2160</v>
      </c>
      <c r="H356">
        <v>45384</v>
      </c>
      <c r="I356">
        <v>45411</v>
      </c>
      <c r="J356" t="s">
        <v>230</v>
      </c>
      <c r="K356" t="s">
        <v>481</v>
      </c>
      <c r="L356" t="s">
        <v>2163</v>
      </c>
      <c r="M356" s="3">
        <v>102</v>
      </c>
      <c r="N356" s="3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4346</v>
      </c>
      <c r="W356" t="s">
        <v>46</v>
      </c>
      <c r="X356" t="str">
        <f t="shared" si="5"/>
        <v>yes</v>
      </c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>
        <v>29148</v>
      </c>
      <c r="F357" t="s">
        <v>73</v>
      </c>
      <c r="G357" t="s">
        <v>2166</v>
      </c>
      <c r="H357">
        <v>44257</v>
      </c>
      <c r="I357">
        <v>44265</v>
      </c>
      <c r="J357" t="s">
        <v>668</v>
      </c>
      <c r="K357" t="s">
        <v>261</v>
      </c>
      <c r="L357" t="s">
        <v>2167</v>
      </c>
      <c r="M357" s="3">
        <v>95</v>
      </c>
      <c r="N357" s="3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>
        <v>49546</v>
      </c>
      <c r="V357" t="s">
        <v>33</v>
      </c>
      <c r="W357" t="s">
        <v>68</v>
      </c>
      <c r="X357" t="str">
        <f t="shared" si="5"/>
        <v>no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>
        <v>26546</v>
      </c>
      <c r="F358" t="s">
        <v>73</v>
      </c>
      <c r="H358">
        <v>44566</v>
      </c>
      <c r="I358">
        <v>44569</v>
      </c>
      <c r="J358" t="s">
        <v>342</v>
      </c>
      <c r="K358" t="s">
        <v>289</v>
      </c>
      <c r="M358" s="3">
        <v>131</v>
      </c>
      <c r="N358" s="3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4347</v>
      </c>
      <c r="W358" t="s">
        <v>166</v>
      </c>
      <c r="X358" t="str">
        <f t="shared" si="5"/>
        <v>false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>
        <v>38550</v>
      </c>
      <c r="F359" t="s">
        <v>468</v>
      </c>
      <c r="H359">
        <v>44154</v>
      </c>
      <c r="I359">
        <v>44173</v>
      </c>
      <c r="K359" t="s">
        <v>631</v>
      </c>
      <c r="L359" t="s">
        <v>799</v>
      </c>
      <c r="M359" s="3">
        <v>159</v>
      </c>
      <c r="N359" s="3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>
        <v>14302</v>
      </c>
      <c r="V359" t="s">
        <v>79</v>
      </c>
      <c r="W359" t="s">
        <v>44</v>
      </c>
      <c r="X359" t="str">
        <f t="shared" si="5"/>
        <v>n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>
        <v>29979</v>
      </c>
      <c r="F360" t="s">
        <v>316</v>
      </c>
      <c r="H360">
        <v>45423</v>
      </c>
      <c r="I360">
        <v>45447</v>
      </c>
      <c r="J360" t="s">
        <v>342</v>
      </c>
      <c r="K360" t="s">
        <v>548</v>
      </c>
      <c r="L360" t="s">
        <v>607</v>
      </c>
      <c r="M360" s="3">
        <v>117</v>
      </c>
      <c r="N360" s="3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4346</v>
      </c>
      <c r="W360" t="s">
        <v>80</v>
      </c>
      <c r="X360" t="str">
        <f t="shared" si="5"/>
        <v>no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>
        <v>33304</v>
      </c>
      <c r="F361" t="s">
        <v>153</v>
      </c>
      <c r="H361">
        <v>43834</v>
      </c>
      <c r="I361">
        <v>43845</v>
      </c>
      <c r="J361" t="s">
        <v>230</v>
      </c>
      <c r="K361" t="s">
        <v>631</v>
      </c>
      <c r="L361" t="s">
        <v>2185</v>
      </c>
      <c r="M361" s="3">
        <v>141</v>
      </c>
      <c r="N361" s="3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56</v>
      </c>
      <c r="X361" t="str">
        <f t="shared" si="5"/>
        <v>1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>
        <v>16725</v>
      </c>
      <c r="F362" t="s">
        <v>25</v>
      </c>
      <c r="G362" t="s">
        <v>2189</v>
      </c>
      <c r="H362">
        <v>44991</v>
      </c>
      <c r="I362">
        <v>45008</v>
      </c>
      <c r="J362" t="s">
        <v>230</v>
      </c>
      <c r="K362" t="s">
        <v>548</v>
      </c>
      <c r="L362" t="s">
        <v>2191</v>
      </c>
      <c r="M362" s="3">
        <v>148</v>
      </c>
      <c r="N362" s="3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4346</v>
      </c>
      <c r="W362" t="s">
        <v>69</v>
      </c>
      <c r="X362" t="str">
        <f t="shared" si="5"/>
        <v>true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>
        <v>29561</v>
      </c>
      <c r="F363" t="s">
        <v>73</v>
      </c>
      <c r="G363" t="s">
        <v>2196</v>
      </c>
      <c r="H363">
        <v>44856</v>
      </c>
      <c r="I363">
        <v>44860</v>
      </c>
      <c r="J363" t="s">
        <v>156</v>
      </c>
      <c r="K363" t="s">
        <v>157</v>
      </c>
      <c r="L363" t="s">
        <v>2199</v>
      </c>
      <c r="M363" s="3">
        <v>137</v>
      </c>
      <c r="N363" s="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11682</v>
      </c>
      <c r="V363" t="s">
        <v>79</v>
      </c>
      <c r="W363" t="s">
        <v>166</v>
      </c>
      <c r="X363" t="str">
        <f t="shared" si="5"/>
        <v>false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>
        <v>28072</v>
      </c>
      <c r="F364" t="s">
        <v>541</v>
      </c>
      <c r="H364">
        <v>45591</v>
      </c>
      <c r="I364">
        <v>45619</v>
      </c>
      <c r="J364" t="s">
        <v>53</v>
      </c>
      <c r="K364" t="s">
        <v>873</v>
      </c>
      <c r="L364" t="s">
        <v>2203</v>
      </c>
      <c r="M364" s="3">
        <v>142</v>
      </c>
      <c r="N364" s="3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4347</v>
      </c>
      <c r="W364" t="s">
        <v>132</v>
      </c>
      <c r="X364" t="str">
        <f t="shared" si="5"/>
        <v>yes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>
        <v>25638</v>
      </c>
      <c r="F365" t="s">
        <v>247</v>
      </c>
      <c r="G365" t="s">
        <v>2206</v>
      </c>
      <c r="H365">
        <v>45366</v>
      </c>
      <c r="I365">
        <v>45381</v>
      </c>
      <c r="J365" t="s">
        <v>342</v>
      </c>
      <c r="K365" t="s">
        <v>1997</v>
      </c>
      <c r="L365" t="s">
        <v>2208</v>
      </c>
      <c r="M365" s="3">
        <v>103</v>
      </c>
      <c r="N365" s="3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U365">
        <v>0</v>
      </c>
      <c r="V365" t="s">
        <v>4347</v>
      </c>
      <c r="W365" t="s">
        <v>132</v>
      </c>
      <c r="X365" t="str">
        <f t="shared" si="5"/>
        <v>yes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>
        <v>22296</v>
      </c>
      <c r="F366" t="s">
        <v>25</v>
      </c>
      <c r="G366" t="s">
        <v>2211</v>
      </c>
      <c r="H366">
        <v>45445</v>
      </c>
      <c r="I366">
        <v>45444</v>
      </c>
      <c r="J366" t="s">
        <v>668</v>
      </c>
      <c r="K366" t="s">
        <v>25</v>
      </c>
      <c r="L366" t="s">
        <v>2214</v>
      </c>
      <c r="M366" s="3">
        <v>102</v>
      </c>
      <c r="N366" s="3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4346</v>
      </c>
      <c r="W366" t="s">
        <v>44</v>
      </c>
      <c r="X366" t="str">
        <f t="shared" si="5"/>
        <v>n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>
        <v>21994</v>
      </c>
      <c r="F367" t="s">
        <v>247</v>
      </c>
      <c r="G367" t="s">
        <v>2218</v>
      </c>
      <c r="H367">
        <v>43962</v>
      </c>
      <c r="I367">
        <v>43990</v>
      </c>
      <c r="J367" t="s">
        <v>668</v>
      </c>
      <c r="K367" t="s">
        <v>631</v>
      </c>
      <c r="L367" t="s">
        <v>2221</v>
      </c>
      <c r="M367" s="3">
        <v>176</v>
      </c>
      <c r="N367" s="3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4347</v>
      </c>
      <c r="W367" t="s">
        <v>92</v>
      </c>
      <c r="X367" t="str">
        <f t="shared" si="5"/>
        <v>0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H368">
        <v>44769</v>
      </c>
      <c r="I368">
        <v>44784</v>
      </c>
      <c r="J368" t="s">
        <v>409</v>
      </c>
      <c r="K368" t="s">
        <v>508</v>
      </c>
      <c r="L368" t="s">
        <v>2225</v>
      </c>
      <c r="M368" s="3">
        <v>171</v>
      </c>
      <c r="N368" s="3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4346</v>
      </c>
      <c r="W368" t="s">
        <v>92</v>
      </c>
      <c r="X368" t="str">
        <f t="shared" si="5"/>
        <v>0</v>
      </c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>
        <v>16838</v>
      </c>
      <c r="F369" t="s">
        <v>468</v>
      </c>
      <c r="G369" t="s">
        <v>2229</v>
      </c>
      <c r="H369">
        <v>44039</v>
      </c>
      <c r="I369">
        <v>44055</v>
      </c>
      <c r="J369" t="s">
        <v>156</v>
      </c>
      <c r="K369" t="s">
        <v>1997</v>
      </c>
      <c r="L369" t="s">
        <v>447</v>
      </c>
      <c r="M369" s="3">
        <v>175</v>
      </c>
      <c r="N369" s="3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>
        <v>1573</v>
      </c>
      <c r="V369" t="s">
        <v>217</v>
      </c>
      <c r="W369" t="s">
        <v>166</v>
      </c>
      <c r="X369" t="str">
        <f t="shared" si="5"/>
        <v>false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H370">
        <v>45332</v>
      </c>
      <c r="I370">
        <v>45357</v>
      </c>
      <c r="J370" t="s">
        <v>230</v>
      </c>
      <c r="K370" t="s">
        <v>54</v>
      </c>
      <c r="L370" t="s">
        <v>2234</v>
      </c>
      <c r="M370" s="3">
        <v>139</v>
      </c>
      <c r="N370" s="3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>
        <v>47535</v>
      </c>
      <c r="V370" t="s">
        <v>4346</v>
      </c>
      <c r="W370" t="s">
        <v>44</v>
      </c>
      <c r="X370" t="str">
        <f t="shared" si="5"/>
        <v>n</v>
      </c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>
        <v>21775</v>
      </c>
      <c r="F371" t="s">
        <v>25</v>
      </c>
      <c r="H371">
        <v>44989</v>
      </c>
      <c r="I371">
        <v>45012</v>
      </c>
      <c r="J371" t="s">
        <v>196</v>
      </c>
      <c r="K371" t="s">
        <v>157</v>
      </c>
      <c r="M371">
        <v>171</v>
      </c>
      <c r="N371">
        <v>179</v>
      </c>
      <c r="O371" s="44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263</v>
      </c>
      <c r="W371" t="s">
        <v>132</v>
      </c>
      <c r="X371" t="str">
        <f t="shared" si="5"/>
        <v>yes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H372">
        <v>44729</v>
      </c>
      <c r="I372">
        <v>44753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s="44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V372" t="s">
        <v>25</v>
      </c>
      <c r="W372" t="s">
        <v>132</v>
      </c>
      <c r="X372" t="str">
        <f t="shared" si="5"/>
        <v>yes</v>
      </c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>
        <v>28836</v>
      </c>
      <c r="F373" t="s">
        <v>73</v>
      </c>
      <c r="G373" t="s">
        <v>2246</v>
      </c>
      <c r="H373">
        <v>45176</v>
      </c>
      <c r="I373">
        <v>45177</v>
      </c>
      <c r="J373" t="s">
        <v>342</v>
      </c>
      <c r="K373" t="s">
        <v>873</v>
      </c>
      <c r="L373" t="s">
        <v>2248</v>
      </c>
      <c r="M373" s="3">
        <v>105</v>
      </c>
      <c r="N373" s="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>
        <v>24964</v>
      </c>
      <c r="V373" t="s">
        <v>25</v>
      </c>
      <c r="W373" t="s">
        <v>68</v>
      </c>
      <c r="X373" t="str">
        <f t="shared" si="5"/>
        <v>no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>
        <v>38163</v>
      </c>
      <c r="F374" t="s">
        <v>468</v>
      </c>
      <c r="H374">
        <v>44471</v>
      </c>
      <c r="I374">
        <v>44498</v>
      </c>
      <c r="K374" t="s">
        <v>481</v>
      </c>
      <c r="L374" t="s">
        <v>2255</v>
      </c>
      <c r="M374" s="3">
        <v>169</v>
      </c>
      <c r="N374" s="3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4346</v>
      </c>
      <c r="W374" t="s">
        <v>92</v>
      </c>
      <c r="X374" t="str">
        <f t="shared" si="5"/>
        <v>0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>
        <v>19450</v>
      </c>
      <c r="F375" t="s">
        <v>25</v>
      </c>
      <c r="H375">
        <v>44128</v>
      </c>
      <c r="I375">
        <v>44148</v>
      </c>
      <c r="J375" t="s">
        <v>230</v>
      </c>
      <c r="L375" t="s">
        <v>2260</v>
      </c>
      <c r="M375" s="3">
        <v>127</v>
      </c>
      <c r="N375" s="3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4347</v>
      </c>
      <c r="W375" t="s">
        <v>80</v>
      </c>
      <c r="X375" t="str">
        <f t="shared" si="5"/>
        <v>no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>
        <v>29914</v>
      </c>
      <c r="F376" t="s">
        <v>153</v>
      </c>
      <c r="H376">
        <v>45338</v>
      </c>
      <c r="I376">
        <v>45366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s="44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46</v>
      </c>
      <c r="X376" t="str">
        <f t="shared" si="5"/>
        <v>yes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>
        <v>21531</v>
      </c>
      <c r="F377" t="s">
        <v>153</v>
      </c>
      <c r="G377" t="s">
        <v>2268</v>
      </c>
      <c r="H377">
        <v>45636</v>
      </c>
      <c r="I377">
        <v>45658</v>
      </c>
      <c r="J377" t="s">
        <v>53</v>
      </c>
      <c r="K377" t="s">
        <v>631</v>
      </c>
      <c r="L377" t="s">
        <v>2271</v>
      </c>
      <c r="M377" s="3">
        <v>146</v>
      </c>
      <c r="N377" s="3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4347</v>
      </c>
      <c r="W377" t="s">
        <v>44</v>
      </c>
      <c r="X377" t="str">
        <f t="shared" si="5"/>
        <v>n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3709</v>
      </c>
      <c r="F378" t="s">
        <v>541</v>
      </c>
      <c r="G378" t="s">
        <v>2275</v>
      </c>
      <c r="H378">
        <v>45227</v>
      </c>
      <c r="I378">
        <v>45229</v>
      </c>
      <c r="J378" t="s">
        <v>53</v>
      </c>
      <c r="K378" t="s">
        <v>261</v>
      </c>
      <c r="L378" t="s">
        <v>2278</v>
      </c>
      <c r="M378" s="3">
        <v>130</v>
      </c>
      <c r="N378" s="3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379</v>
      </c>
      <c r="X378" t="str">
        <f t="shared" si="5"/>
        <v/>
      </c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>
        <v>23167</v>
      </c>
      <c r="F379" t="s">
        <v>153</v>
      </c>
      <c r="G379" t="s">
        <v>2280</v>
      </c>
      <c r="H379">
        <v>44698</v>
      </c>
      <c r="I379">
        <v>44720</v>
      </c>
      <c r="K379" t="s">
        <v>508</v>
      </c>
      <c r="L379" t="s">
        <v>2282</v>
      </c>
      <c r="M379" s="3">
        <v>143</v>
      </c>
      <c r="N379" s="3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4347</v>
      </c>
      <c r="W379" t="s">
        <v>166</v>
      </c>
      <c r="X379" t="str">
        <f t="shared" si="5"/>
        <v>false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>
        <v>18176</v>
      </c>
      <c r="F380" t="s">
        <v>62</v>
      </c>
      <c r="G380" t="s">
        <v>2286</v>
      </c>
      <c r="H380">
        <v>45577</v>
      </c>
      <c r="I380">
        <v>45580</v>
      </c>
      <c r="J380" t="s">
        <v>156</v>
      </c>
      <c r="K380" t="s">
        <v>631</v>
      </c>
      <c r="L380" t="s">
        <v>1422</v>
      </c>
      <c r="M380" s="3">
        <v>119</v>
      </c>
      <c r="N380" s="3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V380" t="s">
        <v>25</v>
      </c>
      <c r="W380" t="s">
        <v>132</v>
      </c>
      <c r="X380" t="str">
        <f t="shared" si="5"/>
        <v>yes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>
        <v>16335</v>
      </c>
      <c r="F381" t="s">
        <v>73</v>
      </c>
      <c r="G381" t="s">
        <v>2291</v>
      </c>
      <c r="H381">
        <v>44488</v>
      </c>
      <c r="I381">
        <v>44495</v>
      </c>
      <c r="J381" t="s">
        <v>230</v>
      </c>
      <c r="K381" t="s">
        <v>320</v>
      </c>
      <c r="L381" t="s">
        <v>2294</v>
      </c>
      <c r="M381" s="3">
        <v>116</v>
      </c>
      <c r="N381" s="3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t="str">
        <f t="shared" si="5"/>
        <v>yes</v>
      </c>
    </row>
    <row r="382" spans="1:24" x14ac:dyDescent="0.3">
      <c r="A382" t="s">
        <v>2295</v>
      </c>
      <c r="B382" t="s">
        <v>3587</v>
      </c>
      <c r="C382" t="s">
        <v>36</v>
      </c>
      <c r="D382">
        <v>63</v>
      </c>
      <c r="E382">
        <v>22484</v>
      </c>
      <c r="F382" t="s">
        <v>153</v>
      </c>
      <c r="G382" t="s">
        <v>2297</v>
      </c>
      <c r="H382">
        <v>45193</v>
      </c>
      <c r="I382">
        <v>45202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s="44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4346</v>
      </c>
      <c r="X382" t="str">
        <f t="shared" si="5"/>
        <v/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>
        <v>16239</v>
      </c>
      <c r="F383" t="s">
        <v>62</v>
      </c>
      <c r="G383" t="s">
        <v>2301</v>
      </c>
      <c r="H383">
        <v>45164</v>
      </c>
      <c r="I383">
        <v>45186</v>
      </c>
      <c r="J383" t="s">
        <v>342</v>
      </c>
      <c r="K383" t="s">
        <v>289</v>
      </c>
      <c r="M383" s="3">
        <v>156</v>
      </c>
      <c r="N383" s="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4346</v>
      </c>
      <c r="W383" t="s">
        <v>92</v>
      </c>
      <c r="X383" t="str">
        <f t="shared" si="5"/>
        <v>0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>
        <v>36256</v>
      </c>
      <c r="F384" t="s">
        <v>329</v>
      </c>
      <c r="H384">
        <v>44477</v>
      </c>
      <c r="I384">
        <v>44501</v>
      </c>
      <c r="J384" t="s">
        <v>668</v>
      </c>
      <c r="K384" t="s">
        <v>650</v>
      </c>
      <c r="L384" t="s">
        <v>2307</v>
      </c>
      <c r="M384" s="3">
        <v>98</v>
      </c>
      <c r="N384" s="3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379</v>
      </c>
      <c r="W384" t="s">
        <v>80</v>
      </c>
      <c r="X384" t="str">
        <f t="shared" si="5"/>
        <v>no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>
        <v>35612</v>
      </c>
      <c r="F385" t="s">
        <v>316</v>
      </c>
      <c r="G385" t="s">
        <v>2312</v>
      </c>
      <c r="H385">
        <v>44652</v>
      </c>
      <c r="I385">
        <v>44666</v>
      </c>
      <c r="K385" t="s">
        <v>89</v>
      </c>
      <c r="L385" t="s">
        <v>1977</v>
      </c>
      <c r="M385" s="3">
        <v>96</v>
      </c>
      <c r="N385" s="3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V385" t="s">
        <v>25</v>
      </c>
      <c r="W385" t="s">
        <v>166</v>
      </c>
      <c r="X385" t="str">
        <f t="shared" si="5"/>
        <v>false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>
        <v>36865</v>
      </c>
      <c r="F386" t="s">
        <v>316</v>
      </c>
      <c r="H386">
        <v>43845</v>
      </c>
      <c r="I386">
        <v>43859</v>
      </c>
      <c r="J386" t="s">
        <v>230</v>
      </c>
      <c r="L386" t="s">
        <v>1652</v>
      </c>
      <c r="M386" s="3">
        <v>106</v>
      </c>
      <c r="N386" s="3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92</v>
      </c>
      <c r="X386" t="str">
        <f t="shared" ref="X386:X449" si="6">TRIM(LOWER(W386))</f>
        <v>0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3708</v>
      </c>
      <c r="F387" t="s">
        <v>25</v>
      </c>
      <c r="G387" t="s">
        <v>2322</v>
      </c>
      <c r="H387">
        <v>44193</v>
      </c>
      <c r="I387">
        <v>44215</v>
      </c>
      <c r="J387" t="s">
        <v>196</v>
      </c>
      <c r="K387" t="s">
        <v>320</v>
      </c>
      <c r="L387" t="s">
        <v>2324</v>
      </c>
      <c r="M387" s="3">
        <v>116</v>
      </c>
      <c r="N387" s="3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>
        <v>29382</v>
      </c>
      <c r="V387" t="s">
        <v>25</v>
      </c>
      <c r="W387" t="s">
        <v>68</v>
      </c>
      <c r="X387" t="str">
        <f t="shared" si="6"/>
        <v>no</v>
      </c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>
        <v>28461</v>
      </c>
      <c r="F388" t="s">
        <v>541</v>
      </c>
      <c r="H388">
        <v>44483</v>
      </c>
      <c r="I388">
        <v>44505</v>
      </c>
      <c r="J388" t="s">
        <v>409</v>
      </c>
      <c r="K388" t="s">
        <v>650</v>
      </c>
      <c r="L388" t="s">
        <v>2329</v>
      </c>
      <c r="M388" s="3">
        <v>149</v>
      </c>
      <c r="N388" s="3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4347</v>
      </c>
      <c r="W388" t="s">
        <v>80</v>
      </c>
      <c r="X388" t="str">
        <f t="shared" si="6"/>
        <v>no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>
        <v>31790</v>
      </c>
      <c r="F389" t="s">
        <v>247</v>
      </c>
      <c r="G389" t="s">
        <v>2332</v>
      </c>
      <c r="H389">
        <v>44937</v>
      </c>
      <c r="I389">
        <v>44966</v>
      </c>
      <c r="J389" t="s">
        <v>196</v>
      </c>
      <c r="K389" t="s">
        <v>54</v>
      </c>
      <c r="L389" t="s">
        <v>2334</v>
      </c>
      <c r="M389" s="3">
        <v>112</v>
      </c>
      <c r="N389" s="3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379</v>
      </c>
      <c r="X389" t="str">
        <f t="shared" si="6"/>
        <v/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>
        <v>25713</v>
      </c>
      <c r="F390" t="s">
        <v>316</v>
      </c>
      <c r="G390" t="s">
        <v>2338</v>
      </c>
      <c r="H390">
        <v>44830</v>
      </c>
      <c r="I390">
        <v>44856</v>
      </c>
      <c r="J390" t="s">
        <v>196</v>
      </c>
      <c r="L390" t="s">
        <v>2340</v>
      </c>
      <c r="M390" s="3">
        <v>147</v>
      </c>
      <c r="N390" s="3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>
        <v>4700</v>
      </c>
      <c r="V390" t="s">
        <v>79</v>
      </c>
      <c r="X390" t="str">
        <f t="shared" si="6"/>
        <v/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3707</v>
      </c>
      <c r="F391" t="s">
        <v>73</v>
      </c>
      <c r="H391">
        <v>44217</v>
      </c>
      <c r="I391">
        <v>44230</v>
      </c>
      <c r="J391" t="s">
        <v>288</v>
      </c>
      <c r="K391" t="s">
        <v>157</v>
      </c>
      <c r="L391" t="s">
        <v>2347</v>
      </c>
      <c r="M391" s="3">
        <v>151</v>
      </c>
      <c r="N391" s="3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379</v>
      </c>
      <c r="W391" t="s">
        <v>132</v>
      </c>
      <c r="X391" t="str">
        <f t="shared" si="6"/>
        <v>yes</v>
      </c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>
        <v>16538</v>
      </c>
      <c r="F392" t="s">
        <v>329</v>
      </c>
      <c r="G392" t="s">
        <v>2350</v>
      </c>
      <c r="H392">
        <v>44540</v>
      </c>
      <c r="I392">
        <v>44551</v>
      </c>
      <c r="J392" t="s">
        <v>196</v>
      </c>
      <c r="K392" t="s">
        <v>650</v>
      </c>
      <c r="L392" t="s">
        <v>2352</v>
      </c>
      <c r="M392" s="3">
        <v>111</v>
      </c>
      <c r="N392" s="3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b">
        <v>1</v>
      </c>
      <c r="X392" t="str">
        <f t="shared" si="6"/>
        <v>true</v>
      </c>
    </row>
    <row r="393" spans="1:24" x14ac:dyDescent="0.3">
      <c r="A393" t="s">
        <v>3558</v>
      </c>
      <c r="B393" t="s">
        <v>3658</v>
      </c>
      <c r="C393" t="s">
        <v>60</v>
      </c>
      <c r="D393">
        <v>20</v>
      </c>
      <c r="E393">
        <v>38018</v>
      </c>
      <c r="F393" t="s">
        <v>25</v>
      </c>
      <c r="J393" t="s">
        <v>230</v>
      </c>
      <c r="K393" t="s">
        <v>386</v>
      </c>
      <c r="L393" t="s">
        <v>607</v>
      </c>
      <c r="M393" s="3">
        <v>145</v>
      </c>
      <c r="N393" s="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4346</v>
      </c>
      <c r="W393" t="s">
        <v>92</v>
      </c>
      <c r="X393" t="str">
        <f t="shared" si="6"/>
        <v>0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>
        <v>24668</v>
      </c>
      <c r="F394" t="s">
        <v>247</v>
      </c>
      <c r="G394" t="s">
        <v>2358</v>
      </c>
      <c r="H394">
        <v>44822</v>
      </c>
      <c r="I394">
        <v>44827</v>
      </c>
      <c r="J394" t="s">
        <v>196</v>
      </c>
      <c r="K394" t="s">
        <v>261</v>
      </c>
      <c r="L394" t="s">
        <v>2359</v>
      </c>
      <c r="M394" s="3">
        <v>139</v>
      </c>
      <c r="N394" s="3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263</v>
      </c>
      <c r="W394" t="s">
        <v>46</v>
      </c>
      <c r="X394" t="str">
        <f t="shared" si="6"/>
        <v>yes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>
        <v>38604</v>
      </c>
      <c r="F395" t="s">
        <v>73</v>
      </c>
      <c r="G395" t="s">
        <v>2363</v>
      </c>
      <c r="H395">
        <v>44565</v>
      </c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s="44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217</v>
      </c>
      <c r="W395" t="s">
        <v>46</v>
      </c>
      <c r="X395" t="str">
        <f t="shared" si="6"/>
        <v>yes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>
        <v>44725</v>
      </c>
      <c r="I396">
        <v>44726</v>
      </c>
      <c r="J396" t="s">
        <v>409</v>
      </c>
      <c r="K396" t="s">
        <v>508</v>
      </c>
      <c r="L396" t="s">
        <v>2367</v>
      </c>
      <c r="M396" s="3">
        <v>112</v>
      </c>
      <c r="N396" s="3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379</v>
      </c>
      <c r="W396" t="s">
        <v>68</v>
      </c>
      <c r="X396" t="str">
        <f t="shared" si="6"/>
        <v>no</v>
      </c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>
        <v>25924</v>
      </c>
      <c r="F397" t="s">
        <v>62</v>
      </c>
      <c r="H397">
        <v>45566</v>
      </c>
      <c r="I397">
        <v>45564</v>
      </c>
      <c r="J397" t="s">
        <v>668</v>
      </c>
      <c r="K397" t="s">
        <v>631</v>
      </c>
      <c r="L397" t="s">
        <v>2372</v>
      </c>
      <c r="M397" s="3">
        <v>126</v>
      </c>
      <c r="N397" s="3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  <c r="X397" t="str">
        <f t="shared" si="6"/>
        <v>no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>
        <v>44297</v>
      </c>
      <c r="I398">
        <v>44318</v>
      </c>
      <c r="J398" t="s">
        <v>668</v>
      </c>
      <c r="K398" t="s">
        <v>289</v>
      </c>
      <c r="M398" s="3">
        <v>132</v>
      </c>
      <c r="N398" s="3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>
        <v>41604</v>
      </c>
      <c r="V398" t="s">
        <v>4346</v>
      </c>
      <c r="W398" t="s">
        <v>80</v>
      </c>
      <c r="X398" t="str">
        <f t="shared" si="6"/>
        <v>no</v>
      </c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>
        <v>18936</v>
      </c>
      <c r="F399" t="s">
        <v>468</v>
      </c>
      <c r="J399" t="s">
        <v>342</v>
      </c>
      <c r="K399" t="s">
        <v>481</v>
      </c>
      <c r="L399" t="s">
        <v>2380</v>
      </c>
      <c r="M399" s="3">
        <v>114</v>
      </c>
      <c r="N399" s="3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379</v>
      </c>
      <c r="W399" t="s">
        <v>69</v>
      </c>
      <c r="X399" t="str">
        <f t="shared" si="6"/>
        <v>true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153</v>
      </c>
      <c r="H400">
        <v>44947</v>
      </c>
      <c r="I400">
        <v>44964</v>
      </c>
      <c r="J400" t="s">
        <v>196</v>
      </c>
      <c r="K400" t="s">
        <v>873</v>
      </c>
      <c r="L400" t="s">
        <v>2385</v>
      </c>
      <c r="M400" s="3">
        <v>137</v>
      </c>
      <c r="N400" s="3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4347</v>
      </c>
      <c r="W400" t="s">
        <v>25</v>
      </c>
      <c r="X400" t="str">
        <f t="shared" si="6"/>
        <v>unknown</v>
      </c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>
        <v>34407</v>
      </c>
      <c r="F401" t="s">
        <v>329</v>
      </c>
      <c r="G401" t="s">
        <v>2389</v>
      </c>
      <c r="H401">
        <v>44413</v>
      </c>
      <c r="I401">
        <v>44416</v>
      </c>
      <c r="J401" t="s">
        <v>53</v>
      </c>
      <c r="K401" t="s">
        <v>650</v>
      </c>
      <c r="L401" t="s">
        <v>2392</v>
      </c>
      <c r="M401" s="3">
        <v>137</v>
      </c>
      <c r="N401" s="3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>
        <v>7035</v>
      </c>
      <c r="V401" t="s">
        <v>4346</v>
      </c>
      <c r="W401" t="s">
        <v>56</v>
      </c>
      <c r="X401" t="str">
        <f t="shared" si="6"/>
        <v>1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>
        <v>27807</v>
      </c>
      <c r="F402" t="s">
        <v>468</v>
      </c>
      <c r="G402" t="s">
        <v>2396</v>
      </c>
      <c r="H402">
        <v>45180</v>
      </c>
      <c r="I402">
        <v>45210</v>
      </c>
      <c r="J402" t="s">
        <v>196</v>
      </c>
      <c r="K402" t="s">
        <v>1997</v>
      </c>
      <c r="L402" t="s">
        <v>2398</v>
      </c>
      <c r="M402" s="3">
        <v>165</v>
      </c>
      <c r="N402" s="3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4346</v>
      </c>
      <c r="W402" t="s">
        <v>166</v>
      </c>
      <c r="X402" t="str">
        <f t="shared" si="6"/>
        <v>false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>
        <v>14286</v>
      </c>
      <c r="F403" t="s">
        <v>95</v>
      </c>
      <c r="G403" t="s">
        <v>2402</v>
      </c>
      <c r="H403">
        <v>45131</v>
      </c>
      <c r="I403">
        <v>45157</v>
      </c>
      <c r="J403" t="s">
        <v>156</v>
      </c>
      <c r="K403" t="s">
        <v>320</v>
      </c>
      <c r="L403" t="s">
        <v>2403</v>
      </c>
      <c r="M403" s="3">
        <v>139</v>
      </c>
      <c r="N403" s="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4346</v>
      </c>
      <c r="W403" t="s">
        <v>132</v>
      </c>
      <c r="X403" t="str">
        <f t="shared" si="6"/>
        <v>yes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>
        <v>22328</v>
      </c>
      <c r="F404" t="s">
        <v>247</v>
      </c>
      <c r="J404" t="s">
        <v>156</v>
      </c>
      <c r="K404" t="s">
        <v>157</v>
      </c>
      <c r="L404" t="s">
        <v>2406</v>
      </c>
      <c r="M404" s="3">
        <v>110</v>
      </c>
      <c r="N404" s="3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U404">
        <v>0</v>
      </c>
      <c r="V404" t="s">
        <v>79</v>
      </c>
      <c r="W404" t="b">
        <v>0</v>
      </c>
      <c r="X404" t="str">
        <f t="shared" si="6"/>
        <v>false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247</v>
      </c>
      <c r="H405">
        <v>45648</v>
      </c>
      <c r="I405">
        <v>45676</v>
      </c>
      <c r="J405" t="s">
        <v>196</v>
      </c>
      <c r="K405" t="s">
        <v>631</v>
      </c>
      <c r="L405" t="s">
        <v>2410</v>
      </c>
      <c r="M405" s="3">
        <v>134</v>
      </c>
      <c r="N405" s="3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4346</v>
      </c>
      <c r="W405" t="s">
        <v>69</v>
      </c>
      <c r="X405" t="str">
        <f t="shared" si="6"/>
        <v>true</v>
      </c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>
        <v>20339</v>
      </c>
      <c r="F406" t="s">
        <v>62</v>
      </c>
      <c r="G406" t="s">
        <v>2413</v>
      </c>
      <c r="H406">
        <v>44822</v>
      </c>
      <c r="I406">
        <v>44835</v>
      </c>
      <c r="J406" t="s">
        <v>196</v>
      </c>
      <c r="K406" t="s">
        <v>873</v>
      </c>
      <c r="L406" t="s">
        <v>2415</v>
      </c>
      <c r="M406" s="3">
        <v>137</v>
      </c>
      <c r="N406" s="3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4347</v>
      </c>
      <c r="W406" t="s">
        <v>92</v>
      </c>
      <c r="X406" t="str">
        <f t="shared" si="6"/>
        <v>0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>
        <v>27674</v>
      </c>
      <c r="F407" t="s">
        <v>316</v>
      </c>
      <c r="G407" t="s">
        <v>2419</v>
      </c>
      <c r="H407">
        <v>43940</v>
      </c>
      <c r="I407">
        <v>43938</v>
      </c>
      <c r="J407" t="s">
        <v>409</v>
      </c>
      <c r="K407" t="s">
        <v>157</v>
      </c>
      <c r="L407" t="s">
        <v>2421</v>
      </c>
      <c r="M407" s="3">
        <v>121</v>
      </c>
      <c r="N407" s="3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4346</v>
      </c>
      <c r="W407" t="s">
        <v>68</v>
      </c>
      <c r="X407" t="str">
        <f t="shared" si="6"/>
        <v>no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>
        <v>28749</v>
      </c>
      <c r="F408" t="s">
        <v>153</v>
      </c>
      <c r="H408">
        <v>44715</v>
      </c>
      <c r="I408">
        <v>44714</v>
      </c>
      <c r="J408" t="s">
        <v>342</v>
      </c>
      <c r="K408" t="s">
        <v>481</v>
      </c>
      <c r="L408" t="s">
        <v>2427</v>
      </c>
      <c r="M408" s="3">
        <v>136</v>
      </c>
      <c r="N408" s="3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b">
        <v>1</v>
      </c>
      <c r="X408" t="str">
        <f t="shared" si="6"/>
        <v>true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>
        <v>35415</v>
      </c>
      <c r="F409" t="s">
        <v>316</v>
      </c>
      <c r="G409" t="s">
        <v>2429</v>
      </c>
      <c r="H409">
        <v>44343</v>
      </c>
      <c r="I409">
        <v>44347</v>
      </c>
      <c r="J409" t="s">
        <v>342</v>
      </c>
      <c r="K409" t="s">
        <v>130</v>
      </c>
      <c r="L409" t="s">
        <v>2431</v>
      </c>
      <c r="M409" s="3">
        <v>172</v>
      </c>
      <c r="N409" s="3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56</v>
      </c>
      <c r="X409" t="str">
        <f t="shared" si="6"/>
        <v>1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>
        <v>37257</v>
      </c>
      <c r="F410" t="s">
        <v>338</v>
      </c>
      <c r="G410" t="s">
        <v>2434</v>
      </c>
      <c r="H410">
        <v>43995</v>
      </c>
      <c r="I410">
        <v>44012</v>
      </c>
      <c r="J410" t="s">
        <v>668</v>
      </c>
      <c r="K410" t="s">
        <v>537</v>
      </c>
      <c r="L410" t="s">
        <v>2436</v>
      </c>
      <c r="M410" s="3">
        <v>177</v>
      </c>
      <c r="N410" s="3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4346</v>
      </c>
      <c r="W410" t="s">
        <v>92</v>
      </c>
      <c r="X410" t="str">
        <f t="shared" si="6"/>
        <v>0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>
        <v>21243</v>
      </c>
      <c r="F411" t="s">
        <v>247</v>
      </c>
      <c r="G411" t="s">
        <v>2439</v>
      </c>
      <c r="H411">
        <v>45370</v>
      </c>
      <c r="I411">
        <v>45395</v>
      </c>
      <c r="J411" t="s">
        <v>288</v>
      </c>
      <c r="K411" t="s">
        <v>873</v>
      </c>
      <c r="L411" t="s">
        <v>2440</v>
      </c>
      <c r="M411" s="3">
        <v>174</v>
      </c>
      <c r="N411" s="3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V411" t="s">
        <v>25</v>
      </c>
      <c r="W411" t="s">
        <v>46</v>
      </c>
      <c r="X411" t="str">
        <f t="shared" si="6"/>
        <v>yes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>
        <v>16930</v>
      </c>
      <c r="F412" t="s">
        <v>25</v>
      </c>
      <c r="H412">
        <v>45479</v>
      </c>
      <c r="I412">
        <v>45478</v>
      </c>
      <c r="J412" t="s">
        <v>53</v>
      </c>
      <c r="K412" t="s">
        <v>481</v>
      </c>
      <c r="L412" t="s">
        <v>799</v>
      </c>
      <c r="M412" s="3">
        <v>101</v>
      </c>
      <c r="N412" s="3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263</v>
      </c>
      <c r="W412" t="s">
        <v>46</v>
      </c>
      <c r="X412" t="str">
        <f t="shared" si="6"/>
        <v>yes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>
        <v>45350</v>
      </c>
      <c r="I413">
        <v>45366</v>
      </c>
      <c r="J413" t="s">
        <v>342</v>
      </c>
      <c r="K413" t="s">
        <v>386</v>
      </c>
      <c r="L413" t="s">
        <v>2449</v>
      </c>
      <c r="M413" s="3">
        <v>165</v>
      </c>
      <c r="N413" s="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  <c r="X413" t="str">
        <f t="shared" si="6"/>
        <v>no</v>
      </c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>
        <v>35119</v>
      </c>
      <c r="F414" t="s">
        <v>338</v>
      </c>
      <c r="H414">
        <v>44923</v>
      </c>
      <c r="I414">
        <v>44930</v>
      </c>
      <c r="J414" t="s">
        <v>53</v>
      </c>
      <c r="K414" t="s">
        <v>157</v>
      </c>
      <c r="L414" t="s">
        <v>983</v>
      </c>
      <c r="M414" s="3">
        <v>114</v>
      </c>
      <c r="N414" s="3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>
        <v>23602</v>
      </c>
      <c r="V414" t="s">
        <v>33</v>
      </c>
      <c r="W414" t="s">
        <v>132</v>
      </c>
      <c r="X414" t="str">
        <f t="shared" si="6"/>
        <v>yes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>
        <v>18769</v>
      </c>
      <c r="F415" t="s">
        <v>247</v>
      </c>
      <c r="G415" t="s">
        <v>2457</v>
      </c>
      <c r="H415">
        <v>44897</v>
      </c>
      <c r="I415">
        <v>44902</v>
      </c>
      <c r="J415" t="s">
        <v>196</v>
      </c>
      <c r="K415" t="s">
        <v>631</v>
      </c>
      <c r="L415" t="s">
        <v>799</v>
      </c>
      <c r="M415" s="3">
        <v>122</v>
      </c>
      <c r="N415" s="3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263</v>
      </c>
      <c r="X415" t="str">
        <f t="shared" si="6"/>
        <v/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>
        <v>23506</v>
      </c>
      <c r="F416" t="s">
        <v>468</v>
      </c>
      <c r="G416" t="s">
        <v>2461</v>
      </c>
      <c r="H416">
        <v>44745</v>
      </c>
      <c r="I416">
        <v>44766</v>
      </c>
      <c r="J416" t="s">
        <v>196</v>
      </c>
      <c r="K416" t="s">
        <v>650</v>
      </c>
      <c r="L416" t="s">
        <v>2464</v>
      </c>
      <c r="M416" s="3">
        <v>174</v>
      </c>
      <c r="N416" s="3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4346</v>
      </c>
      <c r="W416" t="s">
        <v>25</v>
      </c>
      <c r="X416" t="str">
        <f t="shared" si="6"/>
        <v>unknown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3710</v>
      </c>
      <c r="F417" t="s">
        <v>145</v>
      </c>
      <c r="H417">
        <v>45028</v>
      </c>
      <c r="I417">
        <v>45032</v>
      </c>
      <c r="J417" t="s">
        <v>668</v>
      </c>
      <c r="K417" t="s">
        <v>873</v>
      </c>
      <c r="L417" t="s">
        <v>2470</v>
      </c>
      <c r="M417" s="3">
        <v>142</v>
      </c>
      <c r="N417" s="3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102</v>
      </c>
      <c r="X417" t="str">
        <f t="shared" si="6"/>
        <v>y</v>
      </c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153</v>
      </c>
      <c r="H418">
        <v>45053</v>
      </c>
      <c r="I418">
        <v>45081</v>
      </c>
      <c r="J418" t="s">
        <v>196</v>
      </c>
      <c r="K418" t="s">
        <v>25</v>
      </c>
      <c r="L418" t="s">
        <v>1652</v>
      </c>
      <c r="M418" s="3">
        <v>163</v>
      </c>
      <c r="N418" s="3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4347</v>
      </c>
      <c r="W418" t="s">
        <v>44</v>
      </c>
      <c r="X418" t="str">
        <f t="shared" si="6"/>
        <v>n</v>
      </c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>
        <v>17117</v>
      </c>
      <c r="F419" t="s">
        <v>329</v>
      </c>
      <c r="G419" t="s">
        <v>2476</v>
      </c>
      <c r="H419">
        <v>45418</v>
      </c>
      <c r="I419">
        <v>45445</v>
      </c>
      <c r="J419" t="s">
        <v>288</v>
      </c>
      <c r="K419" t="s">
        <v>89</v>
      </c>
      <c r="L419" t="s">
        <v>2478</v>
      </c>
      <c r="M419" s="3">
        <v>124</v>
      </c>
      <c r="N419" s="3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>
        <v>11815</v>
      </c>
      <c r="V419" t="s">
        <v>379</v>
      </c>
      <c r="W419" t="s">
        <v>25</v>
      </c>
      <c r="X419" t="str">
        <f t="shared" si="6"/>
        <v>unknown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>
        <v>35522</v>
      </c>
      <c r="F420" t="s">
        <v>468</v>
      </c>
      <c r="G420" t="s">
        <v>2483</v>
      </c>
      <c r="H420">
        <v>44008</v>
      </c>
      <c r="I420">
        <v>44015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s="44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b">
        <v>0</v>
      </c>
      <c r="X420" t="str">
        <f t="shared" si="6"/>
        <v>false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>
        <v>25934</v>
      </c>
      <c r="F421" t="s">
        <v>25</v>
      </c>
      <c r="H421">
        <v>43924</v>
      </c>
      <c r="I421">
        <v>43946</v>
      </c>
      <c r="J421" t="s">
        <v>288</v>
      </c>
      <c r="K421" t="s">
        <v>508</v>
      </c>
      <c r="M421" s="3">
        <v>139</v>
      </c>
      <c r="N421" s="3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4347</v>
      </c>
      <c r="X421" t="str">
        <f t="shared" si="6"/>
        <v/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468</v>
      </c>
      <c r="G422" t="s">
        <v>2493</v>
      </c>
      <c r="H422">
        <v>45170</v>
      </c>
      <c r="I422">
        <v>45191</v>
      </c>
      <c r="J422" t="s">
        <v>668</v>
      </c>
      <c r="K422" t="s">
        <v>320</v>
      </c>
      <c r="L422" t="s">
        <v>2495</v>
      </c>
      <c r="M422" s="3">
        <v>143</v>
      </c>
      <c r="N422" s="3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102</v>
      </c>
      <c r="X422" t="str">
        <f t="shared" si="6"/>
        <v>y</v>
      </c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338</v>
      </c>
      <c r="H423">
        <v>45174</v>
      </c>
      <c r="I423">
        <v>45193</v>
      </c>
      <c r="J423" t="s">
        <v>668</v>
      </c>
      <c r="K423" t="s">
        <v>261</v>
      </c>
      <c r="L423" t="s">
        <v>2499</v>
      </c>
      <c r="M423" s="3">
        <v>137</v>
      </c>
      <c r="N423" s="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>
        <v>12413</v>
      </c>
      <c r="V423" t="s">
        <v>4346</v>
      </c>
      <c r="W423" t="b">
        <v>0</v>
      </c>
      <c r="X423" t="str">
        <f t="shared" si="6"/>
        <v>false</v>
      </c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t="s">
        <v>2503</v>
      </c>
      <c r="H424">
        <v>44363</v>
      </c>
      <c r="I424">
        <v>44378</v>
      </c>
      <c r="J424" t="s">
        <v>288</v>
      </c>
      <c r="K424" t="s">
        <v>261</v>
      </c>
      <c r="L424" t="s">
        <v>2505</v>
      </c>
      <c r="M424" s="3">
        <v>113</v>
      </c>
      <c r="N424" s="3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4346</v>
      </c>
      <c r="W424" t="s">
        <v>56</v>
      </c>
      <c r="X424" t="str">
        <f t="shared" si="6"/>
        <v>1</v>
      </c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>
        <v>32480</v>
      </c>
      <c r="F425" t="s">
        <v>468</v>
      </c>
      <c r="G425" t="s">
        <v>2509</v>
      </c>
      <c r="H425">
        <v>45437</v>
      </c>
      <c r="I425">
        <v>45435</v>
      </c>
      <c r="J425" t="s">
        <v>342</v>
      </c>
      <c r="K425" t="s">
        <v>130</v>
      </c>
      <c r="L425" t="s">
        <v>2511</v>
      </c>
      <c r="M425" s="3">
        <v>117</v>
      </c>
      <c r="N425" s="3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>
        <v>10307</v>
      </c>
      <c r="V425" t="s">
        <v>79</v>
      </c>
      <c r="X425" t="str">
        <f t="shared" si="6"/>
        <v/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>
        <v>20612</v>
      </c>
      <c r="F426" t="s">
        <v>62</v>
      </c>
      <c r="H426">
        <v>44645</v>
      </c>
      <c r="I426">
        <v>44650</v>
      </c>
      <c r="J426" t="s">
        <v>288</v>
      </c>
      <c r="K426" t="s">
        <v>33</v>
      </c>
      <c r="L426" t="s">
        <v>2516</v>
      </c>
      <c r="M426" s="3">
        <v>114</v>
      </c>
      <c r="N426" s="3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>
        <v>25120</v>
      </c>
      <c r="V426" t="s">
        <v>4346</v>
      </c>
      <c r="W426" t="s">
        <v>68</v>
      </c>
      <c r="X426" t="str">
        <f t="shared" si="6"/>
        <v>no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>
        <v>25034</v>
      </c>
      <c r="F427" t="s">
        <v>338</v>
      </c>
      <c r="G427" t="s">
        <v>2519</v>
      </c>
      <c r="H427">
        <v>44096</v>
      </c>
      <c r="I427">
        <v>44115</v>
      </c>
      <c r="M427" s="3">
        <v>169</v>
      </c>
      <c r="N427" s="3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379</v>
      </c>
      <c r="W427" t="s">
        <v>92</v>
      </c>
      <c r="X427" t="str">
        <f t="shared" si="6"/>
        <v>0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>
        <v>27964</v>
      </c>
      <c r="F428" t="s">
        <v>25</v>
      </c>
      <c r="H428">
        <v>44310</v>
      </c>
      <c r="I428">
        <v>44308</v>
      </c>
      <c r="J428" t="s">
        <v>196</v>
      </c>
      <c r="K428" t="s">
        <v>508</v>
      </c>
      <c r="L428" t="s">
        <v>568</v>
      </c>
      <c r="M428" s="3">
        <v>127</v>
      </c>
      <c r="N428" s="3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4346</v>
      </c>
      <c r="W428" t="s">
        <v>68</v>
      </c>
      <c r="X428" t="str">
        <f t="shared" si="6"/>
        <v>no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>
        <v>21022</v>
      </c>
      <c r="F429" t="s">
        <v>468</v>
      </c>
      <c r="G429" t="s">
        <v>2528</v>
      </c>
      <c r="H429">
        <v>44056</v>
      </c>
      <c r="I429">
        <v>44074</v>
      </c>
      <c r="L429" t="s">
        <v>2530</v>
      </c>
      <c r="M429" s="3">
        <v>133</v>
      </c>
      <c r="N429" s="3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166</v>
      </c>
      <c r="X429" t="str">
        <f t="shared" si="6"/>
        <v>false</v>
      </c>
    </row>
    <row r="430" spans="1:24" x14ac:dyDescent="0.3">
      <c r="A430" t="s">
        <v>2531</v>
      </c>
      <c r="B430" t="s">
        <v>1822</v>
      </c>
      <c r="C430" t="s">
        <v>36</v>
      </c>
      <c r="D430">
        <v>60</v>
      </c>
      <c r="E430">
        <v>23470</v>
      </c>
      <c r="F430" t="s">
        <v>247</v>
      </c>
      <c r="G430" t="s">
        <v>2534</v>
      </c>
      <c r="H430">
        <v>45323</v>
      </c>
      <c r="I430">
        <v>45347</v>
      </c>
      <c r="J430" t="s">
        <v>668</v>
      </c>
      <c r="K430" t="s">
        <v>508</v>
      </c>
      <c r="L430" t="s">
        <v>2537</v>
      </c>
      <c r="M430" s="3">
        <v>152</v>
      </c>
      <c r="N430" s="3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46</v>
      </c>
      <c r="X430" t="str">
        <f t="shared" si="6"/>
        <v>yes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>
        <v>32844</v>
      </c>
      <c r="F431" t="s">
        <v>25</v>
      </c>
      <c r="G431" t="s">
        <v>2539</v>
      </c>
      <c r="H431">
        <v>44583</v>
      </c>
      <c r="I431">
        <v>44602</v>
      </c>
      <c r="J431" t="s">
        <v>342</v>
      </c>
      <c r="K431" t="s">
        <v>261</v>
      </c>
      <c r="L431" t="s">
        <v>2541</v>
      </c>
      <c r="M431" s="3">
        <v>139</v>
      </c>
      <c r="N431" s="3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4346</v>
      </c>
      <c r="W431" t="s">
        <v>69</v>
      </c>
      <c r="X431" t="str">
        <f t="shared" si="6"/>
        <v>true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>
        <v>35158</v>
      </c>
      <c r="F432" t="s">
        <v>247</v>
      </c>
      <c r="G432" t="s">
        <v>2545</v>
      </c>
      <c r="H432">
        <v>45333</v>
      </c>
      <c r="I432">
        <v>45333</v>
      </c>
      <c r="K432" t="s">
        <v>54</v>
      </c>
      <c r="L432" t="s">
        <v>2547</v>
      </c>
      <c r="M432" s="3">
        <v>95</v>
      </c>
      <c r="N432" s="3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4347</v>
      </c>
      <c r="X432" t="str">
        <f t="shared" si="6"/>
        <v/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>
        <v>22935</v>
      </c>
      <c r="F433" t="s">
        <v>73</v>
      </c>
      <c r="G433" t="s">
        <v>2551</v>
      </c>
      <c r="H433">
        <v>44930</v>
      </c>
      <c r="I433">
        <v>44942</v>
      </c>
      <c r="J433" t="s">
        <v>156</v>
      </c>
      <c r="K433" t="s">
        <v>261</v>
      </c>
      <c r="L433" t="s">
        <v>2553</v>
      </c>
      <c r="M433" s="3">
        <v>138</v>
      </c>
      <c r="N433" s="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>
        <v>1331200</v>
      </c>
      <c r="V433" t="s">
        <v>379</v>
      </c>
      <c r="W433" t="s">
        <v>68</v>
      </c>
      <c r="X433" t="str">
        <f t="shared" si="6"/>
        <v>no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t="s">
        <v>2556</v>
      </c>
      <c r="H434">
        <v>45620</v>
      </c>
      <c r="I434">
        <v>45636</v>
      </c>
      <c r="J434" t="s">
        <v>196</v>
      </c>
      <c r="K434" t="s">
        <v>289</v>
      </c>
      <c r="L434" t="s">
        <v>2558</v>
      </c>
      <c r="M434" s="3">
        <v>150</v>
      </c>
      <c r="N434" s="3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4347</v>
      </c>
      <c r="W434" t="s">
        <v>92</v>
      </c>
      <c r="X434" t="str">
        <f t="shared" si="6"/>
        <v>0</v>
      </c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>
        <v>35509</v>
      </c>
      <c r="F435" t="s">
        <v>541</v>
      </c>
      <c r="H435">
        <v>44580</v>
      </c>
      <c r="I435">
        <v>44581</v>
      </c>
      <c r="J435" t="s">
        <v>668</v>
      </c>
      <c r="K435" t="s">
        <v>650</v>
      </c>
      <c r="L435" t="s">
        <v>2564</v>
      </c>
      <c r="M435" s="3">
        <v>137</v>
      </c>
      <c r="N435" s="3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  <c r="X435" t="str">
        <f t="shared" si="6"/>
        <v>unknown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3711</v>
      </c>
      <c r="F436" t="s">
        <v>25</v>
      </c>
      <c r="G436" t="s">
        <v>2568</v>
      </c>
      <c r="H436">
        <v>44872</v>
      </c>
      <c r="I436">
        <v>44876</v>
      </c>
      <c r="J436" t="s">
        <v>53</v>
      </c>
      <c r="K436" t="s">
        <v>157</v>
      </c>
      <c r="L436" t="s">
        <v>2571</v>
      </c>
      <c r="M436" s="3">
        <v>120</v>
      </c>
      <c r="N436" s="3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  <c r="X436" t="str">
        <f t="shared" si="6"/>
        <v>yes</v>
      </c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>
        <v>44658</v>
      </c>
      <c r="I437">
        <v>44656</v>
      </c>
      <c r="J437" t="s">
        <v>342</v>
      </c>
      <c r="K437" t="s">
        <v>33</v>
      </c>
      <c r="L437" t="s">
        <v>2576</v>
      </c>
      <c r="M437" s="3">
        <v>97</v>
      </c>
      <c r="N437" s="3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379</v>
      </c>
      <c r="W437" t="s">
        <v>92</v>
      </c>
      <c r="X437" t="str">
        <f t="shared" si="6"/>
        <v>0</v>
      </c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H438">
        <v>44699</v>
      </c>
      <c r="I438">
        <v>44698</v>
      </c>
      <c r="J438" t="s">
        <v>342</v>
      </c>
      <c r="K438" t="s">
        <v>54</v>
      </c>
      <c r="L438" t="s">
        <v>574</v>
      </c>
      <c r="M438" s="3">
        <v>90</v>
      </c>
      <c r="N438" s="3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V438" t="s">
        <v>25</v>
      </c>
      <c r="W438" t="s">
        <v>102</v>
      </c>
      <c r="X438" t="str">
        <f t="shared" si="6"/>
        <v>y</v>
      </c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>
        <v>17973</v>
      </c>
      <c r="F439" t="s">
        <v>468</v>
      </c>
      <c r="J439" t="s">
        <v>409</v>
      </c>
      <c r="K439" t="s">
        <v>873</v>
      </c>
      <c r="L439" t="s">
        <v>2579</v>
      </c>
      <c r="M439" s="3">
        <v>107</v>
      </c>
      <c r="N439" s="3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U439">
        <v>0</v>
      </c>
      <c r="V439" t="s">
        <v>4346</v>
      </c>
      <c r="W439" t="s">
        <v>102</v>
      </c>
      <c r="X439" t="str">
        <f t="shared" si="6"/>
        <v>y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3677</v>
      </c>
      <c r="F440" t="s">
        <v>25</v>
      </c>
      <c r="H440">
        <v>43956</v>
      </c>
      <c r="I440">
        <v>43980</v>
      </c>
      <c r="J440" t="s">
        <v>53</v>
      </c>
      <c r="K440" t="s">
        <v>89</v>
      </c>
      <c r="L440" t="s">
        <v>2584</v>
      </c>
      <c r="M440" s="3">
        <v>157</v>
      </c>
      <c r="N440" s="3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U440">
        <v>0</v>
      </c>
      <c r="V440" t="s">
        <v>379</v>
      </c>
      <c r="W440" t="s">
        <v>80</v>
      </c>
      <c r="X440" t="str">
        <f t="shared" si="6"/>
        <v>no</v>
      </c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>
        <v>21225</v>
      </c>
      <c r="F441" t="s">
        <v>95</v>
      </c>
      <c r="G441" t="s">
        <v>2588</v>
      </c>
      <c r="H441">
        <v>44320</v>
      </c>
      <c r="I441">
        <v>44343</v>
      </c>
      <c r="J441" t="s">
        <v>668</v>
      </c>
      <c r="K441" t="s">
        <v>631</v>
      </c>
      <c r="L441" t="s">
        <v>2589</v>
      </c>
      <c r="M441" s="3">
        <v>169</v>
      </c>
      <c r="N441" s="3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U441">
        <v>0</v>
      </c>
      <c r="V441" t="s">
        <v>25</v>
      </c>
      <c r="W441" t="s">
        <v>56</v>
      </c>
      <c r="X441" t="str">
        <f t="shared" si="6"/>
        <v>1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3712</v>
      </c>
      <c r="F442" t="s">
        <v>145</v>
      </c>
      <c r="H442">
        <v>44122</v>
      </c>
      <c r="I442">
        <v>44149</v>
      </c>
      <c r="J442" t="s">
        <v>196</v>
      </c>
      <c r="K442" t="s">
        <v>157</v>
      </c>
      <c r="L442" t="s">
        <v>2595</v>
      </c>
      <c r="M442" s="3">
        <v>174</v>
      </c>
      <c r="N442" s="3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  <c r="X442" t="str">
        <f t="shared" si="6"/>
        <v>yes</v>
      </c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329</v>
      </c>
      <c r="H443">
        <v>45329</v>
      </c>
      <c r="I443">
        <v>45346</v>
      </c>
      <c r="K443" t="s">
        <v>548</v>
      </c>
      <c r="L443" t="s">
        <v>2600</v>
      </c>
      <c r="M443" s="3">
        <v>131</v>
      </c>
      <c r="N443" s="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46</v>
      </c>
      <c r="X443" t="str">
        <f t="shared" si="6"/>
        <v>yes</v>
      </c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25</v>
      </c>
      <c r="G444" t="s">
        <v>2603</v>
      </c>
      <c r="H444">
        <v>45461</v>
      </c>
      <c r="I444">
        <v>45482</v>
      </c>
      <c r="K444" t="s">
        <v>631</v>
      </c>
      <c r="L444" t="s">
        <v>2605</v>
      </c>
      <c r="M444" s="3">
        <v>95</v>
      </c>
      <c r="N444" s="3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4347</v>
      </c>
      <c r="W444" t="s">
        <v>25</v>
      </c>
      <c r="X444" t="str">
        <f t="shared" si="6"/>
        <v>unknown</v>
      </c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>
        <v>32109</v>
      </c>
      <c r="F445" t="s">
        <v>25</v>
      </c>
      <c r="H445">
        <v>44686</v>
      </c>
      <c r="I445">
        <v>44689</v>
      </c>
      <c r="J445" t="s">
        <v>196</v>
      </c>
      <c r="K445" t="s">
        <v>631</v>
      </c>
      <c r="L445" t="s">
        <v>2611</v>
      </c>
      <c r="M445" s="3">
        <v>119</v>
      </c>
      <c r="N445" s="3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4346</v>
      </c>
      <c r="W445" t="s">
        <v>80</v>
      </c>
      <c r="X445" t="str">
        <f t="shared" si="6"/>
        <v>no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3678</v>
      </c>
      <c r="F446" t="s">
        <v>73</v>
      </c>
      <c r="G446" t="s">
        <v>2614</v>
      </c>
      <c r="H446">
        <v>44842</v>
      </c>
      <c r="I446">
        <v>44845</v>
      </c>
      <c r="J446" t="s">
        <v>230</v>
      </c>
      <c r="K446" t="s">
        <v>261</v>
      </c>
      <c r="L446" t="s">
        <v>190</v>
      </c>
      <c r="M446" s="3">
        <v>100</v>
      </c>
      <c r="N446" s="3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>
        <v>21027</v>
      </c>
      <c r="V446" t="s">
        <v>79</v>
      </c>
      <c r="X446" t="str">
        <f t="shared" si="6"/>
        <v/>
      </c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F447" t="s">
        <v>25</v>
      </c>
      <c r="G447" t="s">
        <v>2620</v>
      </c>
      <c r="H447">
        <v>44237</v>
      </c>
      <c r="I447">
        <v>44247</v>
      </c>
      <c r="J447" t="s">
        <v>53</v>
      </c>
      <c r="K447" t="s">
        <v>25</v>
      </c>
      <c r="L447" t="s">
        <v>1693</v>
      </c>
      <c r="M447" s="3">
        <v>179</v>
      </c>
      <c r="N447" s="3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102</v>
      </c>
      <c r="X447" t="str">
        <f t="shared" si="6"/>
        <v>y</v>
      </c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3713</v>
      </c>
      <c r="F448" t="s">
        <v>541</v>
      </c>
      <c r="H448">
        <v>45461</v>
      </c>
      <c r="I448">
        <v>45490</v>
      </c>
      <c r="J448" t="s">
        <v>53</v>
      </c>
      <c r="L448" t="s">
        <v>2625</v>
      </c>
      <c r="M448" s="3">
        <v>114</v>
      </c>
      <c r="N448" s="3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102</v>
      </c>
      <c r="X448" t="str">
        <f t="shared" si="6"/>
        <v>y</v>
      </c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3714</v>
      </c>
      <c r="F449" t="s">
        <v>73</v>
      </c>
      <c r="G449" t="s">
        <v>2628</v>
      </c>
      <c r="H449">
        <v>44931</v>
      </c>
      <c r="I449">
        <v>44949</v>
      </c>
      <c r="J449" t="s">
        <v>196</v>
      </c>
      <c r="K449" t="s">
        <v>130</v>
      </c>
      <c r="L449" t="s">
        <v>2631</v>
      </c>
      <c r="M449" s="3">
        <v>154</v>
      </c>
      <c r="N449" s="3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4347</v>
      </c>
      <c r="W449" t="s">
        <v>25</v>
      </c>
      <c r="X449" t="str">
        <f t="shared" si="6"/>
        <v>unknown</v>
      </c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H450">
        <v>44065</v>
      </c>
      <c r="I450">
        <v>44081</v>
      </c>
      <c r="J450" t="s">
        <v>288</v>
      </c>
      <c r="K450" t="s">
        <v>25</v>
      </c>
      <c r="L450" t="s">
        <v>2637</v>
      </c>
      <c r="M450" s="3">
        <v>101</v>
      </c>
      <c r="N450" s="3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4347</v>
      </c>
      <c r="X450" t="str">
        <f t="shared" ref="X450:X513" si="7">TRIM(LOWER(W450))</f>
        <v/>
      </c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>
        <v>43874</v>
      </c>
      <c r="I451">
        <v>43898</v>
      </c>
      <c r="J451" t="s">
        <v>342</v>
      </c>
      <c r="K451" t="s">
        <v>631</v>
      </c>
      <c r="L451" t="s">
        <v>2643</v>
      </c>
      <c r="M451" s="3">
        <v>149</v>
      </c>
      <c r="N451" s="3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46</v>
      </c>
      <c r="X451" t="str">
        <f t="shared" si="7"/>
        <v>yes</v>
      </c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>
        <v>30392</v>
      </c>
      <c r="F452" t="s">
        <v>25</v>
      </c>
      <c r="H452">
        <v>43875</v>
      </c>
      <c r="I452">
        <v>43876</v>
      </c>
      <c r="J452" t="s">
        <v>156</v>
      </c>
      <c r="K452" t="s">
        <v>261</v>
      </c>
      <c r="L452" t="s">
        <v>2647</v>
      </c>
      <c r="M452" s="3">
        <v>151</v>
      </c>
      <c r="N452" s="3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46</v>
      </c>
      <c r="X452" t="str">
        <f t="shared" si="7"/>
        <v>yes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>
        <v>15216</v>
      </c>
      <c r="F453" t="s">
        <v>153</v>
      </c>
      <c r="J453" t="s">
        <v>53</v>
      </c>
      <c r="K453" t="s">
        <v>631</v>
      </c>
      <c r="L453" t="s">
        <v>2652</v>
      </c>
      <c r="M453" s="3">
        <v>111</v>
      </c>
      <c r="N453" s="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27639</v>
      </c>
      <c r="V453" t="s">
        <v>79</v>
      </c>
      <c r="W453" t="s">
        <v>44</v>
      </c>
      <c r="X453" t="str">
        <f t="shared" si="7"/>
        <v>n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>
        <v>37933</v>
      </c>
      <c r="F454" t="s">
        <v>338</v>
      </c>
      <c r="H454">
        <v>45586</v>
      </c>
      <c r="I454">
        <v>45596</v>
      </c>
      <c r="J454" t="s">
        <v>196</v>
      </c>
      <c r="K454" t="s">
        <v>481</v>
      </c>
      <c r="L454" t="s">
        <v>2657</v>
      </c>
      <c r="M454" s="3">
        <v>93</v>
      </c>
      <c r="N454" s="3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4346</v>
      </c>
      <c r="W454" t="s">
        <v>46</v>
      </c>
      <c r="X454" t="str">
        <f t="shared" si="7"/>
        <v>yes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>
        <v>34821</v>
      </c>
      <c r="F455" t="s">
        <v>247</v>
      </c>
      <c r="G455" t="s">
        <v>2661</v>
      </c>
      <c r="H455">
        <v>45211</v>
      </c>
      <c r="I455">
        <v>45211</v>
      </c>
      <c r="J455" t="s">
        <v>342</v>
      </c>
      <c r="K455" t="s">
        <v>320</v>
      </c>
      <c r="M455" s="3">
        <v>125</v>
      </c>
      <c r="N455" s="3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  <c r="X455" t="str">
        <f t="shared" si="7"/>
        <v>no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>
        <v>24006</v>
      </c>
      <c r="F456" t="s">
        <v>95</v>
      </c>
      <c r="H456">
        <v>44739</v>
      </c>
      <c r="I456">
        <v>44761</v>
      </c>
      <c r="J456" t="s">
        <v>342</v>
      </c>
      <c r="K456" t="s">
        <v>320</v>
      </c>
      <c r="L456" t="s">
        <v>190</v>
      </c>
      <c r="M456" s="3">
        <v>175</v>
      </c>
      <c r="N456" s="3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>
        <v>11673</v>
      </c>
      <c r="V456" t="s">
        <v>33</v>
      </c>
      <c r="W456" t="b">
        <v>1</v>
      </c>
      <c r="X456" t="str">
        <f t="shared" si="7"/>
        <v>true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>
        <v>38415</v>
      </c>
      <c r="F457" t="s">
        <v>153</v>
      </c>
      <c r="H457">
        <v>44555</v>
      </c>
      <c r="I457">
        <v>44557</v>
      </c>
      <c r="J457" t="s">
        <v>409</v>
      </c>
      <c r="K457" t="s">
        <v>25</v>
      </c>
      <c r="L457" t="s">
        <v>2672</v>
      </c>
      <c r="M457" s="3">
        <v>171</v>
      </c>
      <c r="N457" s="3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t="str">
        <f t="shared" si="7"/>
        <v>1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>
        <v>21108</v>
      </c>
      <c r="F458" t="s">
        <v>541</v>
      </c>
      <c r="H458">
        <v>45347</v>
      </c>
      <c r="I458">
        <v>45350</v>
      </c>
      <c r="J458" t="s">
        <v>196</v>
      </c>
      <c r="K458" t="s">
        <v>261</v>
      </c>
      <c r="L458" t="s">
        <v>2676</v>
      </c>
      <c r="M458" s="3">
        <v>132</v>
      </c>
      <c r="N458" s="3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4347</v>
      </c>
      <c r="W458" t="s">
        <v>132</v>
      </c>
      <c r="X458" t="str">
        <f t="shared" si="7"/>
        <v>yes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>
        <v>32000</v>
      </c>
      <c r="F459" t="s">
        <v>247</v>
      </c>
      <c r="G459" t="s">
        <v>2680</v>
      </c>
      <c r="H459">
        <v>45204</v>
      </c>
      <c r="I459">
        <v>45218</v>
      </c>
      <c r="J459" t="s">
        <v>230</v>
      </c>
      <c r="K459" t="s">
        <v>289</v>
      </c>
      <c r="L459" t="s">
        <v>2682</v>
      </c>
      <c r="M459" s="3">
        <v>166</v>
      </c>
      <c r="N459" s="3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46</v>
      </c>
      <c r="X459" t="str">
        <f t="shared" si="7"/>
        <v>yes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3715</v>
      </c>
      <c r="F460" t="s">
        <v>62</v>
      </c>
      <c r="H460">
        <v>44180</v>
      </c>
      <c r="I460">
        <v>44210</v>
      </c>
      <c r="J460" t="s">
        <v>196</v>
      </c>
      <c r="K460" t="s">
        <v>631</v>
      </c>
      <c r="M460" s="3">
        <v>138</v>
      </c>
      <c r="N460" s="3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>
        <v>5986</v>
      </c>
      <c r="V460" t="s">
        <v>4347</v>
      </c>
      <c r="W460" t="s">
        <v>44</v>
      </c>
      <c r="X460" t="str">
        <f t="shared" si="7"/>
        <v>n</v>
      </c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>
        <v>31091</v>
      </c>
      <c r="F461" t="s">
        <v>153</v>
      </c>
      <c r="G461" t="s">
        <v>2689</v>
      </c>
      <c r="H461">
        <v>44053</v>
      </c>
      <c r="I461">
        <v>44063</v>
      </c>
      <c r="J461" t="s">
        <v>668</v>
      </c>
      <c r="K461" t="s">
        <v>3748</v>
      </c>
      <c r="L461" t="s">
        <v>2691</v>
      </c>
      <c r="M461" s="3">
        <v>145</v>
      </c>
      <c r="N461" s="3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>
        <v>40122</v>
      </c>
      <c r="V461" t="s">
        <v>79</v>
      </c>
      <c r="W461" t="s">
        <v>46</v>
      </c>
      <c r="X461" t="str">
        <f t="shared" si="7"/>
        <v>yes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>
        <v>25099</v>
      </c>
      <c r="F462" t="s">
        <v>153</v>
      </c>
      <c r="H462">
        <v>45146</v>
      </c>
      <c r="I462">
        <v>45147</v>
      </c>
      <c r="J462" t="s">
        <v>230</v>
      </c>
      <c r="K462" t="s">
        <v>873</v>
      </c>
      <c r="L462" t="s">
        <v>2697</v>
      </c>
      <c r="M462" s="3">
        <v>127</v>
      </c>
      <c r="N462" s="3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4346</v>
      </c>
      <c r="W462" t="s">
        <v>80</v>
      </c>
      <c r="X462" t="str">
        <f t="shared" si="7"/>
        <v>no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H463">
        <v>44283</v>
      </c>
      <c r="I463">
        <v>44299</v>
      </c>
      <c r="J463" t="s">
        <v>288</v>
      </c>
      <c r="K463" t="s">
        <v>54</v>
      </c>
      <c r="L463" t="s">
        <v>2701</v>
      </c>
      <c r="M463" s="3">
        <v>165</v>
      </c>
      <c r="N463" s="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166</v>
      </c>
      <c r="X463" t="str">
        <f t="shared" si="7"/>
        <v>false</v>
      </c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>
        <v>24036</v>
      </c>
      <c r="F464" t="s">
        <v>153</v>
      </c>
      <c r="H464">
        <v>45424</v>
      </c>
      <c r="I464">
        <v>45440</v>
      </c>
      <c r="J464" t="s">
        <v>53</v>
      </c>
      <c r="K464" t="s">
        <v>157</v>
      </c>
      <c r="L464" t="s">
        <v>1608</v>
      </c>
      <c r="M464" s="3">
        <v>106</v>
      </c>
      <c r="N464" s="3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4346</v>
      </c>
      <c r="W464" t="s">
        <v>102</v>
      </c>
      <c r="X464" t="str">
        <f t="shared" si="7"/>
        <v>y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F465" t="s">
        <v>25</v>
      </c>
      <c r="G465" t="s">
        <v>2708</v>
      </c>
      <c r="H465">
        <v>45008</v>
      </c>
      <c r="I465">
        <v>45025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s="44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>
        <v>8169</v>
      </c>
      <c r="V465" t="s">
        <v>4346</v>
      </c>
      <c r="X465" t="str">
        <f t="shared" si="7"/>
        <v/>
      </c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>
        <v>35749</v>
      </c>
      <c r="F466" t="s">
        <v>329</v>
      </c>
      <c r="G466" t="s">
        <v>2714</v>
      </c>
      <c r="J466" t="s">
        <v>53</v>
      </c>
      <c r="K466" t="s">
        <v>261</v>
      </c>
      <c r="M466" s="3">
        <v>139</v>
      </c>
      <c r="N466" s="3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>
        <v>2740300</v>
      </c>
      <c r="V466" t="s">
        <v>4346</v>
      </c>
      <c r="W466" t="s">
        <v>68</v>
      </c>
      <c r="X466" t="str">
        <f t="shared" si="7"/>
        <v>no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>
        <v>27572</v>
      </c>
      <c r="F467" t="s">
        <v>73</v>
      </c>
      <c r="H467">
        <v>44929</v>
      </c>
      <c r="I467">
        <v>44951</v>
      </c>
      <c r="J467" t="s">
        <v>53</v>
      </c>
      <c r="K467" t="s">
        <v>130</v>
      </c>
      <c r="L467" t="s">
        <v>2720</v>
      </c>
      <c r="M467" s="3">
        <v>176</v>
      </c>
      <c r="N467" s="3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4347</v>
      </c>
      <c r="W467" t="s">
        <v>46</v>
      </c>
      <c r="X467" t="str">
        <f t="shared" si="7"/>
        <v>yes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t="s">
        <v>2723</v>
      </c>
      <c r="H468">
        <v>44969</v>
      </c>
      <c r="I468">
        <v>44998</v>
      </c>
      <c r="J468" t="s">
        <v>196</v>
      </c>
      <c r="K468" t="s">
        <v>508</v>
      </c>
      <c r="L468" t="s">
        <v>43</v>
      </c>
      <c r="M468" s="3">
        <v>167</v>
      </c>
      <c r="N468" s="3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4346</v>
      </c>
      <c r="W468" t="b">
        <v>0</v>
      </c>
      <c r="X468" t="str">
        <f t="shared" si="7"/>
        <v>false</v>
      </c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>
        <v>29809</v>
      </c>
      <c r="F469" t="s">
        <v>95</v>
      </c>
      <c r="G469" t="s">
        <v>2727</v>
      </c>
      <c r="H469">
        <v>45166</v>
      </c>
      <c r="I469">
        <v>45174</v>
      </c>
      <c r="J469" t="s">
        <v>409</v>
      </c>
      <c r="K469" t="s">
        <v>508</v>
      </c>
      <c r="L469" t="s">
        <v>2728</v>
      </c>
      <c r="M469" s="3">
        <v>158</v>
      </c>
      <c r="N469" s="3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217</v>
      </c>
      <c r="W469" t="b">
        <v>1</v>
      </c>
      <c r="X469" t="str">
        <f t="shared" si="7"/>
        <v>true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>
        <v>32801</v>
      </c>
      <c r="F470" t="s">
        <v>329</v>
      </c>
      <c r="G470" t="s">
        <v>2731</v>
      </c>
      <c r="H470">
        <v>44341</v>
      </c>
      <c r="I470">
        <v>44371</v>
      </c>
      <c r="J470" t="s">
        <v>668</v>
      </c>
      <c r="L470" t="s">
        <v>447</v>
      </c>
      <c r="M470" s="3">
        <v>127</v>
      </c>
      <c r="N470" s="3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4347</v>
      </c>
      <c r="W470" t="b">
        <v>0</v>
      </c>
      <c r="X470" t="str">
        <f t="shared" si="7"/>
        <v>false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>
        <v>20800</v>
      </c>
      <c r="F471" t="s">
        <v>73</v>
      </c>
      <c r="H471">
        <v>44853</v>
      </c>
      <c r="I471">
        <v>44881</v>
      </c>
      <c r="J471" t="s">
        <v>156</v>
      </c>
      <c r="K471" t="s">
        <v>508</v>
      </c>
      <c r="L471" t="s">
        <v>2738</v>
      </c>
      <c r="M471" s="3">
        <v>108</v>
      </c>
      <c r="N471" s="3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V471" t="s">
        <v>25</v>
      </c>
      <c r="W471" t="s">
        <v>132</v>
      </c>
      <c r="X471" t="str">
        <f t="shared" si="7"/>
        <v>yes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>
        <v>21220</v>
      </c>
      <c r="F472" t="s">
        <v>247</v>
      </c>
      <c r="G472" t="s">
        <v>2743</v>
      </c>
      <c r="H472">
        <v>44443</v>
      </c>
      <c r="I472">
        <v>44469</v>
      </c>
      <c r="J472" t="s">
        <v>53</v>
      </c>
      <c r="L472" t="s">
        <v>2745</v>
      </c>
      <c r="M472" s="3">
        <v>179</v>
      </c>
      <c r="N472" s="3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166</v>
      </c>
      <c r="X472" t="str">
        <f t="shared" si="7"/>
        <v>false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>
        <v>23380</v>
      </c>
      <c r="F473" t="s">
        <v>247</v>
      </c>
      <c r="G473" t="s">
        <v>2748</v>
      </c>
      <c r="H473">
        <v>45286</v>
      </c>
      <c r="I473">
        <v>45310</v>
      </c>
      <c r="J473" t="s">
        <v>53</v>
      </c>
      <c r="K473" t="s">
        <v>386</v>
      </c>
      <c r="L473" t="s">
        <v>2750</v>
      </c>
      <c r="M473" s="3">
        <v>154</v>
      </c>
      <c r="N473" s="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102</v>
      </c>
      <c r="X473" t="str">
        <f t="shared" si="7"/>
        <v>y</v>
      </c>
    </row>
    <row r="474" spans="1:24" x14ac:dyDescent="0.3">
      <c r="A474" t="s">
        <v>2751</v>
      </c>
      <c r="B474" t="s">
        <v>3659</v>
      </c>
      <c r="C474" t="s">
        <v>36</v>
      </c>
      <c r="D474">
        <v>73</v>
      </c>
      <c r="E474" t="s">
        <v>3679</v>
      </c>
      <c r="F474" t="s">
        <v>73</v>
      </c>
      <c r="G474" t="s">
        <v>2754</v>
      </c>
      <c r="H474">
        <v>44000</v>
      </c>
      <c r="I474">
        <v>44000</v>
      </c>
      <c r="J474" t="s">
        <v>668</v>
      </c>
      <c r="K474" t="s">
        <v>481</v>
      </c>
      <c r="L474" t="s">
        <v>983</v>
      </c>
      <c r="M474" s="3">
        <v>180</v>
      </c>
      <c r="N474" s="3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379</v>
      </c>
      <c r="W474" t="s">
        <v>102</v>
      </c>
      <c r="X474" t="str">
        <f t="shared" si="7"/>
        <v>y</v>
      </c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>
        <v>32851</v>
      </c>
      <c r="F475" t="s">
        <v>62</v>
      </c>
      <c r="G475" t="s">
        <v>2757</v>
      </c>
      <c r="H475">
        <v>43969</v>
      </c>
      <c r="I475">
        <v>43989</v>
      </c>
      <c r="J475" t="s">
        <v>668</v>
      </c>
      <c r="K475" t="s">
        <v>54</v>
      </c>
      <c r="L475" t="s">
        <v>2760</v>
      </c>
      <c r="M475" s="3">
        <v>153</v>
      </c>
      <c r="N475" s="3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U475">
        <v>0</v>
      </c>
      <c r="V475" t="s">
        <v>25</v>
      </c>
      <c r="W475" t="b">
        <v>0</v>
      </c>
      <c r="X475" t="str">
        <f t="shared" si="7"/>
        <v>false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>
        <v>29592</v>
      </c>
      <c r="F476" t="s">
        <v>25</v>
      </c>
      <c r="G476" t="s">
        <v>2763</v>
      </c>
      <c r="H476">
        <v>45126</v>
      </c>
      <c r="I476">
        <v>45138</v>
      </c>
      <c r="J476" t="s">
        <v>53</v>
      </c>
      <c r="K476" t="s">
        <v>873</v>
      </c>
      <c r="L476" t="s">
        <v>2766</v>
      </c>
      <c r="M476" s="3">
        <v>139</v>
      </c>
      <c r="N476" s="3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>
        <v>25205</v>
      </c>
      <c r="V476" t="s">
        <v>4347</v>
      </c>
      <c r="W476" t="s">
        <v>25</v>
      </c>
      <c r="X476" t="str">
        <f t="shared" si="7"/>
        <v>unknown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73</v>
      </c>
      <c r="G477" t="s">
        <v>2771</v>
      </c>
      <c r="H477">
        <v>45036</v>
      </c>
      <c r="I477">
        <v>45052</v>
      </c>
      <c r="J477" t="s">
        <v>409</v>
      </c>
      <c r="K477" t="s">
        <v>289</v>
      </c>
      <c r="L477" t="s">
        <v>2774</v>
      </c>
      <c r="M477" s="3">
        <v>116</v>
      </c>
      <c r="N477" s="3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92</v>
      </c>
      <c r="X477" t="str">
        <f t="shared" si="7"/>
        <v>0</v>
      </c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>
        <v>24147</v>
      </c>
      <c r="F478" t="s">
        <v>25</v>
      </c>
      <c r="G478" t="s">
        <v>2777</v>
      </c>
      <c r="H478">
        <v>44445</v>
      </c>
      <c r="I478">
        <v>44468</v>
      </c>
      <c r="J478" t="s">
        <v>230</v>
      </c>
      <c r="K478" t="s">
        <v>481</v>
      </c>
      <c r="L478" t="s">
        <v>2780</v>
      </c>
      <c r="M478" s="3">
        <v>96</v>
      </c>
      <c r="N478" s="3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U478">
        <v>0</v>
      </c>
      <c r="V478" t="s">
        <v>79</v>
      </c>
      <c r="X478" t="str">
        <f t="shared" si="7"/>
        <v/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>
        <v>16166</v>
      </c>
      <c r="F479" t="s">
        <v>247</v>
      </c>
      <c r="H479">
        <v>45110</v>
      </c>
      <c r="I479">
        <v>45111</v>
      </c>
      <c r="J479" t="s">
        <v>288</v>
      </c>
      <c r="K479" t="s">
        <v>873</v>
      </c>
      <c r="L479" t="s">
        <v>2784</v>
      </c>
      <c r="M479" s="3">
        <v>140</v>
      </c>
      <c r="N479" s="3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217</v>
      </c>
      <c r="W479" t="s">
        <v>25</v>
      </c>
      <c r="X479" t="str">
        <f t="shared" si="7"/>
        <v>unknown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>
        <v>27582</v>
      </c>
      <c r="F480" t="s">
        <v>73</v>
      </c>
      <c r="G480" t="s">
        <v>2787</v>
      </c>
      <c r="J480" t="s">
        <v>196</v>
      </c>
      <c r="K480" t="s">
        <v>320</v>
      </c>
      <c r="L480" t="s">
        <v>1693</v>
      </c>
      <c r="M480" s="3">
        <v>160</v>
      </c>
      <c r="N480" s="3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>
        <v>6863</v>
      </c>
      <c r="V480" t="s">
        <v>79</v>
      </c>
      <c r="W480" t="s">
        <v>92</v>
      </c>
      <c r="X480" t="str">
        <f t="shared" si="7"/>
        <v>0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>
        <v>26046</v>
      </c>
      <c r="F481" t="s">
        <v>153</v>
      </c>
      <c r="G481" t="s">
        <v>2791</v>
      </c>
      <c r="H481">
        <v>45499</v>
      </c>
      <c r="I481">
        <v>45522</v>
      </c>
      <c r="J481" t="s">
        <v>288</v>
      </c>
      <c r="K481" t="s">
        <v>157</v>
      </c>
      <c r="L481" t="s">
        <v>2793</v>
      </c>
      <c r="M481" s="3">
        <v>134</v>
      </c>
      <c r="N481" s="3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>
        <v>47938</v>
      </c>
      <c r="V481" t="s">
        <v>217</v>
      </c>
      <c r="W481" t="s">
        <v>46</v>
      </c>
      <c r="X481" t="str">
        <f t="shared" si="7"/>
        <v>yes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>
        <v>20492</v>
      </c>
      <c r="F482" t="s">
        <v>73</v>
      </c>
      <c r="G482" t="s">
        <v>2798</v>
      </c>
      <c r="H482">
        <v>45225</v>
      </c>
      <c r="I482">
        <v>45240</v>
      </c>
      <c r="J482" t="s">
        <v>288</v>
      </c>
      <c r="K482" t="s">
        <v>631</v>
      </c>
      <c r="L482" t="s">
        <v>983</v>
      </c>
      <c r="M482" s="3">
        <v>296</v>
      </c>
      <c r="N482" s="3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56</v>
      </c>
      <c r="X482" t="str">
        <f t="shared" si="7"/>
        <v>1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>
        <v>29909</v>
      </c>
      <c r="F483" t="s">
        <v>316</v>
      </c>
      <c r="G483" t="s">
        <v>2802</v>
      </c>
      <c r="H483">
        <v>44827</v>
      </c>
      <c r="I483">
        <v>44840</v>
      </c>
      <c r="J483" t="s">
        <v>230</v>
      </c>
      <c r="K483" t="s">
        <v>320</v>
      </c>
      <c r="L483" t="s">
        <v>2803</v>
      </c>
      <c r="M483" s="3">
        <v>160</v>
      </c>
      <c r="N483" s="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U483">
        <v>0</v>
      </c>
      <c r="V483" t="s">
        <v>25</v>
      </c>
      <c r="W483" t="s">
        <v>166</v>
      </c>
      <c r="X483" t="str">
        <f t="shared" si="7"/>
        <v>false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3716</v>
      </c>
      <c r="F484" t="s">
        <v>468</v>
      </c>
      <c r="G484" t="s">
        <v>2807</v>
      </c>
      <c r="H484">
        <v>44277</v>
      </c>
      <c r="I484">
        <v>44289</v>
      </c>
      <c r="J484" t="s">
        <v>668</v>
      </c>
      <c r="K484" t="s">
        <v>650</v>
      </c>
      <c r="L484" t="s">
        <v>2427</v>
      </c>
      <c r="M484" s="3">
        <v>164</v>
      </c>
      <c r="N484" s="3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4346</v>
      </c>
      <c r="W484" t="s">
        <v>132</v>
      </c>
      <c r="X484" t="str">
        <f t="shared" si="7"/>
        <v>yes</v>
      </c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>
        <v>37869</v>
      </c>
      <c r="F485" t="s">
        <v>25</v>
      </c>
      <c r="G485" t="s">
        <v>2812</v>
      </c>
      <c r="H485">
        <v>44188</v>
      </c>
      <c r="I485">
        <v>44192</v>
      </c>
      <c r="J485" t="s">
        <v>230</v>
      </c>
      <c r="K485" t="s">
        <v>54</v>
      </c>
      <c r="L485" t="s">
        <v>2814</v>
      </c>
      <c r="M485" s="3">
        <v>180</v>
      </c>
      <c r="N485" s="3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4347</v>
      </c>
      <c r="W485" t="s">
        <v>80</v>
      </c>
      <c r="X485" t="str">
        <f t="shared" si="7"/>
        <v>no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>
        <v>17184</v>
      </c>
      <c r="F486" t="s">
        <v>316</v>
      </c>
      <c r="H486">
        <v>45508</v>
      </c>
      <c r="I486">
        <v>45506</v>
      </c>
      <c r="J486" t="s">
        <v>342</v>
      </c>
      <c r="K486" t="s">
        <v>873</v>
      </c>
      <c r="L486" t="s">
        <v>2820</v>
      </c>
      <c r="M486" s="3">
        <v>146</v>
      </c>
      <c r="N486" s="3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>
        <v>10791</v>
      </c>
      <c r="V486" t="s">
        <v>33</v>
      </c>
      <c r="W486" t="b">
        <v>1</v>
      </c>
      <c r="X486" t="str">
        <f t="shared" si="7"/>
        <v>true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316</v>
      </c>
      <c r="G487" t="s">
        <v>2824</v>
      </c>
      <c r="H487">
        <v>45580</v>
      </c>
      <c r="I487">
        <v>45596</v>
      </c>
      <c r="J487" t="s">
        <v>53</v>
      </c>
      <c r="K487" t="s">
        <v>508</v>
      </c>
      <c r="M487" s="3">
        <v>116</v>
      </c>
      <c r="N487" s="3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>
        <v>42598</v>
      </c>
      <c r="V487" t="s">
        <v>4347</v>
      </c>
      <c r="W487" t="s">
        <v>46</v>
      </c>
      <c r="X487" t="str">
        <f t="shared" si="7"/>
        <v>yes</v>
      </c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>
        <v>44808</v>
      </c>
      <c r="I488">
        <v>44832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s="44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>
        <v>10450</v>
      </c>
      <c r="V488" t="s">
        <v>379</v>
      </c>
      <c r="W488" t="s">
        <v>56</v>
      </c>
      <c r="X488" t="str">
        <f t="shared" si="7"/>
        <v>1</v>
      </c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>
        <v>35877</v>
      </c>
      <c r="F489" t="s">
        <v>95</v>
      </c>
      <c r="G489" t="s">
        <v>2835</v>
      </c>
      <c r="H489">
        <v>44995</v>
      </c>
      <c r="I489">
        <v>44994</v>
      </c>
      <c r="J489" t="s">
        <v>288</v>
      </c>
      <c r="K489" t="s">
        <v>157</v>
      </c>
      <c r="L489" t="s">
        <v>2837</v>
      </c>
      <c r="M489" s="3">
        <v>108</v>
      </c>
      <c r="N489" s="3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263</v>
      </c>
      <c r="W489" t="b">
        <v>1</v>
      </c>
      <c r="X489" t="str">
        <f t="shared" si="7"/>
        <v>true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3717</v>
      </c>
      <c r="F490" t="s">
        <v>247</v>
      </c>
      <c r="G490" t="s">
        <v>2841</v>
      </c>
      <c r="H490">
        <v>44977</v>
      </c>
      <c r="I490">
        <v>44991</v>
      </c>
      <c r="J490" t="s">
        <v>409</v>
      </c>
      <c r="K490" t="s">
        <v>3748</v>
      </c>
      <c r="L490" t="s">
        <v>2842</v>
      </c>
      <c r="M490" s="3">
        <v>111</v>
      </c>
      <c r="N490" s="3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V490" t="s">
        <v>25</v>
      </c>
      <c r="W490" t="b">
        <v>1</v>
      </c>
      <c r="X490" t="str">
        <f t="shared" si="7"/>
        <v>true</v>
      </c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153</v>
      </c>
      <c r="H491">
        <v>44162</v>
      </c>
      <c r="I491">
        <v>44175</v>
      </c>
      <c r="J491" t="s">
        <v>230</v>
      </c>
      <c r="K491" t="s">
        <v>157</v>
      </c>
      <c r="L491" t="s">
        <v>2848</v>
      </c>
      <c r="M491" s="3">
        <v>150</v>
      </c>
      <c r="N491" s="3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44</v>
      </c>
      <c r="X491" t="str">
        <f t="shared" si="7"/>
        <v>n</v>
      </c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>
        <v>27928</v>
      </c>
      <c r="F492" t="s">
        <v>247</v>
      </c>
      <c r="H492">
        <v>45484</v>
      </c>
      <c r="I492">
        <v>45498</v>
      </c>
      <c r="J492" t="s">
        <v>342</v>
      </c>
      <c r="K492" t="s">
        <v>33</v>
      </c>
      <c r="L492" t="s">
        <v>2853</v>
      </c>
      <c r="M492" s="3">
        <v>155</v>
      </c>
      <c r="N492" s="3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t="str">
        <f t="shared" si="7"/>
        <v>n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>
        <v>31978</v>
      </c>
      <c r="F493" t="s">
        <v>153</v>
      </c>
      <c r="H493">
        <v>45252</v>
      </c>
      <c r="I493">
        <v>45260</v>
      </c>
      <c r="J493" t="s">
        <v>230</v>
      </c>
      <c r="K493" t="s">
        <v>261</v>
      </c>
      <c r="L493" t="s">
        <v>2859</v>
      </c>
      <c r="M493" s="3">
        <v>109</v>
      </c>
      <c r="N493" s="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>
        <v>35779</v>
      </c>
      <c r="V493" t="s">
        <v>4346</v>
      </c>
      <c r="W493" t="s">
        <v>68</v>
      </c>
      <c r="X493" t="str">
        <f t="shared" si="7"/>
        <v>no</v>
      </c>
    </row>
    <row r="494" spans="1:24" x14ac:dyDescent="0.3">
      <c r="A494" t="s">
        <v>2861</v>
      </c>
      <c r="B494" t="s">
        <v>3587</v>
      </c>
      <c r="C494" t="s">
        <v>60</v>
      </c>
      <c r="D494">
        <v>66</v>
      </c>
      <c r="E494">
        <v>21284</v>
      </c>
      <c r="F494" t="s">
        <v>62</v>
      </c>
      <c r="H494">
        <v>43868</v>
      </c>
      <c r="I494">
        <v>43867</v>
      </c>
      <c r="J494" t="s">
        <v>53</v>
      </c>
      <c r="K494" t="s">
        <v>650</v>
      </c>
      <c r="L494" t="s">
        <v>363</v>
      </c>
      <c r="M494" s="3">
        <v>105</v>
      </c>
      <c r="N494" s="3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4346</v>
      </c>
      <c r="W494" t="s">
        <v>80</v>
      </c>
      <c r="X494" t="str">
        <f t="shared" si="7"/>
        <v>no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>
        <v>16598</v>
      </c>
      <c r="F495" t="s">
        <v>25</v>
      </c>
      <c r="G495" t="s">
        <v>2865</v>
      </c>
      <c r="H495">
        <v>44494</v>
      </c>
      <c r="I495">
        <v>44522</v>
      </c>
      <c r="K495" t="s">
        <v>320</v>
      </c>
      <c r="L495" t="s">
        <v>2868</v>
      </c>
      <c r="M495" s="3">
        <v>166</v>
      </c>
      <c r="N495" s="3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46</v>
      </c>
      <c r="X495" t="str">
        <f t="shared" si="7"/>
        <v>yes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>
        <v>15405</v>
      </c>
      <c r="F496" t="s">
        <v>541</v>
      </c>
      <c r="G496" t="s">
        <v>2870</v>
      </c>
      <c r="H496">
        <v>43912</v>
      </c>
      <c r="I496">
        <v>43912</v>
      </c>
      <c r="J496" t="s">
        <v>196</v>
      </c>
      <c r="K496" t="s">
        <v>650</v>
      </c>
      <c r="L496" t="s">
        <v>2872</v>
      </c>
      <c r="M496" s="3">
        <v>175</v>
      </c>
      <c r="N496" s="3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92</v>
      </c>
      <c r="X496" t="str">
        <f t="shared" si="7"/>
        <v>0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>
        <v>19717</v>
      </c>
      <c r="F497" t="s">
        <v>468</v>
      </c>
      <c r="G497" t="s">
        <v>2875</v>
      </c>
      <c r="H497">
        <v>44426</v>
      </c>
      <c r="I497">
        <v>44428</v>
      </c>
      <c r="J497" t="s">
        <v>53</v>
      </c>
      <c r="K497" t="s">
        <v>1997</v>
      </c>
      <c r="L497" t="s">
        <v>805</v>
      </c>
      <c r="M497" s="3">
        <v>173</v>
      </c>
      <c r="N497" s="3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>
        <v>1052</v>
      </c>
      <c r="V497" t="s">
        <v>79</v>
      </c>
      <c r="W497" t="s">
        <v>56</v>
      </c>
      <c r="X497" t="str">
        <f t="shared" si="7"/>
        <v>1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>
        <v>44762</v>
      </c>
      <c r="I498">
        <v>44778</v>
      </c>
      <c r="J498" t="s">
        <v>288</v>
      </c>
      <c r="K498" t="s">
        <v>650</v>
      </c>
      <c r="L498" t="s">
        <v>2883</v>
      </c>
      <c r="M498" s="3">
        <v>137</v>
      </c>
      <c r="N498" s="3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>
        <v>38697</v>
      </c>
      <c r="V498" t="s">
        <v>4347</v>
      </c>
      <c r="W498" t="s">
        <v>68</v>
      </c>
      <c r="X498" t="str">
        <f t="shared" si="7"/>
        <v>no</v>
      </c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>
        <v>35423</v>
      </c>
      <c r="F499" t="s">
        <v>73</v>
      </c>
      <c r="G499" t="s">
        <v>2887</v>
      </c>
      <c r="H499">
        <v>45511</v>
      </c>
      <c r="I499">
        <v>45534</v>
      </c>
      <c r="J499" t="s">
        <v>342</v>
      </c>
      <c r="K499" t="s">
        <v>508</v>
      </c>
      <c r="L499" t="s">
        <v>2890</v>
      </c>
      <c r="M499" s="3">
        <v>105</v>
      </c>
      <c r="N499" s="3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4347</v>
      </c>
      <c r="W499" t="b">
        <v>1</v>
      </c>
      <c r="X499" t="str">
        <f t="shared" si="7"/>
        <v>true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>
        <v>27705</v>
      </c>
      <c r="F500" t="s">
        <v>541</v>
      </c>
      <c r="G500" t="s">
        <v>2893</v>
      </c>
      <c r="H500">
        <v>44511</v>
      </c>
      <c r="I500">
        <v>44513</v>
      </c>
      <c r="J500" t="s">
        <v>156</v>
      </c>
      <c r="K500" t="s">
        <v>650</v>
      </c>
      <c r="L500" t="s">
        <v>2896</v>
      </c>
      <c r="M500" s="3">
        <v>165</v>
      </c>
      <c r="N500" s="3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>
        <v>35708</v>
      </c>
      <c r="V500" t="s">
        <v>4347</v>
      </c>
      <c r="W500" t="s">
        <v>92</v>
      </c>
      <c r="X500" t="str">
        <f t="shared" si="7"/>
        <v>0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>
        <v>22577</v>
      </c>
      <c r="F501" t="s">
        <v>316</v>
      </c>
      <c r="G501" t="s">
        <v>2900</v>
      </c>
      <c r="H501">
        <v>44860</v>
      </c>
      <c r="I501">
        <v>44865</v>
      </c>
      <c r="J501" t="s">
        <v>409</v>
      </c>
      <c r="K501" t="s">
        <v>261</v>
      </c>
      <c r="L501" t="s">
        <v>2902</v>
      </c>
      <c r="M501" s="3">
        <v>178</v>
      </c>
      <c r="N501" s="3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4346</v>
      </c>
      <c r="W501" t="s">
        <v>166</v>
      </c>
      <c r="X501" t="str">
        <f t="shared" si="7"/>
        <v>false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>
        <v>37064</v>
      </c>
      <c r="F502" t="s">
        <v>316</v>
      </c>
      <c r="H502">
        <v>44765</v>
      </c>
      <c r="I502">
        <v>44794</v>
      </c>
      <c r="J502" t="s">
        <v>230</v>
      </c>
      <c r="L502" t="s">
        <v>2906</v>
      </c>
      <c r="M502" s="3">
        <v>151</v>
      </c>
      <c r="N502" s="3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>
        <v>49657</v>
      </c>
      <c r="V502" t="s">
        <v>379</v>
      </c>
      <c r="W502" t="s">
        <v>25</v>
      </c>
      <c r="X502" t="str">
        <f t="shared" si="7"/>
        <v>unknown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3746</v>
      </c>
      <c r="F503" t="s">
        <v>62</v>
      </c>
      <c r="H503">
        <v>44611</v>
      </c>
      <c r="I503">
        <v>44641</v>
      </c>
      <c r="K503" t="s">
        <v>481</v>
      </c>
      <c r="L503" t="s">
        <v>2913</v>
      </c>
      <c r="M503" s="3">
        <v>106</v>
      </c>
      <c r="N503" s="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U503">
        <v>0</v>
      </c>
      <c r="V503" t="s">
        <v>4346</v>
      </c>
      <c r="W503" t="s">
        <v>102</v>
      </c>
      <c r="X503" t="str">
        <f t="shared" si="7"/>
        <v>y</v>
      </c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247</v>
      </c>
      <c r="G504" t="s">
        <v>2917</v>
      </c>
      <c r="H504">
        <v>44121</v>
      </c>
      <c r="I504">
        <v>44151</v>
      </c>
      <c r="J504" t="s">
        <v>53</v>
      </c>
      <c r="K504" t="s">
        <v>650</v>
      </c>
      <c r="L504" t="s">
        <v>2920</v>
      </c>
      <c r="M504" s="3">
        <v>158</v>
      </c>
      <c r="N504" s="3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>
        <v>25945</v>
      </c>
      <c r="V504" t="s">
        <v>79</v>
      </c>
      <c r="W504" t="b">
        <v>0</v>
      </c>
      <c r="X504" t="str">
        <f t="shared" si="7"/>
        <v>false</v>
      </c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>
        <v>18943</v>
      </c>
      <c r="F505" t="s">
        <v>62</v>
      </c>
      <c r="G505" t="s">
        <v>2924</v>
      </c>
      <c r="J505" t="s">
        <v>342</v>
      </c>
      <c r="K505" t="s">
        <v>54</v>
      </c>
      <c r="L505" t="s">
        <v>2925</v>
      </c>
      <c r="M505" s="3">
        <v>158</v>
      </c>
      <c r="N505" s="3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69</v>
      </c>
      <c r="X505" t="str">
        <f t="shared" si="7"/>
        <v>true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>
        <v>34503</v>
      </c>
      <c r="F506" t="s">
        <v>73</v>
      </c>
      <c r="G506" t="s">
        <v>2928</v>
      </c>
      <c r="H506">
        <v>44573</v>
      </c>
      <c r="I506">
        <v>44575</v>
      </c>
      <c r="J506" t="s">
        <v>156</v>
      </c>
      <c r="K506" t="s">
        <v>631</v>
      </c>
      <c r="L506" t="s">
        <v>2931</v>
      </c>
      <c r="M506" s="3">
        <v>156</v>
      </c>
      <c r="N506" s="3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4347</v>
      </c>
      <c r="W506" t="s">
        <v>132</v>
      </c>
      <c r="X506" t="str">
        <f t="shared" si="7"/>
        <v>yes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>
        <v>15271</v>
      </c>
      <c r="F507" t="s">
        <v>95</v>
      </c>
      <c r="G507" t="s">
        <v>2935</v>
      </c>
      <c r="H507">
        <v>45292</v>
      </c>
      <c r="I507">
        <v>45296</v>
      </c>
      <c r="J507" t="s">
        <v>53</v>
      </c>
      <c r="K507" t="s">
        <v>25</v>
      </c>
      <c r="L507" t="s">
        <v>971</v>
      </c>
      <c r="M507" s="3">
        <v>173</v>
      </c>
      <c r="N507" s="3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4347</v>
      </c>
      <c r="W507" t="b">
        <v>1</v>
      </c>
      <c r="X507" t="str">
        <f t="shared" si="7"/>
        <v>true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>
        <v>28818</v>
      </c>
      <c r="F508" t="s">
        <v>25</v>
      </c>
      <c r="G508" t="s">
        <v>2939</v>
      </c>
      <c r="H508">
        <v>45447</v>
      </c>
      <c r="I508">
        <v>45464</v>
      </c>
      <c r="J508" t="s">
        <v>342</v>
      </c>
      <c r="K508" t="s">
        <v>289</v>
      </c>
      <c r="L508" t="s">
        <v>1699</v>
      </c>
      <c r="M508" s="3">
        <v>105</v>
      </c>
      <c r="N508" s="3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217</v>
      </c>
      <c r="W508" t="s">
        <v>46</v>
      </c>
      <c r="X508" t="str">
        <f t="shared" si="7"/>
        <v>yes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>
        <v>20708</v>
      </c>
      <c r="F509" t="s">
        <v>247</v>
      </c>
      <c r="G509" t="s">
        <v>2943</v>
      </c>
      <c r="H509">
        <v>44569</v>
      </c>
      <c r="I509">
        <v>44590</v>
      </c>
      <c r="J509" t="s">
        <v>230</v>
      </c>
      <c r="K509" t="s">
        <v>157</v>
      </c>
      <c r="L509" t="s">
        <v>387</v>
      </c>
      <c r="M509" s="3">
        <v>90</v>
      </c>
      <c r="N509" s="3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263</v>
      </c>
      <c r="W509" t="s">
        <v>102</v>
      </c>
      <c r="X509" t="str">
        <f t="shared" si="7"/>
        <v>y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3718</v>
      </c>
      <c r="F510" t="s">
        <v>153</v>
      </c>
      <c r="H510">
        <v>45279</v>
      </c>
      <c r="I510">
        <v>45291</v>
      </c>
      <c r="J510" t="s">
        <v>668</v>
      </c>
      <c r="K510" t="s">
        <v>33</v>
      </c>
      <c r="L510" t="s">
        <v>2948</v>
      </c>
      <c r="M510" s="3">
        <v>106</v>
      </c>
      <c r="N510" s="3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379</v>
      </c>
      <c r="W510" t="s">
        <v>44</v>
      </c>
      <c r="X510" t="str">
        <f t="shared" si="7"/>
        <v>n</v>
      </c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>
        <v>45241</v>
      </c>
      <c r="I511">
        <v>45251</v>
      </c>
      <c r="J511" t="s">
        <v>342</v>
      </c>
      <c r="K511" t="s">
        <v>508</v>
      </c>
      <c r="L511" t="s">
        <v>1811</v>
      </c>
      <c r="M511" s="3">
        <v>266</v>
      </c>
      <c r="N511" s="3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  <c r="X511" t="str">
        <f t="shared" si="7"/>
        <v>unknown</v>
      </c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>
        <v>25389</v>
      </c>
      <c r="F512" t="s">
        <v>338</v>
      </c>
      <c r="G512" t="s">
        <v>2954</v>
      </c>
      <c r="H512">
        <v>45120</v>
      </c>
      <c r="I512">
        <v>45128</v>
      </c>
      <c r="J512" t="s">
        <v>196</v>
      </c>
      <c r="K512" t="s">
        <v>157</v>
      </c>
      <c r="L512" t="s">
        <v>2957</v>
      </c>
      <c r="M512" s="3">
        <v>257</v>
      </c>
      <c r="N512" s="3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>
        <v>49347</v>
      </c>
      <c r="V512" t="s">
        <v>4346</v>
      </c>
      <c r="W512" t="b">
        <v>0</v>
      </c>
      <c r="X512" t="str">
        <f t="shared" si="7"/>
        <v>false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t="s">
        <v>2961</v>
      </c>
      <c r="H513">
        <v>45176</v>
      </c>
      <c r="I513">
        <v>45190</v>
      </c>
      <c r="J513" t="s">
        <v>230</v>
      </c>
      <c r="K513" t="s">
        <v>508</v>
      </c>
      <c r="L513" t="s">
        <v>2963</v>
      </c>
      <c r="M513" s="3">
        <v>111</v>
      </c>
      <c r="N513" s="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44</v>
      </c>
      <c r="X513" t="str">
        <f t="shared" si="7"/>
        <v>n</v>
      </c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t="s">
        <v>2965</v>
      </c>
      <c r="H514">
        <v>44413</v>
      </c>
      <c r="I514">
        <v>44426</v>
      </c>
      <c r="J514" t="s">
        <v>53</v>
      </c>
      <c r="K514" t="s">
        <v>25</v>
      </c>
      <c r="L514" t="s">
        <v>111</v>
      </c>
      <c r="M514" s="3">
        <v>95</v>
      </c>
      <c r="N514" s="3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166</v>
      </c>
      <c r="X514" t="str">
        <f t="shared" ref="X514:X577" si="8">TRIM(LOWER(W514))</f>
        <v>false</v>
      </c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>
        <v>23287</v>
      </c>
      <c r="F515" t="s">
        <v>25</v>
      </c>
      <c r="H515">
        <v>44452</v>
      </c>
      <c r="I515">
        <v>44452</v>
      </c>
      <c r="J515" t="s">
        <v>156</v>
      </c>
      <c r="K515" t="s">
        <v>508</v>
      </c>
      <c r="L515" t="s">
        <v>2970</v>
      </c>
      <c r="M515" s="3">
        <v>127</v>
      </c>
      <c r="N515" s="3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>
        <v>12315</v>
      </c>
      <c r="V515" t="s">
        <v>79</v>
      </c>
      <c r="W515" t="s">
        <v>69</v>
      </c>
      <c r="X515" t="str">
        <f t="shared" si="8"/>
        <v>true</v>
      </c>
    </row>
    <row r="516" spans="1:24" x14ac:dyDescent="0.3">
      <c r="A516" t="s">
        <v>2972</v>
      </c>
      <c r="B516" t="s">
        <v>489</v>
      </c>
      <c r="C516" t="s">
        <v>36</v>
      </c>
      <c r="D516">
        <v>44</v>
      </c>
      <c r="E516">
        <v>29307</v>
      </c>
      <c r="F516" t="s">
        <v>73</v>
      </c>
      <c r="G516" t="s">
        <v>2975</v>
      </c>
      <c r="H516">
        <v>44747</v>
      </c>
      <c r="I516">
        <v>44767</v>
      </c>
      <c r="J516" t="s">
        <v>230</v>
      </c>
      <c r="K516" t="s">
        <v>157</v>
      </c>
      <c r="L516" t="s">
        <v>2976</v>
      </c>
      <c r="M516" s="3">
        <v>152</v>
      </c>
      <c r="N516" s="3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4347</v>
      </c>
      <c r="W516" t="s">
        <v>44</v>
      </c>
      <c r="X516" t="str">
        <f t="shared" si="8"/>
        <v>n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>
        <v>26048</v>
      </c>
      <c r="F517" t="s">
        <v>541</v>
      </c>
      <c r="H517">
        <v>44870</v>
      </c>
      <c r="I517">
        <v>44874</v>
      </c>
      <c r="K517" t="s">
        <v>320</v>
      </c>
      <c r="L517" t="s">
        <v>1652</v>
      </c>
      <c r="M517" s="3">
        <v>135</v>
      </c>
      <c r="N517" s="3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  <c r="X517" t="str">
        <f t="shared" si="8"/>
        <v>no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>
        <v>44199</v>
      </c>
      <c r="I518">
        <v>44223</v>
      </c>
      <c r="J518" t="s">
        <v>288</v>
      </c>
      <c r="M518" s="3">
        <v>102</v>
      </c>
      <c r="N518" s="3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>
        <v>12233</v>
      </c>
      <c r="V518" t="s">
        <v>4346</v>
      </c>
      <c r="W518" t="s">
        <v>56</v>
      </c>
      <c r="X518" t="str">
        <f t="shared" si="8"/>
        <v>1</v>
      </c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3719</v>
      </c>
      <c r="F519" t="s">
        <v>153</v>
      </c>
      <c r="G519" t="s">
        <v>2991</v>
      </c>
      <c r="H519">
        <v>43914</v>
      </c>
      <c r="I519">
        <v>43926</v>
      </c>
      <c r="J519" t="s">
        <v>288</v>
      </c>
      <c r="K519" t="s">
        <v>873</v>
      </c>
      <c r="L519" t="s">
        <v>2993</v>
      </c>
      <c r="M519" s="3">
        <v>114</v>
      </c>
      <c r="N519" s="3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U519">
        <v>0</v>
      </c>
      <c r="V519" t="s">
        <v>217</v>
      </c>
      <c r="W519" t="s">
        <v>132</v>
      </c>
      <c r="X519" t="str">
        <f t="shared" si="8"/>
        <v>yes</v>
      </c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316</v>
      </c>
      <c r="G520" t="s">
        <v>2996</v>
      </c>
      <c r="H520">
        <v>45244</v>
      </c>
      <c r="I520">
        <v>45250</v>
      </c>
      <c r="J520" t="s">
        <v>53</v>
      </c>
      <c r="K520" t="s">
        <v>157</v>
      </c>
      <c r="L520" t="s">
        <v>2999</v>
      </c>
      <c r="M520" s="3">
        <v>167</v>
      </c>
      <c r="N520" s="3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>
        <v>45731</v>
      </c>
      <c r="V520" t="s">
        <v>79</v>
      </c>
      <c r="W520" t="s">
        <v>46</v>
      </c>
      <c r="X520" t="str">
        <f t="shared" si="8"/>
        <v>yes</v>
      </c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H521">
        <v>44232</v>
      </c>
      <c r="I521">
        <v>44252</v>
      </c>
      <c r="J521" t="s">
        <v>230</v>
      </c>
      <c r="K521" t="s">
        <v>631</v>
      </c>
      <c r="L521" t="s">
        <v>3004</v>
      </c>
      <c r="M521" s="3">
        <v>106</v>
      </c>
      <c r="N521" s="3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>
        <v>19133</v>
      </c>
      <c r="V521" t="s">
        <v>379</v>
      </c>
      <c r="W521" t="s">
        <v>68</v>
      </c>
      <c r="X521" t="str">
        <f t="shared" si="8"/>
        <v>no</v>
      </c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>
        <v>38176</v>
      </c>
      <c r="F522" t="s">
        <v>153</v>
      </c>
      <c r="G522" t="s">
        <v>3007</v>
      </c>
      <c r="H522">
        <v>45164</v>
      </c>
      <c r="I522">
        <v>45162</v>
      </c>
      <c r="J522" t="s">
        <v>230</v>
      </c>
      <c r="K522" t="s">
        <v>25</v>
      </c>
      <c r="L522" t="s">
        <v>3009</v>
      </c>
      <c r="M522" s="3">
        <v>266</v>
      </c>
      <c r="N522" s="3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  <c r="X522" t="str">
        <f t="shared" si="8"/>
        <v>no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>
        <v>34254</v>
      </c>
      <c r="F523" t="s">
        <v>338</v>
      </c>
      <c r="G523" t="s">
        <v>3013</v>
      </c>
      <c r="H523">
        <v>45493</v>
      </c>
      <c r="I523">
        <v>45492</v>
      </c>
      <c r="J523" t="s">
        <v>342</v>
      </c>
      <c r="K523" t="s">
        <v>508</v>
      </c>
      <c r="L523" t="s">
        <v>3014</v>
      </c>
      <c r="M523" s="3">
        <v>100</v>
      </c>
      <c r="N523" s="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4347</v>
      </c>
      <c r="W523" t="s">
        <v>166</v>
      </c>
      <c r="X523" t="str">
        <f t="shared" si="8"/>
        <v>false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338</v>
      </c>
      <c r="G524" t="s">
        <v>3018</v>
      </c>
      <c r="H524">
        <v>44425</v>
      </c>
      <c r="I524">
        <v>44425</v>
      </c>
      <c r="K524" t="s">
        <v>631</v>
      </c>
      <c r="L524" t="s">
        <v>3020</v>
      </c>
      <c r="M524" s="3">
        <v>108</v>
      </c>
      <c r="N524" s="3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4347</v>
      </c>
      <c r="W524" t="b">
        <v>1</v>
      </c>
      <c r="X524" t="str">
        <f t="shared" si="8"/>
        <v>true</v>
      </c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>
        <v>27709</v>
      </c>
      <c r="F525" t="s">
        <v>541</v>
      </c>
      <c r="H525">
        <v>45196</v>
      </c>
      <c r="I525">
        <v>45208</v>
      </c>
      <c r="J525" t="s">
        <v>230</v>
      </c>
      <c r="K525" t="s">
        <v>386</v>
      </c>
      <c r="L525" t="s">
        <v>173</v>
      </c>
      <c r="M525" s="3">
        <v>124</v>
      </c>
      <c r="N525" s="3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263</v>
      </c>
      <c r="W525" t="s">
        <v>68</v>
      </c>
      <c r="X525" t="str">
        <f t="shared" si="8"/>
        <v>no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>
        <v>31413</v>
      </c>
      <c r="F526" t="s">
        <v>329</v>
      </c>
      <c r="G526" t="s">
        <v>3028</v>
      </c>
      <c r="H526">
        <v>45119</v>
      </c>
      <c r="I526">
        <v>45140</v>
      </c>
      <c r="J526" t="s">
        <v>288</v>
      </c>
      <c r="K526" t="s">
        <v>650</v>
      </c>
      <c r="L526" t="s">
        <v>3030</v>
      </c>
      <c r="M526" s="3">
        <v>162</v>
      </c>
      <c r="N526" s="3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44</v>
      </c>
      <c r="X526" t="str">
        <f t="shared" si="8"/>
        <v>n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3720</v>
      </c>
      <c r="F527" t="s">
        <v>316</v>
      </c>
      <c r="G527" t="s">
        <v>3034</v>
      </c>
      <c r="H527">
        <v>44269</v>
      </c>
      <c r="I527">
        <v>44289</v>
      </c>
      <c r="J527" t="s">
        <v>230</v>
      </c>
      <c r="K527" t="s">
        <v>537</v>
      </c>
      <c r="L527" t="s">
        <v>1265</v>
      </c>
      <c r="M527" s="3">
        <v>143</v>
      </c>
      <c r="N527" s="3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69</v>
      </c>
      <c r="X527" t="str">
        <f t="shared" si="8"/>
        <v>true</v>
      </c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247</v>
      </c>
      <c r="H528">
        <v>45310</v>
      </c>
      <c r="I528">
        <v>45314</v>
      </c>
      <c r="J528" t="s">
        <v>156</v>
      </c>
      <c r="K528" t="s">
        <v>157</v>
      </c>
      <c r="L528" t="s">
        <v>3039</v>
      </c>
      <c r="M528" s="3">
        <v>145</v>
      </c>
      <c r="N528" s="3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263</v>
      </c>
      <c r="W528" t="s">
        <v>166</v>
      </c>
      <c r="X528" t="str">
        <f t="shared" si="8"/>
        <v>false</v>
      </c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>
        <v>30643</v>
      </c>
      <c r="F529" t="s">
        <v>95</v>
      </c>
      <c r="G529" t="s">
        <v>3042</v>
      </c>
      <c r="H529">
        <v>45268</v>
      </c>
      <c r="I529">
        <v>45280</v>
      </c>
      <c r="J529" t="s">
        <v>668</v>
      </c>
      <c r="K529" t="s">
        <v>548</v>
      </c>
      <c r="M529" s="3">
        <v>124</v>
      </c>
      <c r="N529" s="3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  <c r="X529" t="str">
        <f t="shared" si="8"/>
        <v>unknown</v>
      </c>
    </row>
    <row r="530" spans="1:24" x14ac:dyDescent="0.3">
      <c r="A530" t="s">
        <v>3044</v>
      </c>
      <c r="B530" t="s">
        <v>3587</v>
      </c>
      <c r="C530" t="s">
        <v>36</v>
      </c>
      <c r="D530">
        <v>73</v>
      </c>
      <c r="E530">
        <v>18804</v>
      </c>
      <c r="F530" t="s">
        <v>95</v>
      </c>
      <c r="G530" t="s">
        <v>3046</v>
      </c>
      <c r="H530">
        <v>45426</v>
      </c>
      <c r="I530">
        <v>45447</v>
      </c>
      <c r="J530" t="s">
        <v>156</v>
      </c>
      <c r="K530" t="s">
        <v>157</v>
      </c>
      <c r="M530" s="3">
        <v>142</v>
      </c>
      <c r="N530" s="3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  <c r="X530" t="str">
        <f t="shared" si="8"/>
        <v>no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3721</v>
      </c>
      <c r="F531" t="s">
        <v>153</v>
      </c>
      <c r="G531" t="s">
        <v>3050</v>
      </c>
      <c r="H531">
        <v>45577</v>
      </c>
      <c r="J531" t="s">
        <v>196</v>
      </c>
      <c r="K531" t="s">
        <v>25</v>
      </c>
      <c r="M531" s="3">
        <v>271</v>
      </c>
      <c r="N531" s="3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V531" t="s">
        <v>25</v>
      </c>
      <c r="W531" t="s">
        <v>46</v>
      </c>
      <c r="X531" t="str">
        <f t="shared" si="8"/>
        <v>yes</v>
      </c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>
        <v>19335</v>
      </c>
      <c r="F532" t="s">
        <v>329</v>
      </c>
      <c r="G532" t="s">
        <v>3053</v>
      </c>
      <c r="H532">
        <v>43849</v>
      </c>
      <c r="I532">
        <v>43862</v>
      </c>
      <c r="J532" t="s">
        <v>53</v>
      </c>
      <c r="K532" t="s">
        <v>481</v>
      </c>
      <c r="L532" t="s">
        <v>3055</v>
      </c>
      <c r="M532" s="3">
        <v>118</v>
      </c>
      <c r="N532" s="3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>
        <v>35027</v>
      </c>
      <c r="V532" t="s">
        <v>4346</v>
      </c>
      <c r="X532" t="str">
        <f t="shared" si="8"/>
        <v/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>
        <v>28936</v>
      </c>
      <c r="F533" t="s">
        <v>247</v>
      </c>
      <c r="H533">
        <v>45272</v>
      </c>
      <c r="I533">
        <v>45284</v>
      </c>
      <c r="J533" t="s">
        <v>196</v>
      </c>
      <c r="K533" t="s">
        <v>289</v>
      </c>
      <c r="L533" t="s">
        <v>3062</v>
      </c>
      <c r="M533" s="3">
        <v>118</v>
      </c>
      <c r="N533" s="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56</v>
      </c>
      <c r="X533" t="str">
        <f t="shared" si="8"/>
        <v>1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3722</v>
      </c>
      <c r="F534" t="s">
        <v>145</v>
      </c>
      <c r="H534">
        <v>44120</v>
      </c>
      <c r="I534">
        <v>44127</v>
      </c>
      <c r="J534" t="s">
        <v>668</v>
      </c>
      <c r="K534" t="s">
        <v>25</v>
      </c>
      <c r="L534" t="s">
        <v>3067</v>
      </c>
      <c r="M534" s="3">
        <v>105</v>
      </c>
      <c r="N534" s="3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>
        <v>13552</v>
      </c>
      <c r="V534" t="s">
        <v>4346</v>
      </c>
      <c r="W534" t="s">
        <v>69</v>
      </c>
      <c r="X534" t="str">
        <f t="shared" si="8"/>
        <v>true</v>
      </c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>
        <v>30330</v>
      </c>
      <c r="F535" t="s">
        <v>73</v>
      </c>
      <c r="G535" t="s">
        <v>3071</v>
      </c>
      <c r="H535">
        <v>43914</v>
      </c>
      <c r="I535">
        <v>43931</v>
      </c>
      <c r="J535" t="s">
        <v>196</v>
      </c>
      <c r="K535" t="s">
        <v>157</v>
      </c>
      <c r="L535" t="s">
        <v>3073</v>
      </c>
      <c r="M535" s="3">
        <v>152</v>
      </c>
      <c r="N535" s="3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U535">
        <v>0</v>
      </c>
      <c r="V535" t="s">
        <v>379</v>
      </c>
      <c r="W535" t="s">
        <v>56</v>
      </c>
      <c r="X535" t="str">
        <f t="shared" si="8"/>
        <v>1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>
        <v>29711</v>
      </c>
      <c r="F536" t="s">
        <v>153</v>
      </c>
      <c r="H536">
        <v>45427</v>
      </c>
      <c r="I536">
        <v>45450</v>
      </c>
      <c r="J536" t="s">
        <v>342</v>
      </c>
      <c r="K536" t="s">
        <v>548</v>
      </c>
      <c r="L536" t="s">
        <v>3077</v>
      </c>
      <c r="M536" s="3">
        <v>126</v>
      </c>
      <c r="N536" s="3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4347</v>
      </c>
      <c r="X536" t="str">
        <f t="shared" si="8"/>
        <v/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>
        <v>26669</v>
      </c>
      <c r="F537" t="s">
        <v>25</v>
      </c>
      <c r="G537" t="s">
        <v>3080</v>
      </c>
      <c r="H537">
        <v>45339</v>
      </c>
      <c r="I537">
        <v>45353</v>
      </c>
      <c r="J537" t="s">
        <v>342</v>
      </c>
      <c r="K537" t="s">
        <v>261</v>
      </c>
      <c r="L537" t="s">
        <v>3082</v>
      </c>
      <c r="M537" s="3">
        <v>96</v>
      </c>
      <c r="N537" s="3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263</v>
      </c>
      <c r="W537" t="b">
        <v>0</v>
      </c>
      <c r="X537" t="str">
        <f t="shared" si="8"/>
        <v>false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>
        <v>16411</v>
      </c>
      <c r="F538" t="s">
        <v>338</v>
      </c>
      <c r="H538">
        <v>45330</v>
      </c>
      <c r="I538">
        <v>45358</v>
      </c>
      <c r="J538" t="s">
        <v>230</v>
      </c>
      <c r="K538" t="s">
        <v>3748</v>
      </c>
      <c r="L538" t="s">
        <v>3087</v>
      </c>
      <c r="M538" s="3">
        <v>176</v>
      </c>
      <c r="N538" s="3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4347</v>
      </c>
      <c r="W538" t="s">
        <v>102</v>
      </c>
      <c r="X538" t="str">
        <f t="shared" si="8"/>
        <v>y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H539">
        <v>45254</v>
      </c>
      <c r="I539">
        <v>45277</v>
      </c>
      <c r="J539" t="s">
        <v>668</v>
      </c>
      <c r="M539" s="3">
        <v>141</v>
      </c>
      <c r="N539" s="3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4346</v>
      </c>
      <c r="W539" t="b">
        <v>0</v>
      </c>
      <c r="X539" t="str">
        <f t="shared" si="8"/>
        <v>false</v>
      </c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>
        <v>20495</v>
      </c>
      <c r="F540" t="s">
        <v>73</v>
      </c>
      <c r="H540">
        <v>44156</v>
      </c>
      <c r="I540">
        <v>44174</v>
      </c>
      <c r="J540" t="s">
        <v>288</v>
      </c>
      <c r="K540" t="s">
        <v>1997</v>
      </c>
      <c r="L540" t="s">
        <v>3095</v>
      </c>
      <c r="M540" s="3">
        <v>177</v>
      </c>
      <c r="N540" s="3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U540">
        <v>0</v>
      </c>
      <c r="V540" t="s">
        <v>4346</v>
      </c>
      <c r="W540" t="s">
        <v>166</v>
      </c>
      <c r="X540" t="str">
        <f t="shared" si="8"/>
        <v>false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73</v>
      </c>
      <c r="G541" t="s">
        <v>3099</v>
      </c>
      <c r="H541">
        <v>45575</v>
      </c>
      <c r="I541">
        <v>45578</v>
      </c>
      <c r="J541" t="s">
        <v>53</v>
      </c>
      <c r="K541" t="s">
        <v>631</v>
      </c>
      <c r="L541" t="s">
        <v>141</v>
      </c>
      <c r="M541" s="3">
        <v>108</v>
      </c>
      <c r="N541" s="3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X541" t="str">
        <f t="shared" si="8"/>
        <v/>
      </c>
    </row>
    <row r="542" spans="1:24" x14ac:dyDescent="0.3">
      <c r="A542" t="s">
        <v>3101</v>
      </c>
      <c r="B542" t="s">
        <v>3660</v>
      </c>
      <c r="C542" t="s">
        <v>3442</v>
      </c>
      <c r="D542">
        <v>76</v>
      </c>
      <c r="E542">
        <v>17669</v>
      </c>
      <c r="F542" t="s">
        <v>73</v>
      </c>
      <c r="G542" t="s">
        <v>3104</v>
      </c>
      <c r="H542">
        <v>45302</v>
      </c>
      <c r="I542">
        <v>45315</v>
      </c>
      <c r="J542" t="s">
        <v>668</v>
      </c>
      <c r="K542" t="s">
        <v>508</v>
      </c>
      <c r="L542" t="s">
        <v>3105</v>
      </c>
      <c r="M542" s="3">
        <v>139</v>
      </c>
      <c r="N542" s="3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4346</v>
      </c>
      <c r="W542" t="s">
        <v>69</v>
      </c>
      <c r="X542" t="str">
        <f t="shared" si="8"/>
        <v>true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>
        <v>25093</v>
      </c>
      <c r="F543" t="s">
        <v>62</v>
      </c>
      <c r="G543" t="s">
        <v>3108</v>
      </c>
      <c r="H543">
        <v>45307</v>
      </c>
      <c r="I543">
        <v>45326</v>
      </c>
      <c r="K543" t="s">
        <v>157</v>
      </c>
      <c r="L543" t="s">
        <v>3110</v>
      </c>
      <c r="M543">
        <v>121</v>
      </c>
      <c r="N543">
        <v>143</v>
      </c>
      <c r="O543" s="44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56</v>
      </c>
      <c r="X543" t="str">
        <f t="shared" si="8"/>
        <v>1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>
        <v>38968</v>
      </c>
      <c r="F544" t="s">
        <v>338</v>
      </c>
      <c r="G544" t="s">
        <v>3113</v>
      </c>
      <c r="H544">
        <v>45185</v>
      </c>
      <c r="I544">
        <v>45202</v>
      </c>
      <c r="J544" t="s">
        <v>342</v>
      </c>
      <c r="K544" t="s">
        <v>481</v>
      </c>
      <c r="L544" t="s">
        <v>3115</v>
      </c>
      <c r="M544" s="3">
        <v>113</v>
      </c>
      <c r="N544" s="3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U544">
        <v>0</v>
      </c>
      <c r="V544" t="s">
        <v>4347</v>
      </c>
      <c r="W544" t="s">
        <v>102</v>
      </c>
      <c r="X544" t="str">
        <f t="shared" si="8"/>
        <v>y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>
        <v>24353</v>
      </c>
      <c r="F545" t="s">
        <v>95</v>
      </c>
      <c r="G545" t="s">
        <v>3118</v>
      </c>
      <c r="H545">
        <v>45637</v>
      </c>
      <c r="I545">
        <v>45635</v>
      </c>
      <c r="J545" t="s">
        <v>409</v>
      </c>
      <c r="K545" t="s">
        <v>157</v>
      </c>
      <c r="L545" t="s">
        <v>607</v>
      </c>
      <c r="M545" s="3">
        <v>154</v>
      </c>
      <c r="N545" s="3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U545">
        <v>0</v>
      </c>
      <c r="V545" t="s">
        <v>25</v>
      </c>
      <c r="W545" t="s">
        <v>92</v>
      </c>
      <c r="X545" t="str">
        <f t="shared" si="8"/>
        <v>0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3723</v>
      </c>
      <c r="F546" t="s">
        <v>25</v>
      </c>
      <c r="G546" t="s">
        <v>3121</v>
      </c>
      <c r="H546">
        <v>45103</v>
      </c>
      <c r="I546">
        <v>45111</v>
      </c>
      <c r="K546" t="s">
        <v>508</v>
      </c>
      <c r="L546" t="s">
        <v>3122</v>
      </c>
      <c r="M546" s="3">
        <v>119</v>
      </c>
      <c r="N546" s="3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4347</v>
      </c>
      <c r="W546" t="s">
        <v>69</v>
      </c>
      <c r="X546" t="str">
        <f t="shared" si="8"/>
        <v>true</v>
      </c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>
        <v>21734</v>
      </c>
      <c r="F547" t="s">
        <v>73</v>
      </c>
      <c r="H547">
        <v>44687</v>
      </c>
      <c r="I547">
        <v>44692</v>
      </c>
      <c r="J547" t="s">
        <v>342</v>
      </c>
      <c r="K547" t="s">
        <v>157</v>
      </c>
      <c r="L547" t="s">
        <v>799</v>
      </c>
      <c r="M547" s="3">
        <v>142</v>
      </c>
      <c r="N547" s="3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4346</v>
      </c>
      <c r="W547" t="s">
        <v>56</v>
      </c>
      <c r="X547" t="str">
        <f t="shared" si="8"/>
        <v>1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329</v>
      </c>
      <c r="G548" t="s">
        <v>3129</v>
      </c>
      <c r="H548">
        <v>44185</v>
      </c>
      <c r="J548" t="s">
        <v>288</v>
      </c>
      <c r="K548" t="s">
        <v>157</v>
      </c>
      <c r="L548" t="s">
        <v>447</v>
      </c>
      <c r="M548" s="3">
        <v>99</v>
      </c>
      <c r="N548" s="3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4346</v>
      </c>
      <c r="X548" t="str">
        <f t="shared" si="8"/>
        <v/>
      </c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>
        <v>32669</v>
      </c>
      <c r="F549" t="s">
        <v>25</v>
      </c>
      <c r="G549" t="s">
        <v>3134</v>
      </c>
      <c r="H549">
        <v>44921</v>
      </c>
      <c r="I549">
        <v>44937</v>
      </c>
      <c r="J549" t="s">
        <v>668</v>
      </c>
      <c r="K549" t="s">
        <v>873</v>
      </c>
      <c r="L549" t="s">
        <v>3135</v>
      </c>
      <c r="M549" s="3">
        <v>97</v>
      </c>
      <c r="N549" s="3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4346</v>
      </c>
      <c r="W549" t="s">
        <v>69</v>
      </c>
      <c r="X549" t="str">
        <f t="shared" si="8"/>
        <v>true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>
        <v>19284</v>
      </c>
      <c r="F550" t="s">
        <v>25</v>
      </c>
      <c r="H550">
        <v>45414</v>
      </c>
      <c r="I550">
        <v>45416</v>
      </c>
      <c r="J550" t="s">
        <v>409</v>
      </c>
      <c r="K550" t="s">
        <v>650</v>
      </c>
      <c r="L550" t="s">
        <v>3140</v>
      </c>
      <c r="M550" s="3">
        <v>153</v>
      </c>
      <c r="N550" s="3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4346</v>
      </c>
      <c r="W550" t="b">
        <v>1</v>
      </c>
      <c r="X550" t="str">
        <f t="shared" si="8"/>
        <v>true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>
        <v>30952</v>
      </c>
      <c r="F551" t="s">
        <v>329</v>
      </c>
      <c r="G551" t="s">
        <v>3143</v>
      </c>
      <c r="H551">
        <v>45205</v>
      </c>
      <c r="I551">
        <v>45217</v>
      </c>
      <c r="J551" t="s">
        <v>342</v>
      </c>
      <c r="K551" t="s">
        <v>54</v>
      </c>
      <c r="L551" t="s">
        <v>3146</v>
      </c>
      <c r="M551" s="3">
        <v>144</v>
      </c>
      <c r="N551" s="3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>
        <v>40866</v>
      </c>
      <c r="V551" t="s">
        <v>79</v>
      </c>
      <c r="W551" t="s">
        <v>56</v>
      </c>
      <c r="X551" t="str">
        <f t="shared" si="8"/>
        <v>1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>
        <v>16377</v>
      </c>
      <c r="F552" t="s">
        <v>25</v>
      </c>
      <c r="H552">
        <v>45313</v>
      </c>
      <c r="I552">
        <v>45318</v>
      </c>
      <c r="J552" t="s">
        <v>196</v>
      </c>
      <c r="K552" t="s">
        <v>54</v>
      </c>
      <c r="L552" t="s">
        <v>1017</v>
      </c>
      <c r="M552" s="3">
        <v>155</v>
      </c>
      <c r="N552" s="3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4346</v>
      </c>
      <c r="W552" t="s">
        <v>46</v>
      </c>
      <c r="X552" t="str">
        <f t="shared" si="8"/>
        <v>yes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3724</v>
      </c>
      <c r="F553" t="s">
        <v>247</v>
      </c>
      <c r="H553">
        <v>44915</v>
      </c>
      <c r="I553">
        <v>44938</v>
      </c>
      <c r="J553" t="s">
        <v>230</v>
      </c>
      <c r="K553" t="s">
        <v>157</v>
      </c>
      <c r="L553" t="s">
        <v>3155</v>
      </c>
      <c r="M553" s="3">
        <v>141</v>
      </c>
      <c r="N553" s="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>
        <v>4592</v>
      </c>
      <c r="V553" t="s">
        <v>217</v>
      </c>
      <c r="W553" t="s">
        <v>80</v>
      </c>
      <c r="X553" t="str">
        <f t="shared" si="8"/>
        <v>no</v>
      </c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>
        <v>18222</v>
      </c>
      <c r="F554" t="s">
        <v>316</v>
      </c>
      <c r="H554">
        <v>43967</v>
      </c>
      <c r="I554">
        <v>43984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s="44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4347</v>
      </c>
      <c r="W554" t="s">
        <v>92</v>
      </c>
      <c r="X554" t="str">
        <f t="shared" si="8"/>
        <v>0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>
        <v>22316</v>
      </c>
      <c r="F555" t="s">
        <v>153</v>
      </c>
      <c r="K555" t="s">
        <v>54</v>
      </c>
      <c r="L555" t="s">
        <v>3165</v>
      </c>
      <c r="M555" s="3">
        <v>121</v>
      </c>
      <c r="N555" s="3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>
        <v>28824</v>
      </c>
      <c r="V555" t="s">
        <v>217</v>
      </c>
      <c r="W555" t="s">
        <v>56</v>
      </c>
      <c r="X555" t="str">
        <f t="shared" si="8"/>
        <v>1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329</v>
      </c>
      <c r="H556">
        <v>43960</v>
      </c>
      <c r="I556">
        <v>43965</v>
      </c>
      <c r="J556" t="s">
        <v>196</v>
      </c>
      <c r="K556" t="s">
        <v>25</v>
      </c>
      <c r="L556" t="s">
        <v>3170</v>
      </c>
      <c r="M556" s="3">
        <v>95</v>
      </c>
      <c r="N556" s="3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379</v>
      </c>
      <c r="W556" t="s">
        <v>132</v>
      </c>
      <c r="X556" t="str">
        <f t="shared" si="8"/>
        <v>yes</v>
      </c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3725</v>
      </c>
      <c r="F557" t="s">
        <v>329</v>
      </c>
      <c r="H557">
        <v>44478</v>
      </c>
      <c r="I557">
        <v>44495</v>
      </c>
      <c r="J557" t="s">
        <v>342</v>
      </c>
      <c r="K557" t="s">
        <v>320</v>
      </c>
      <c r="L557" t="s">
        <v>3173</v>
      </c>
      <c r="M557" s="3">
        <v>157</v>
      </c>
      <c r="N557" s="3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  <c r="X557" t="str">
        <f t="shared" si="8"/>
        <v>yes</v>
      </c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>
        <v>15626</v>
      </c>
      <c r="F558" t="s">
        <v>73</v>
      </c>
      <c r="H558">
        <v>44682</v>
      </c>
      <c r="I558">
        <v>44691</v>
      </c>
      <c r="J558" t="s">
        <v>156</v>
      </c>
      <c r="K558" t="s">
        <v>157</v>
      </c>
      <c r="L558" t="s">
        <v>1017</v>
      </c>
      <c r="M558" s="3">
        <v>258</v>
      </c>
      <c r="N558" s="3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4346</v>
      </c>
      <c r="W558" t="s">
        <v>69</v>
      </c>
      <c r="X558" t="str">
        <f t="shared" si="8"/>
        <v>true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H559">
        <v>44110</v>
      </c>
      <c r="I559">
        <v>44130</v>
      </c>
      <c r="J559" t="s">
        <v>230</v>
      </c>
      <c r="K559" t="s">
        <v>157</v>
      </c>
      <c r="L559" t="s">
        <v>3183</v>
      </c>
      <c r="M559" s="3">
        <v>138</v>
      </c>
      <c r="N559" s="3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69</v>
      </c>
      <c r="X559" t="str">
        <f t="shared" si="8"/>
        <v>true</v>
      </c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>
        <v>19527</v>
      </c>
      <c r="F560" t="s">
        <v>25</v>
      </c>
      <c r="G560" t="s">
        <v>3186</v>
      </c>
      <c r="H560">
        <v>45631</v>
      </c>
      <c r="I560">
        <v>45652</v>
      </c>
      <c r="K560" t="s">
        <v>386</v>
      </c>
      <c r="L560" t="s">
        <v>3189</v>
      </c>
      <c r="M560" s="3">
        <v>176</v>
      </c>
      <c r="N560" s="3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V560" t="s">
        <v>25</v>
      </c>
      <c r="W560" t="s">
        <v>102</v>
      </c>
      <c r="X560" t="str">
        <f t="shared" si="8"/>
        <v>y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3726</v>
      </c>
      <c r="F561" t="s">
        <v>468</v>
      </c>
      <c r="H561">
        <v>45103</v>
      </c>
      <c r="I561">
        <v>45114</v>
      </c>
      <c r="J561" t="s">
        <v>230</v>
      </c>
      <c r="K561" t="s">
        <v>873</v>
      </c>
      <c r="L561" t="s">
        <v>1452</v>
      </c>
      <c r="M561" s="3">
        <v>105</v>
      </c>
      <c r="N561" s="3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217</v>
      </c>
      <c r="W561" t="s">
        <v>102</v>
      </c>
      <c r="X561" t="str">
        <f t="shared" si="8"/>
        <v>y</v>
      </c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>
        <v>44342</v>
      </c>
      <c r="J562" t="s">
        <v>230</v>
      </c>
      <c r="K562" t="s">
        <v>157</v>
      </c>
      <c r="L562" t="s">
        <v>3194</v>
      </c>
      <c r="M562" s="3">
        <v>117</v>
      </c>
      <c r="N562" s="3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>
        <v>1385900</v>
      </c>
      <c r="V562" t="s">
        <v>379</v>
      </c>
      <c r="W562" t="s">
        <v>92</v>
      </c>
      <c r="X562" t="str">
        <f t="shared" si="8"/>
        <v>0</v>
      </c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>
        <v>28798</v>
      </c>
      <c r="F563" t="s">
        <v>153</v>
      </c>
      <c r="G563" t="s">
        <v>3198</v>
      </c>
      <c r="H563">
        <v>44414</v>
      </c>
      <c r="J563" t="s">
        <v>342</v>
      </c>
      <c r="K563" t="s">
        <v>320</v>
      </c>
      <c r="L563" t="s">
        <v>3200</v>
      </c>
      <c r="M563" s="3">
        <v>140</v>
      </c>
      <c r="N563" s="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379</v>
      </c>
      <c r="W563" t="s">
        <v>102</v>
      </c>
      <c r="X563" t="str">
        <f t="shared" si="8"/>
        <v>y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>
        <v>25970</v>
      </c>
      <c r="F564" t="s">
        <v>468</v>
      </c>
      <c r="G564" t="s">
        <v>3204</v>
      </c>
      <c r="H564">
        <v>45302</v>
      </c>
      <c r="I564">
        <v>45313</v>
      </c>
      <c r="J564" t="s">
        <v>288</v>
      </c>
      <c r="K564" t="s">
        <v>650</v>
      </c>
      <c r="L564" t="s">
        <v>3205</v>
      </c>
      <c r="M564" s="3">
        <v>172</v>
      </c>
      <c r="N564" s="3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>
        <v>49454</v>
      </c>
      <c r="V564" t="s">
        <v>79</v>
      </c>
      <c r="W564" t="s">
        <v>132</v>
      </c>
      <c r="X564" t="str">
        <f t="shared" si="8"/>
        <v>yes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>
        <v>43910</v>
      </c>
      <c r="I565">
        <v>43936</v>
      </c>
      <c r="J565" t="s">
        <v>409</v>
      </c>
      <c r="K565" t="s">
        <v>1997</v>
      </c>
      <c r="L565" t="s">
        <v>1499</v>
      </c>
      <c r="M565" s="3">
        <v>169</v>
      </c>
      <c r="N565" s="3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4347</v>
      </c>
      <c r="W565" t="s">
        <v>69</v>
      </c>
      <c r="X565" t="str">
        <f t="shared" si="8"/>
        <v>true</v>
      </c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t="s">
        <v>3213</v>
      </c>
      <c r="H566">
        <v>44433</v>
      </c>
      <c r="I566">
        <v>44440</v>
      </c>
      <c r="J566" t="s">
        <v>196</v>
      </c>
      <c r="K566" t="s">
        <v>261</v>
      </c>
      <c r="L566" t="s">
        <v>3216</v>
      </c>
      <c r="M566" s="3">
        <v>168</v>
      </c>
      <c r="N566" s="3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b">
        <v>0</v>
      </c>
      <c r="X566" t="str">
        <f t="shared" si="8"/>
        <v>false</v>
      </c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>
        <v>21514</v>
      </c>
      <c r="F567" t="s">
        <v>25</v>
      </c>
      <c r="G567" t="s">
        <v>3219</v>
      </c>
      <c r="H567">
        <v>45115</v>
      </c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s="44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217</v>
      </c>
      <c r="W567" t="s">
        <v>80</v>
      </c>
      <c r="X567" t="str">
        <f t="shared" si="8"/>
        <v>no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3680</v>
      </c>
      <c r="F568" t="s">
        <v>316</v>
      </c>
      <c r="G568" t="s">
        <v>3224</v>
      </c>
      <c r="H568">
        <v>45281</v>
      </c>
      <c r="I568">
        <v>45294</v>
      </c>
      <c r="J568" t="s">
        <v>288</v>
      </c>
      <c r="K568" t="s">
        <v>320</v>
      </c>
      <c r="L568" t="s">
        <v>3226</v>
      </c>
      <c r="M568" s="3">
        <v>91</v>
      </c>
      <c r="N568" s="3">
        <v>91</v>
      </c>
      <c r="O568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>
        <v>26877</v>
      </c>
      <c r="V568" t="s">
        <v>379</v>
      </c>
      <c r="W568" t="s">
        <v>92</v>
      </c>
      <c r="X568" t="str">
        <f t="shared" si="8"/>
        <v>0</v>
      </c>
    </row>
    <row r="569" spans="1:24" x14ac:dyDescent="0.3">
      <c r="A569" t="s">
        <v>3228</v>
      </c>
      <c r="B569" t="s">
        <v>3587</v>
      </c>
      <c r="C569" t="s">
        <v>36</v>
      </c>
      <c r="D569">
        <v>52</v>
      </c>
      <c r="E569" t="s">
        <v>3229</v>
      </c>
      <c r="F569" t="s">
        <v>153</v>
      </c>
      <c r="G569" t="s">
        <v>3230</v>
      </c>
      <c r="H569">
        <v>44305</v>
      </c>
      <c r="I569">
        <v>44325</v>
      </c>
      <c r="J569" t="s">
        <v>53</v>
      </c>
      <c r="K569" t="s">
        <v>481</v>
      </c>
      <c r="L569" t="s">
        <v>3232</v>
      </c>
      <c r="M569" s="3">
        <v>157</v>
      </c>
      <c r="N569" s="3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>
        <v>30310</v>
      </c>
      <c r="V569" t="s">
        <v>25</v>
      </c>
      <c r="W569" t="s">
        <v>25</v>
      </c>
      <c r="X569" t="str">
        <f t="shared" si="8"/>
        <v>unknown</v>
      </c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62</v>
      </c>
      <c r="G570" t="s">
        <v>3237</v>
      </c>
      <c r="H570">
        <v>44582</v>
      </c>
      <c r="I570">
        <v>44586</v>
      </c>
      <c r="J570" t="s">
        <v>668</v>
      </c>
      <c r="K570" t="s">
        <v>650</v>
      </c>
      <c r="L570" t="s">
        <v>3238</v>
      </c>
      <c r="M570" s="3">
        <v>152</v>
      </c>
      <c r="N570" s="3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379</v>
      </c>
      <c r="W570" t="b">
        <v>1</v>
      </c>
      <c r="X570" t="str">
        <f t="shared" si="8"/>
        <v>true</v>
      </c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>
        <v>36946</v>
      </c>
      <c r="F571" t="s">
        <v>25</v>
      </c>
      <c r="G571" t="s">
        <v>3241</v>
      </c>
      <c r="H571">
        <v>44594</v>
      </c>
      <c r="J571" t="s">
        <v>409</v>
      </c>
      <c r="K571" t="s">
        <v>261</v>
      </c>
      <c r="L571" t="s">
        <v>3243</v>
      </c>
      <c r="M571" s="3">
        <v>122</v>
      </c>
      <c r="N571" s="3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U571">
        <v>0</v>
      </c>
      <c r="V571" t="s">
        <v>263</v>
      </c>
      <c r="W571" t="s">
        <v>69</v>
      </c>
      <c r="X571" t="str">
        <f t="shared" si="8"/>
        <v>true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>
        <v>18278</v>
      </c>
      <c r="F572" t="s">
        <v>153</v>
      </c>
      <c r="G572" t="s">
        <v>3247</v>
      </c>
      <c r="H572">
        <v>44421</v>
      </c>
      <c r="I572">
        <v>44447</v>
      </c>
      <c r="J572" t="s">
        <v>288</v>
      </c>
      <c r="K572" t="s">
        <v>157</v>
      </c>
      <c r="L572" t="s">
        <v>3249</v>
      </c>
      <c r="M572" s="3">
        <v>136</v>
      </c>
      <c r="N572" s="3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>
        <v>5374</v>
      </c>
      <c r="V572" t="s">
        <v>217</v>
      </c>
      <c r="W572" t="s">
        <v>68</v>
      </c>
      <c r="X572" t="str">
        <f t="shared" si="8"/>
        <v>no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>
        <v>18996</v>
      </c>
      <c r="F573" t="s">
        <v>25</v>
      </c>
      <c r="G573" t="s">
        <v>3253</v>
      </c>
      <c r="H573">
        <v>45062</v>
      </c>
      <c r="I573">
        <v>45090</v>
      </c>
      <c r="J573" t="s">
        <v>53</v>
      </c>
      <c r="K573" t="s">
        <v>320</v>
      </c>
      <c r="L573" t="s">
        <v>3256</v>
      </c>
      <c r="M573" s="3">
        <v>124</v>
      </c>
      <c r="N573" s="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379</v>
      </c>
      <c r="W573" t="s">
        <v>166</v>
      </c>
      <c r="X573" t="str">
        <f t="shared" si="8"/>
        <v>false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>
        <v>30089</v>
      </c>
      <c r="F574" t="s">
        <v>153</v>
      </c>
      <c r="G574" t="s">
        <v>3259</v>
      </c>
      <c r="H574">
        <v>45395</v>
      </c>
      <c r="I574">
        <v>45405</v>
      </c>
      <c r="J574" t="s">
        <v>196</v>
      </c>
      <c r="K574" t="s">
        <v>873</v>
      </c>
      <c r="L574" t="s">
        <v>3261</v>
      </c>
      <c r="M574" s="3">
        <v>146</v>
      </c>
      <c r="N574" s="3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>
        <v>1077900</v>
      </c>
      <c r="V574" t="s">
        <v>263</v>
      </c>
      <c r="W574" t="s">
        <v>68</v>
      </c>
      <c r="X574" t="str">
        <f t="shared" si="8"/>
        <v>no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>
        <v>40312</v>
      </c>
      <c r="F575" t="s">
        <v>153</v>
      </c>
      <c r="G575" t="s">
        <v>3266</v>
      </c>
      <c r="H575">
        <v>45147</v>
      </c>
      <c r="I575">
        <v>45161</v>
      </c>
      <c r="J575" t="s">
        <v>53</v>
      </c>
      <c r="K575" t="s">
        <v>631</v>
      </c>
      <c r="L575" t="s">
        <v>805</v>
      </c>
      <c r="M575" s="3">
        <v>90</v>
      </c>
      <c r="N575" s="3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4346</v>
      </c>
      <c r="W575" t="s">
        <v>166</v>
      </c>
      <c r="X575" t="str">
        <f t="shared" si="8"/>
        <v>false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247</v>
      </c>
      <c r="G576" t="s">
        <v>3270</v>
      </c>
      <c r="H576">
        <v>44467</v>
      </c>
      <c r="I576">
        <v>44495</v>
      </c>
      <c r="J576" t="s">
        <v>230</v>
      </c>
      <c r="K576" t="s">
        <v>33</v>
      </c>
      <c r="L576" t="s">
        <v>3272</v>
      </c>
      <c r="M576" s="3">
        <v>126</v>
      </c>
      <c r="N576" s="3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>
        <v>10484</v>
      </c>
      <c r="V576" t="s">
        <v>79</v>
      </c>
      <c r="W576" t="s">
        <v>132</v>
      </c>
      <c r="X576" t="str">
        <f t="shared" si="8"/>
        <v>yes</v>
      </c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153</v>
      </c>
      <c r="G577" t="s">
        <v>3275</v>
      </c>
      <c r="H577">
        <v>44936</v>
      </c>
      <c r="I577">
        <v>44960</v>
      </c>
      <c r="J577" t="s">
        <v>230</v>
      </c>
      <c r="K577" t="s">
        <v>873</v>
      </c>
      <c r="M577" s="3">
        <v>132</v>
      </c>
      <c r="N577" s="3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4346</v>
      </c>
      <c r="W577" t="s">
        <v>92</v>
      </c>
      <c r="X577" t="str">
        <f t="shared" si="8"/>
        <v>0</v>
      </c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>
        <v>33482</v>
      </c>
      <c r="F578" t="s">
        <v>247</v>
      </c>
      <c r="G578" t="s">
        <v>3280</v>
      </c>
      <c r="H578">
        <v>45129</v>
      </c>
      <c r="I578">
        <v>45139</v>
      </c>
      <c r="J578" t="s">
        <v>53</v>
      </c>
      <c r="K578" t="s">
        <v>537</v>
      </c>
      <c r="L578" t="s">
        <v>3283</v>
      </c>
      <c r="M578" s="3">
        <v>151</v>
      </c>
      <c r="N578" s="3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102</v>
      </c>
      <c r="X578" t="str">
        <f t="shared" ref="X578:X601" si="9">TRIM(LOWER(W578))</f>
        <v>y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>
        <v>27829</v>
      </c>
      <c r="F579" t="s">
        <v>25</v>
      </c>
      <c r="G579" t="s">
        <v>3286</v>
      </c>
      <c r="H579">
        <v>44826</v>
      </c>
      <c r="I579">
        <v>44841</v>
      </c>
      <c r="K579" t="s">
        <v>157</v>
      </c>
      <c r="L579" t="s">
        <v>3289</v>
      </c>
      <c r="M579" s="3">
        <v>152</v>
      </c>
      <c r="N579" s="3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4346</v>
      </c>
      <c r="W579" t="s">
        <v>166</v>
      </c>
      <c r="X579" t="str">
        <f t="shared" si="9"/>
        <v>false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>
        <v>22921</v>
      </c>
      <c r="F580" t="s">
        <v>25</v>
      </c>
      <c r="G580" t="s">
        <v>3291</v>
      </c>
      <c r="H580">
        <v>43879</v>
      </c>
      <c r="I580">
        <v>43888</v>
      </c>
      <c r="J580" t="s">
        <v>668</v>
      </c>
      <c r="K580" t="s">
        <v>650</v>
      </c>
      <c r="L580" t="s">
        <v>3294</v>
      </c>
      <c r="M580" s="3">
        <v>141</v>
      </c>
      <c r="N580" s="3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4347</v>
      </c>
      <c r="W580" t="s">
        <v>25</v>
      </c>
      <c r="X580" t="str">
        <f t="shared" si="9"/>
        <v>unknown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>
        <v>19036</v>
      </c>
      <c r="F581" t="s">
        <v>62</v>
      </c>
      <c r="H581">
        <v>44762</v>
      </c>
      <c r="I581">
        <v>44785</v>
      </c>
      <c r="J581" t="s">
        <v>53</v>
      </c>
      <c r="L581" t="s">
        <v>3297</v>
      </c>
      <c r="M581" s="3">
        <v>103</v>
      </c>
      <c r="N581" s="3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166</v>
      </c>
      <c r="X581" t="str">
        <f t="shared" si="9"/>
        <v>false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>
        <v>32783</v>
      </c>
      <c r="F582" t="s">
        <v>73</v>
      </c>
      <c r="G582" t="s">
        <v>3300</v>
      </c>
      <c r="H582">
        <v>44721</v>
      </c>
      <c r="I582">
        <v>44719</v>
      </c>
      <c r="J582" t="s">
        <v>196</v>
      </c>
      <c r="K582" t="s">
        <v>873</v>
      </c>
      <c r="L582" t="s">
        <v>1652</v>
      </c>
      <c r="M582" s="3">
        <v>154</v>
      </c>
      <c r="N582" s="3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379</v>
      </c>
      <c r="W582" t="s">
        <v>46</v>
      </c>
      <c r="X582" t="str">
        <f t="shared" si="9"/>
        <v>yes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>
        <v>29361</v>
      </c>
      <c r="F583" t="s">
        <v>247</v>
      </c>
      <c r="H583">
        <v>44601</v>
      </c>
      <c r="I583">
        <v>44614</v>
      </c>
      <c r="J583" t="s">
        <v>230</v>
      </c>
      <c r="K583" t="s">
        <v>261</v>
      </c>
      <c r="L583" t="s">
        <v>3307</v>
      </c>
      <c r="M583" s="3">
        <v>96</v>
      </c>
      <c r="N583" s="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4346</v>
      </c>
      <c r="W583" t="s">
        <v>68</v>
      </c>
      <c r="X583" t="str">
        <f t="shared" si="9"/>
        <v>no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3727</v>
      </c>
      <c r="F584" t="s">
        <v>338</v>
      </c>
      <c r="G584" t="s">
        <v>3310</v>
      </c>
      <c r="H584">
        <v>45488</v>
      </c>
      <c r="I584">
        <v>45513</v>
      </c>
      <c r="J584" t="s">
        <v>668</v>
      </c>
      <c r="K584" t="s">
        <v>157</v>
      </c>
      <c r="L584" t="s">
        <v>3312</v>
      </c>
      <c r="M584" s="3">
        <v>166</v>
      </c>
      <c r="N584" s="3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4347</v>
      </c>
      <c r="W584" t="s">
        <v>56</v>
      </c>
      <c r="X584" t="str">
        <f t="shared" si="9"/>
        <v>1</v>
      </c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>
        <v>31063</v>
      </c>
      <c r="F585" t="s">
        <v>316</v>
      </c>
      <c r="G585" t="s">
        <v>3315</v>
      </c>
      <c r="H585">
        <v>44552</v>
      </c>
      <c r="I585">
        <v>44572</v>
      </c>
      <c r="J585" t="s">
        <v>409</v>
      </c>
      <c r="K585" t="s">
        <v>320</v>
      </c>
      <c r="L585" t="s">
        <v>3316</v>
      </c>
      <c r="M585" s="3">
        <v>126</v>
      </c>
      <c r="N585" s="3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263</v>
      </c>
      <c r="W585" t="s">
        <v>102</v>
      </c>
      <c r="X585" t="str">
        <f t="shared" si="9"/>
        <v>y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>
        <v>25298</v>
      </c>
      <c r="F586" t="s">
        <v>73</v>
      </c>
      <c r="G586" t="s">
        <v>3320</v>
      </c>
      <c r="H586">
        <v>45399</v>
      </c>
      <c r="I586">
        <v>45425</v>
      </c>
      <c r="J586" t="s">
        <v>342</v>
      </c>
      <c r="K586" t="s">
        <v>631</v>
      </c>
      <c r="L586" t="s">
        <v>3322</v>
      </c>
      <c r="M586" s="3">
        <v>109</v>
      </c>
      <c r="N586" s="3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t="str">
        <f t="shared" si="9"/>
        <v>yes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>
        <v>26581</v>
      </c>
      <c r="F587" t="s">
        <v>153</v>
      </c>
      <c r="G587" t="s">
        <v>3325</v>
      </c>
      <c r="H587">
        <v>44888</v>
      </c>
      <c r="I587">
        <v>44915</v>
      </c>
      <c r="J587" t="s">
        <v>668</v>
      </c>
      <c r="K587" t="s">
        <v>320</v>
      </c>
      <c r="L587" t="s">
        <v>3327</v>
      </c>
      <c r="M587" s="3">
        <v>104</v>
      </c>
      <c r="N587" s="3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4346</v>
      </c>
      <c r="W587" t="s">
        <v>132</v>
      </c>
      <c r="X587" t="str">
        <f t="shared" si="9"/>
        <v>yes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>
        <v>15045</v>
      </c>
      <c r="F588" t="s">
        <v>25</v>
      </c>
      <c r="G588" t="s">
        <v>3330</v>
      </c>
      <c r="H588">
        <v>44365</v>
      </c>
      <c r="I588">
        <v>44382</v>
      </c>
      <c r="J588" t="s">
        <v>196</v>
      </c>
      <c r="K588" t="s">
        <v>481</v>
      </c>
      <c r="L588" t="s">
        <v>3332</v>
      </c>
      <c r="M588" s="3">
        <v>144</v>
      </c>
      <c r="N588" s="3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379</v>
      </c>
      <c r="W588" t="s">
        <v>56</v>
      </c>
      <c r="X588" t="str">
        <f t="shared" si="9"/>
        <v>1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3681</v>
      </c>
      <c r="F589" t="s">
        <v>316</v>
      </c>
      <c r="G589" t="s">
        <v>3336</v>
      </c>
      <c r="H589">
        <v>44136</v>
      </c>
      <c r="I589">
        <v>44158</v>
      </c>
      <c r="J589" t="s">
        <v>53</v>
      </c>
      <c r="K589" t="s">
        <v>631</v>
      </c>
      <c r="L589" t="s">
        <v>3339</v>
      </c>
      <c r="M589" s="3">
        <v>154</v>
      </c>
      <c r="N589" s="3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379</v>
      </c>
      <c r="W589" t="s">
        <v>166</v>
      </c>
      <c r="X589" t="str">
        <f t="shared" si="9"/>
        <v>false</v>
      </c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>
        <v>19742</v>
      </c>
      <c r="F590" t="s">
        <v>247</v>
      </c>
      <c r="G590" t="s">
        <v>3342</v>
      </c>
      <c r="H590">
        <v>43844</v>
      </c>
      <c r="I590">
        <v>43865</v>
      </c>
      <c r="J590" t="s">
        <v>668</v>
      </c>
      <c r="K590" t="s">
        <v>3748</v>
      </c>
      <c r="L590" t="s">
        <v>3345</v>
      </c>
      <c r="M590" s="3">
        <v>165</v>
      </c>
      <c r="N590" s="3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>
        <v>38642</v>
      </c>
      <c r="V590" t="s">
        <v>263</v>
      </c>
      <c r="W590" t="b">
        <v>0</v>
      </c>
      <c r="X590" t="str">
        <f t="shared" si="9"/>
        <v>false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>
        <v>25996</v>
      </c>
      <c r="F591" t="s">
        <v>73</v>
      </c>
      <c r="G591" t="s">
        <v>3350</v>
      </c>
      <c r="H591">
        <v>44078</v>
      </c>
      <c r="I591">
        <v>44091</v>
      </c>
      <c r="J591" t="s">
        <v>288</v>
      </c>
      <c r="K591" t="s">
        <v>631</v>
      </c>
      <c r="L591" t="s">
        <v>3352</v>
      </c>
      <c r="M591" s="3">
        <v>106</v>
      </c>
      <c r="N591" s="3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V591" t="s">
        <v>25</v>
      </c>
      <c r="W591" t="b">
        <v>0</v>
      </c>
      <c r="X591" t="str">
        <f t="shared" si="9"/>
        <v>false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H592">
        <v>45085</v>
      </c>
      <c r="I592">
        <v>45085</v>
      </c>
      <c r="K592" t="s">
        <v>650</v>
      </c>
      <c r="L592" t="s">
        <v>3356</v>
      </c>
      <c r="M592" s="3">
        <v>108</v>
      </c>
      <c r="N592" s="3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X592" t="str">
        <f t="shared" si="9"/>
        <v/>
      </c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>
        <v>33072</v>
      </c>
      <c r="F593" t="s">
        <v>153</v>
      </c>
      <c r="G593" t="s">
        <v>3359</v>
      </c>
      <c r="H593">
        <v>44688</v>
      </c>
      <c r="J593" t="s">
        <v>196</v>
      </c>
      <c r="K593" t="s">
        <v>320</v>
      </c>
      <c r="L593" t="s">
        <v>3361</v>
      </c>
      <c r="M593" s="3">
        <v>96</v>
      </c>
      <c r="N593" s="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379</v>
      </c>
      <c r="W593" t="s">
        <v>69</v>
      </c>
      <c r="X593" t="str">
        <f t="shared" si="9"/>
        <v>true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>
        <v>23783</v>
      </c>
      <c r="F594" t="s">
        <v>153</v>
      </c>
      <c r="G594" t="s">
        <v>3363</v>
      </c>
      <c r="H594">
        <v>43850</v>
      </c>
      <c r="I594">
        <v>43877</v>
      </c>
      <c r="J594" t="s">
        <v>53</v>
      </c>
      <c r="K594" t="s">
        <v>508</v>
      </c>
      <c r="L594" t="s">
        <v>3366</v>
      </c>
      <c r="M594" s="3">
        <v>171</v>
      </c>
      <c r="N594" s="3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379</v>
      </c>
      <c r="W594" t="s">
        <v>25</v>
      </c>
      <c r="X594" t="str">
        <f t="shared" si="9"/>
        <v>unknown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>
        <v>20813</v>
      </c>
      <c r="F595" t="s">
        <v>338</v>
      </c>
      <c r="H595">
        <v>43850</v>
      </c>
      <c r="I595">
        <v>43849</v>
      </c>
      <c r="J595" t="s">
        <v>156</v>
      </c>
      <c r="L595" t="s">
        <v>3369</v>
      </c>
      <c r="M595" s="3">
        <v>151</v>
      </c>
      <c r="N595" s="3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>
        <v>41208</v>
      </c>
      <c r="V595" t="s">
        <v>4347</v>
      </c>
      <c r="X595" t="str">
        <f t="shared" si="9"/>
        <v/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>
        <v>26501</v>
      </c>
      <c r="F596" t="s">
        <v>468</v>
      </c>
      <c r="H596">
        <v>44490</v>
      </c>
      <c r="J596" t="s">
        <v>196</v>
      </c>
      <c r="K596" t="s">
        <v>25</v>
      </c>
      <c r="L596" t="s">
        <v>3374</v>
      </c>
      <c r="M596" s="3">
        <v>128</v>
      </c>
      <c r="N596" s="3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4347</v>
      </c>
      <c r="W596" t="s">
        <v>80</v>
      </c>
      <c r="X596" t="str">
        <f t="shared" si="9"/>
        <v>no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>
        <v>21250</v>
      </c>
      <c r="F597" t="s">
        <v>153</v>
      </c>
      <c r="H597">
        <v>44169</v>
      </c>
      <c r="I597">
        <v>44190</v>
      </c>
      <c r="J597" t="s">
        <v>156</v>
      </c>
      <c r="K597" t="s">
        <v>508</v>
      </c>
      <c r="L597" t="s">
        <v>3379</v>
      </c>
      <c r="M597" s="3">
        <v>134</v>
      </c>
      <c r="N597" s="3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>
        <v>27353</v>
      </c>
      <c r="V597" t="s">
        <v>379</v>
      </c>
      <c r="W597" t="s">
        <v>56</v>
      </c>
      <c r="X597" t="str">
        <f t="shared" si="9"/>
        <v>1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>
        <v>34999</v>
      </c>
      <c r="F598" t="s">
        <v>73</v>
      </c>
      <c r="H598">
        <v>44109</v>
      </c>
      <c r="I598">
        <v>44131</v>
      </c>
      <c r="J598" t="s">
        <v>409</v>
      </c>
      <c r="K598" t="s">
        <v>157</v>
      </c>
      <c r="L598" t="s">
        <v>3384</v>
      </c>
      <c r="M598" s="3">
        <v>96</v>
      </c>
      <c r="N598" s="3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4346</v>
      </c>
      <c r="W598" t="s">
        <v>166</v>
      </c>
      <c r="X598" t="str">
        <f t="shared" si="9"/>
        <v>false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>
        <v>25970</v>
      </c>
      <c r="F599" t="s">
        <v>541</v>
      </c>
      <c r="G599" t="s">
        <v>3388</v>
      </c>
      <c r="H599">
        <v>45255</v>
      </c>
      <c r="I599">
        <v>45260</v>
      </c>
      <c r="J599" t="s">
        <v>668</v>
      </c>
      <c r="K599" t="s">
        <v>33</v>
      </c>
      <c r="L599" t="s">
        <v>3390</v>
      </c>
      <c r="M599" s="3">
        <v>139</v>
      </c>
      <c r="N599" s="3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263</v>
      </c>
      <c r="W599" t="b">
        <v>0</v>
      </c>
      <c r="X599" t="str">
        <f t="shared" si="9"/>
        <v>false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>
        <v>21851</v>
      </c>
      <c r="F600" t="s">
        <v>316</v>
      </c>
      <c r="H600">
        <v>45355</v>
      </c>
      <c r="I600">
        <v>45354</v>
      </c>
      <c r="J600" t="s">
        <v>342</v>
      </c>
      <c r="L600" t="s">
        <v>1017</v>
      </c>
      <c r="M600">
        <v>125</v>
      </c>
      <c r="N600">
        <v>145</v>
      </c>
      <c r="O600" s="44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379</v>
      </c>
      <c r="W600" t="b">
        <v>1</v>
      </c>
      <c r="X600" t="str">
        <f t="shared" si="9"/>
        <v>true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>
        <v>44326</v>
      </c>
      <c r="I601">
        <v>44339</v>
      </c>
      <c r="J601" t="s">
        <v>230</v>
      </c>
      <c r="K601" t="s">
        <v>508</v>
      </c>
      <c r="L601" t="s">
        <v>1422</v>
      </c>
      <c r="M601" s="3">
        <v>122</v>
      </c>
      <c r="N601" s="3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4346</v>
      </c>
      <c r="W601" t="s">
        <v>46</v>
      </c>
      <c r="X601" t="str">
        <f t="shared" si="9"/>
        <v>yes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E8EE-434F-4D09-808F-66A29C1CB6F0}">
  <dimension ref="A1:X601"/>
  <sheetViews>
    <sheetView topLeftCell="O1" workbookViewId="0">
      <selection activeCell="X3" sqref="X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bestFit="1" customWidth="1"/>
    <col min="23" max="23" width="18" bestFit="1" customWidth="1"/>
    <col min="24" max="24" width="22.21875" style="42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42" t="s">
        <v>3752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3661</v>
      </c>
      <c r="F2" t="s">
        <v>25</v>
      </c>
      <c r="G2" t="s">
        <v>26</v>
      </c>
      <c r="H2" s="9">
        <v>44517</v>
      </c>
      <c r="I2" s="9">
        <v>44527</v>
      </c>
      <c r="J2" t="s">
        <v>156</v>
      </c>
      <c r="K2" t="s">
        <v>320</v>
      </c>
      <c r="L2" t="s">
        <v>31</v>
      </c>
      <c r="M2">
        <v>153</v>
      </c>
      <c r="N2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b">
        <v>1</v>
      </c>
      <c r="X2" s="42">
        <v>21257</v>
      </c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>
        <v>15313</v>
      </c>
      <c r="F3" t="s">
        <v>247</v>
      </c>
      <c r="H3" s="9">
        <v>45637</v>
      </c>
      <c r="I3" s="9">
        <v>45640</v>
      </c>
      <c r="J3" t="s">
        <v>288</v>
      </c>
      <c r="L3" t="s">
        <v>43</v>
      </c>
      <c r="M3">
        <v>130</v>
      </c>
      <c r="N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45</v>
      </c>
      <c r="W3" t="s">
        <v>46</v>
      </c>
      <c r="X3" s="42">
        <v>14491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3662</v>
      </c>
      <c r="F4" t="s">
        <v>25</v>
      </c>
      <c r="G4" t="s">
        <v>50</v>
      </c>
      <c r="H4" s="9">
        <v>45055</v>
      </c>
      <c r="I4" s="9">
        <v>45068</v>
      </c>
      <c r="J4" t="s">
        <v>53</v>
      </c>
      <c r="K4" t="s">
        <v>54</v>
      </c>
      <c r="L4" t="s">
        <v>55</v>
      </c>
      <c r="M4">
        <v>104</v>
      </c>
      <c r="N4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57</v>
      </c>
      <c r="W4" t="s">
        <v>25</v>
      </c>
      <c r="X4" s="42">
        <v>4159</v>
      </c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>
        <v>28669</v>
      </c>
      <c r="F5" t="s">
        <v>62</v>
      </c>
      <c r="H5" s="9">
        <v>45567</v>
      </c>
      <c r="I5" s="9">
        <v>45568</v>
      </c>
      <c r="J5" t="s">
        <v>53</v>
      </c>
      <c r="K5" t="s">
        <v>25</v>
      </c>
      <c r="L5" t="s">
        <v>67</v>
      </c>
      <c r="M5">
        <v>125</v>
      </c>
      <c r="N5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-27543</v>
      </c>
      <c r="W5" t="s">
        <v>69</v>
      </c>
      <c r="X5" s="42">
        <v>27543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>
        <v>27582</v>
      </c>
      <c r="F6" t="s">
        <v>73</v>
      </c>
      <c r="H6" s="9">
        <v>44980</v>
      </c>
      <c r="I6" s="9">
        <v>44993</v>
      </c>
      <c r="J6" t="s">
        <v>668</v>
      </c>
      <c r="K6" t="s">
        <v>650</v>
      </c>
      <c r="M6">
        <v>123</v>
      </c>
      <c r="N6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-30508</v>
      </c>
      <c r="V6" t="s">
        <v>79</v>
      </c>
      <c r="W6" t="s">
        <v>80</v>
      </c>
      <c r="X6" s="42">
        <v>30508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>
        <v>19465</v>
      </c>
      <c r="F7" t="s">
        <v>73</v>
      </c>
      <c r="G7" t="s">
        <v>85</v>
      </c>
      <c r="H7" s="9">
        <v>44203</v>
      </c>
      <c r="I7" s="9">
        <v>44201</v>
      </c>
      <c r="J7" t="s">
        <v>196</v>
      </c>
      <c r="K7" t="s">
        <v>89</v>
      </c>
      <c r="L7" t="s">
        <v>90</v>
      </c>
      <c r="M7">
        <v>145</v>
      </c>
      <c r="N7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92</v>
      </c>
      <c r="X7" s="42">
        <v>45108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s="9">
        <v>44800</v>
      </c>
      <c r="I8" s="9">
        <v>44806</v>
      </c>
      <c r="J8" t="s">
        <v>668</v>
      </c>
      <c r="K8" t="s">
        <v>157</v>
      </c>
      <c r="L8" t="s">
        <v>101</v>
      </c>
      <c r="M8">
        <v>152</v>
      </c>
      <c r="N8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92</v>
      </c>
      <c r="X8" s="42">
        <v>2465</v>
      </c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3663</v>
      </c>
      <c r="F9" t="s">
        <v>73</v>
      </c>
      <c r="G9" t="s">
        <v>106</v>
      </c>
      <c r="H9" s="9">
        <v>44067</v>
      </c>
      <c r="I9" s="9">
        <v>44064</v>
      </c>
      <c r="J9" t="s">
        <v>668</v>
      </c>
      <c r="K9" t="s">
        <v>650</v>
      </c>
      <c r="L9" t="s">
        <v>111</v>
      </c>
      <c r="M9">
        <v>174</v>
      </c>
      <c r="N9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113</v>
      </c>
      <c r="W9" t="s">
        <v>46</v>
      </c>
      <c r="X9" s="42">
        <v>45474</v>
      </c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>
        <v>21851</v>
      </c>
      <c r="F10" t="s">
        <v>329</v>
      </c>
      <c r="G10" t="s">
        <v>118</v>
      </c>
      <c r="H10" s="9">
        <v>44693</v>
      </c>
      <c r="I10" s="9">
        <v>44714</v>
      </c>
      <c r="J10" t="s">
        <v>230</v>
      </c>
      <c r="K10" t="s">
        <v>33</v>
      </c>
      <c r="L10" t="s">
        <v>122</v>
      </c>
      <c r="M10">
        <v>139</v>
      </c>
      <c r="N10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113</v>
      </c>
      <c r="W10" t="s">
        <v>92</v>
      </c>
      <c r="X10" s="42">
        <v>32985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>
        <v>24280</v>
      </c>
      <c r="F11" t="s">
        <v>468</v>
      </c>
      <c r="G11" t="s">
        <v>127</v>
      </c>
      <c r="H11" s="9">
        <v>44822</v>
      </c>
      <c r="I11" s="9">
        <v>44840</v>
      </c>
      <c r="J11" t="s">
        <v>230</v>
      </c>
      <c r="K11" t="s">
        <v>130</v>
      </c>
      <c r="L11" t="s">
        <v>131</v>
      </c>
      <c r="M11">
        <v>150</v>
      </c>
      <c r="N11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57</v>
      </c>
      <c r="W11" t="s">
        <v>132</v>
      </c>
      <c r="X11" s="42">
        <v>23848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>
        <v>23468</v>
      </c>
      <c r="F12" t="s">
        <v>73</v>
      </c>
      <c r="G12" t="s">
        <v>136</v>
      </c>
      <c r="H12" s="9">
        <v>44713</v>
      </c>
      <c r="I12" s="9">
        <v>44710</v>
      </c>
      <c r="J12" t="s">
        <v>409</v>
      </c>
      <c r="K12" t="s">
        <v>320</v>
      </c>
      <c r="L12" t="s">
        <v>141</v>
      </c>
      <c r="M12">
        <v>153</v>
      </c>
      <c r="N12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113</v>
      </c>
      <c r="W12" t="s">
        <v>25</v>
      </c>
      <c r="X12" s="42">
        <v>9811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>
        <v>32721</v>
      </c>
      <c r="F13" t="s">
        <v>145</v>
      </c>
      <c r="H13" s="9">
        <v>44969</v>
      </c>
      <c r="I13" s="9">
        <v>44997</v>
      </c>
      <c r="J13" t="s">
        <v>53</v>
      </c>
      <c r="K13" t="s">
        <v>25</v>
      </c>
      <c r="L13" t="s">
        <v>149</v>
      </c>
      <c r="M13">
        <v>180</v>
      </c>
      <c r="N1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46</v>
      </c>
      <c r="X13" s="42">
        <v>5703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H14" s="9">
        <v>45401</v>
      </c>
      <c r="I14" s="9">
        <v>45423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113</v>
      </c>
      <c r="W14" t="s">
        <v>69</v>
      </c>
      <c r="X14" s="42">
        <v>36478</v>
      </c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3664</v>
      </c>
      <c r="F15" t="s">
        <v>329</v>
      </c>
      <c r="G15" t="s">
        <v>161</v>
      </c>
      <c r="H15" s="9">
        <v>45617</v>
      </c>
      <c r="I15" s="9">
        <v>45618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166</v>
      </c>
      <c r="X15" s="42">
        <v>37002</v>
      </c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170</v>
      </c>
      <c r="H16" s="9">
        <v>45376</v>
      </c>
      <c r="I16" s="9">
        <v>45373</v>
      </c>
      <c r="K16" t="s">
        <v>320</v>
      </c>
      <c r="L16" t="s">
        <v>173</v>
      </c>
      <c r="M16">
        <v>124</v>
      </c>
      <c r="N16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 t="s">
        <v>174</v>
      </c>
      <c r="V16" t="s">
        <v>57</v>
      </c>
      <c r="W16" t="s">
        <v>56</v>
      </c>
      <c r="X16" s="42" t="s">
        <v>3767</v>
      </c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3665</v>
      </c>
      <c r="F17" t="s">
        <v>153</v>
      </c>
      <c r="H17" s="9">
        <v>44723</v>
      </c>
      <c r="I17" s="9">
        <v>44750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183</v>
      </c>
      <c r="X17" s="42">
        <v>43618</v>
      </c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>
        <v>39031</v>
      </c>
      <c r="F18" t="s">
        <v>73</v>
      </c>
      <c r="H18" s="9">
        <v>45529</v>
      </c>
      <c r="I18" s="9">
        <v>45548</v>
      </c>
      <c r="J18" t="s">
        <v>342</v>
      </c>
      <c r="K18" t="s">
        <v>130</v>
      </c>
      <c r="L18" t="s">
        <v>190</v>
      </c>
      <c r="M18">
        <v>99</v>
      </c>
      <c r="N18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b">
        <v>1</v>
      </c>
      <c r="X18" s="42">
        <v>12048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>
        <v>38110</v>
      </c>
      <c r="F19" t="s">
        <v>95</v>
      </c>
      <c r="H19" s="9">
        <v>44970</v>
      </c>
      <c r="I19" s="9">
        <v>44986</v>
      </c>
      <c r="J19" t="s">
        <v>196</v>
      </c>
      <c r="K19" t="s">
        <v>157</v>
      </c>
      <c r="L19" t="s">
        <v>198</v>
      </c>
      <c r="M19">
        <v>132</v>
      </c>
      <c r="N19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199</v>
      </c>
      <c r="W19" t="s">
        <v>56</v>
      </c>
      <c r="X19" s="42">
        <v>33627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>
        <v>31900</v>
      </c>
      <c r="F20" t="s">
        <v>329</v>
      </c>
      <c r="H20" s="9">
        <v>45427</v>
      </c>
      <c r="I20" s="9">
        <v>45429</v>
      </c>
      <c r="J20" t="s">
        <v>342</v>
      </c>
      <c r="K20" t="s">
        <v>481</v>
      </c>
      <c r="L20" t="s">
        <v>207</v>
      </c>
      <c r="M20">
        <v>177</v>
      </c>
      <c r="N20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208</v>
      </c>
      <c r="W20" t="s">
        <v>56</v>
      </c>
      <c r="X20" s="42">
        <v>17523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>
        <v>14407</v>
      </c>
      <c r="F21" t="s">
        <v>468</v>
      </c>
      <c r="G21" t="s">
        <v>212</v>
      </c>
      <c r="H21" s="9">
        <v>44276</v>
      </c>
      <c r="I21" s="9">
        <v>44294</v>
      </c>
      <c r="J21" t="s">
        <v>409</v>
      </c>
      <c r="K21" t="s">
        <v>873</v>
      </c>
      <c r="L21" t="s">
        <v>216</v>
      </c>
      <c r="M21">
        <v>103</v>
      </c>
      <c r="N21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217</v>
      </c>
      <c r="W21" t="s">
        <v>132</v>
      </c>
      <c r="X21" s="42">
        <v>45082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s="9">
        <v>44763</v>
      </c>
      <c r="I22" s="9">
        <v>44789</v>
      </c>
      <c r="J22" t="s">
        <v>342</v>
      </c>
      <c r="K22" t="s">
        <v>289</v>
      </c>
      <c r="L22" t="s">
        <v>224</v>
      </c>
      <c r="M22">
        <v>139</v>
      </c>
      <c r="N22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45</v>
      </c>
      <c r="W22" t="s">
        <v>44</v>
      </c>
      <c r="X22" s="42">
        <v>44980</v>
      </c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3666</v>
      </c>
      <c r="F23" t="s">
        <v>73</v>
      </c>
      <c r="H23" s="9">
        <v>45578</v>
      </c>
      <c r="I23" s="9">
        <v>45593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80</v>
      </c>
      <c r="X23" s="42">
        <v>7868</v>
      </c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E24" t="s">
        <v>256</v>
      </c>
      <c r="F24" t="s">
        <v>468</v>
      </c>
      <c r="H24" s="9">
        <v>43867</v>
      </c>
      <c r="I24" s="9">
        <v>43875</v>
      </c>
      <c r="K24" t="s">
        <v>650</v>
      </c>
      <c r="L24" t="s">
        <v>236</v>
      </c>
      <c r="M24">
        <v>95</v>
      </c>
      <c r="N24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s="42">
        <v>42627</v>
      </c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284</v>
      </c>
      <c r="F25" t="s">
        <v>247</v>
      </c>
      <c r="G25" t="s">
        <v>239</v>
      </c>
      <c r="H25" s="9">
        <v>44662</v>
      </c>
      <c r="I25" s="9">
        <v>44683</v>
      </c>
      <c r="J25" t="s">
        <v>288</v>
      </c>
      <c r="K25" t="s">
        <v>25</v>
      </c>
      <c r="L25" t="s">
        <v>243</v>
      </c>
      <c r="M25">
        <v>162</v>
      </c>
      <c r="N25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199</v>
      </c>
      <c r="W25" t="s">
        <v>46</v>
      </c>
      <c r="X25" s="42">
        <v>42974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3682</v>
      </c>
      <c r="F26" t="s">
        <v>247</v>
      </c>
      <c r="G26" t="s">
        <v>248</v>
      </c>
      <c r="H26" s="9">
        <v>44875</v>
      </c>
      <c r="I26" s="9">
        <v>44891</v>
      </c>
      <c r="J26" t="s">
        <v>156</v>
      </c>
      <c r="K26" t="s">
        <v>320</v>
      </c>
      <c r="L26" t="s">
        <v>252</v>
      </c>
      <c r="M26">
        <v>126</v>
      </c>
      <c r="N26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V26" t="s">
        <v>199</v>
      </c>
      <c r="W26" t="s">
        <v>69</v>
      </c>
      <c r="X26" s="42">
        <v>0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338</v>
      </c>
      <c r="G27" t="s">
        <v>258</v>
      </c>
      <c r="H27" s="9">
        <v>44855</v>
      </c>
      <c r="I27" s="9">
        <v>44858</v>
      </c>
      <c r="J27" t="s">
        <v>288</v>
      </c>
      <c r="K27" t="s">
        <v>261</v>
      </c>
      <c r="L27" t="s">
        <v>262</v>
      </c>
      <c r="M27">
        <v>160</v>
      </c>
      <c r="N27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263</v>
      </c>
      <c r="W27" t="s">
        <v>68</v>
      </c>
      <c r="X27" s="42">
        <v>35170</v>
      </c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346</v>
      </c>
      <c r="F28" t="s">
        <v>25</v>
      </c>
      <c r="G28" t="s">
        <v>267</v>
      </c>
      <c r="H28" s="9">
        <v>45061</v>
      </c>
      <c r="I28" s="9">
        <v>45080</v>
      </c>
      <c r="J28" t="s">
        <v>409</v>
      </c>
      <c r="K28" t="s">
        <v>25</v>
      </c>
      <c r="L28" t="s">
        <v>270</v>
      </c>
      <c r="M28">
        <v>122</v>
      </c>
      <c r="N28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271</v>
      </c>
      <c r="W28" t="s">
        <v>56</v>
      </c>
      <c r="X28" s="42">
        <v>22876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373</v>
      </c>
      <c r="F29" t="s">
        <v>153</v>
      </c>
      <c r="G29" t="s">
        <v>276</v>
      </c>
      <c r="H29" s="9">
        <v>44914</v>
      </c>
      <c r="I29" s="9">
        <v>44939</v>
      </c>
      <c r="J29" t="s">
        <v>342</v>
      </c>
      <c r="K29" t="s">
        <v>508</v>
      </c>
      <c r="L29" t="s">
        <v>280</v>
      </c>
      <c r="M29">
        <v>263</v>
      </c>
      <c r="N29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42">
        <v>10172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247</v>
      </c>
      <c r="G30" t="s">
        <v>285</v>
      </c>
      <c r="H30" s="9">
        <v>45518</v>
      </c>
      <c r="I30" s="9">
        <v>45523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102</v>
      </c>
      <c r="X30" s="42">
        <v>29644</v>
      </c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3682</v>
      </c>
      <c r="F31" t="s">
        <v>153</v>
      </c>
      <c r="H31" s="9">
        <v>44283</v>
      </c>
      <c r="I31" s="9"/>
      <c r="L31" t="s">
        <v>296</v>
      </c>
      <c r="M31">
        <v>145</v>
      </c>
      <c r="N31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208</v>
      </c>
      <c r="W31" t="s">
        <v>102</v>
      </c>
      <c r="X31" s="42">
        <v>9154</v>
      </c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454</v>
      </c>
      <c r="F32" t="s">
        <v>247</v>
      </c>
      <c r="H32" s="9">
        <v>43914</v>
      </c>
      <c r="I32" s="9"/>
      <c r="J32" t="s">
        <v>288</v>
      </c>
      <c r="K32" t="s">
        <v>25</v>
      </c>
      <c r="L32" t="s">
        <v>302</v>
      </c>
      <c r="M32">
        <v>167</v>
      </c>
      <c r="N32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45</v>
      </c>
      <c r="W32" t="s">
        <v>68</v>
      </c>
      <c r="X32" s="42">
        <v>26734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3683</v>
      </c>
      <c r="F33" t="s">
        <v>247</v>
      </c>
      <c r="G33" t="s">
        <v>306</v>
      </c>
      <c r="H33" s="9">
        <v>44509</v>
      </c>
      <c r="I33" s="9">
        <v>44521</v>
      </c>
      <c r="J33" t="s">
        <v>196</v>
      </c>
      <c r="K33" t="s">
        <v>873</v>
      </c>
      <c r="L33" t="s">
        <v>311</v>
      </c>
      <c r="M33">
        <v>155</v>
      </c>
      <c r="N3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 t="s">
        <v>312</v>
      </c>
      <c r="V33" t="s">
        <v>79</v>
      </c>
      <c r="W33" t="s">
        <v>25</v>
      </c>
      <c r="X33" s="42" t="s">
        <v>3782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512</v>
      </c>
      <c r="F34" t="s">
        <v>316</v>
      </c>
      <c r="G34" t="s">
        <v>317</v>
      </c>
      <c r="H34" s="9">
        <v>43927</v>
      </c>
      <c r="I34" s="9">
        <v>43928</v>
      </c>
      <c r="J34" t="s">
        <v>668</v>
      </c>
      <c r="K34" t="s">
        <v>320</v>
      </c>
      <c r="L34" t="s">
        <v>321</v>
      </c>
      <c r="M34">
        <v>150</v>
      </c>
      <c r="N34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V34" t="s">
        <v>79</v>
      </c>
      <c r="W34" t="b">
        <v>0</v>
      </c>
      <c r="X34" s="42">
        <v>0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3684</v>
      </c>
      <c r="F35" t="s">
        <v>316</v>
      </c>
      <c r="H35" s="9">
        <v>44961</v>
      </c>
      <c r="I35" s="9">
        <v>44977</v>
      </c>
      <c r="J35" t="s">
        <v>196</v>
      </c>
      <c r="K35" t="s">
        <v>650</v>
      </c>
      <c r="M35">
        <v>144</v>
      </c>
      <c r="N35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208</v>
      </c>
      <c r="W35" t="b">
        <v>1</v>
      </c>
      <c r="X35" s="42">
        <v>18762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3667</v>
      </c>
      <c r="F36" t="s">
        <v>329</v>
      </c>
      <c r="G36" t="s">
        <v>330</v>
      </c>
      <c r="H36" s="9">
        <v>44061</v>
      </c>
      <c r="I36" s="9">
        <v>44086</v>
      </c>
      <c r="K36" t="s">
        <v>54</v>
      </c>
      <c r="L36" t="s">
        <v>334</v>
      </c>
      <c r="M36">
        <v>170</v>
      </c>
      <c r="N36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271</v>
      </c>
      <c r="W36" t="s">
        <v>56</v>
      </c>
      <c r="X36" s="42">
        <v>42816</v>
      </c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614</v>
      </c>
      <c r="F37" t="s">
        <v>338</v>
      </c>
      <c r="G37" t="s">
        <v>339</v>
      </c>
      <c r="H37" s="9">
        <v>43855</v>
      </c>
      <c r="I37" s="9">
        <v>43853</v>
      </c>
      <c r="J37" t="s">
        <v>342</v>
      </c>
      <c r="K37" t="s">
        <v>54</v>
      </c>
      <c r="L37" t="s">
        <v>343</v>
      </c>
      <c r="M37">
        <v>149</v>
      </c>
      <c r="N37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W37" t="s">
        <v>68</v>
      </c>
      <c r="X37" s="42">
        <v>41741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H38" s="9">
        <v>45194</v>
      </c>
      <c r="I38" s="9"/>
      <c r="K38" t="s">
        <v>157</v>
      </c>
      <c r="L38" t="s">
        <v>349</v>
      </c>
      <c r="M38">
        <v>157</v>
      </c>
      <c r="N38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  <c r="X38" s="42">
        <v>10494</v>
      </c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3685</v>
      </c>
      <c r="F39" t="s">
        <v>247</v>
      </c>
      <c r="G39" t="s">
        <v>353</v>
      </c>
      <c r="H39" s="9">
        <v>43870</v>
      </c>
      <c r="I39" s="9"/>
      <c r="J39" t="s">
        <v>230</v>
      </c>
      <c r="K39" t="s">
        <v>481</v>
      </c>
      <c r="L39" t="s">
        <v>355</v>
      </c>
      <c r="M39">
        <v>279</v>
      </c>
      <c r="N39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 t="s">
        <v>356</v>
      </c>
      <c r="V39" t="s">
        <v>281</v>
      </c>
      <c r="W39" t="s">
        <v>68</v>
      </c>
      <c r="X39" s="42" t="s">
        <v>3786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732</v>
      </c>
      <c r="F40" t="s">
        <v>25</v>
      </c>
      <c r="G40" t="s">
        <v>360</v>
      </c>
      <c r="H40" s="9">
        <v>45354</v>
      </c>
      <c r="I40" s="9">
        <v>45353</v>
      </c>
      <c r="J40" t="s">
        <v>156</v>
      </c>
      <c r="K40" t="s">
        <v>320</v>
      </c>
      <c r="L40" t="s">
        <v>363</v>
      </c>
      <c r="M40">
        <v>106</v>
      </c>
      <c r="N40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281</v>
      </c>
      <c r="W40" t="s">
        <v>166</v>
      </c>
      <c r="X40" s="42">
        <v>24583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3686</v>
      </c>
      <c r="F41" t="s">
        <v>153</v>
      </c>
      <c r="H41" s="9">
        <v>45054</v>
      </c>
      <c r="I41" s="9">
        <v>45064</v>
      </c>
      <c r="J41" t="s">
        <v>342</v>
      </c>
      <c r="K41" t="s">
        <v>157</v>
      </c>
      <c r="L41" t="s">
        <v>369</v>
      </c>
      <c r="M41">
        <v>156</v>
      </c>
      <c r="N41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45</v>
      </c>
      <c r="W41" t="b">
        <v>0</v>
      </c>
      <c r="X41" s="42">
        <v>34522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62</v>
      </c>
      <c r="G42" t="s">
        <v>375</v>
      </c>
      <c r="H42" s="9">
        <v>44540</v>
      </c>
      <c r="I42" s="9">
        <v>44570</v>
      </c>
      <c r="J42" t="s">
        <v>196</v>
      </c>
      <c r="K42" t="s">
        <v>54</v>
      </c>
      <c r="L42" t="s">
        <v>378</v>
      </c>
      <c r="M42">
        <v>139</v>
      </c>
      <c r="N42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V42" t="s">
        <v>379</v>
      </c>
      <c r="W42" t="s">
        <v>92</v>
      </c>
      <c r="X42" s="42">
        <v>0</v>
      </c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824</v>
      </c>
      <c r="F43" t="s">
        <v>25</v>
      </c>
      <c r="G43" t="s">
        <v>383</v>
      </c>
      <c r="H43" s="9">
        <v>45235</v>
      </c>
      <c r="I43" s="9">
        <v>45241</v>
      </c>
      <c r="J43" t="s">
        <v>230</v>
      </c>
      <c r="K43" t="s">
        <v>386</v>
      </c>
      <c r="L43" t="s">
        <v>387</v>
      </c>
      <c r="M43">
        <v>155</v>
      </c>
      <c r="N4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208</v>
      </c>
      <c r="W43" t="s">
        <v>44</v>
      </c>
      <c r="X43" s="42">
        <v>10460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863</v>
      </c>
      <c r="F44" t="s">
        <v>62</v>
      </c>
      <c r="G44" t="s">
        <v>391</v>
      </c>
      <c r="H44" s="9">
        <v>44466</v>
      </c>
      <c r="I44" s="9">
        <v>44477</v>
      </c>
      <c r="J44" t="s">
        <v>668</v>
      </c>
      <c r="K44" t="s">
        <v>157</v>
      </c>
      <c r="L44" t="s">
        <v>395</v>
      </c>
      <c r="M44">
        <v>162</v>
      </c>
      <c r="N44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 t="s">
        <v>396</v>
      </c>
      <c r="V44" t="s">
        <v>113</v>
      </c>
      <c r="W44" t="b">
        <v>1</v>
      </c>
      <c r="X44" s="42" t="s">
        <v>3791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869</v>
      </c>
      <c r="F45" t="s">
        <v>153</v>
      </c>
      <c r="H45" s="9">
        <v>44198</v>
      </c>
      <c r="I45" s="9">
        <v>44197</v>
      </c>
      <c r="J45" t="s">
        <v>53</v>
      </c>
      <c r="K45" t="s">
        <v>33</v>
      </c>
      <c r="L45" t="s">
        <v>111</v>
      </c>
      <c r="M45">
        <v>100</v>
      </c>
      <c r="N45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 t="s">
        <v>402</v>
      </c>
      <c r="W45" t="s">
        <v>80</v>
      </c>
      <c r="X45" s="42" t="s">
        <v>3793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25</v>
      </c>
      <c r="G46" t="s">
        <v>406</v>
      </c>
      <c r="H46" s="9">
        <v>44740</v>
      </c>
      <c r="I46" s="9">
        <v>44768</v>
      </c>
      <c r="J46" t="s">
        <v>409</v>
      </c>
      <c r="K46" t="s">
        <v>873</v>
      </c>
      <c r="L46" t="s">
        <v>410</v>
      </c>
      <c r="M46">
        <v>174</v>
      </c>
      <c r="N46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44</v>
      </c>
      <c r="X46" s="42">
        <v>12709</v>
      </c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3730</v>
      </c>
      <c r="F47" t="s">
        <v>247</v>
      </c>
      <c r="H47" s="9">
        <v>45166</v>
      </c>
      <c r="I47" s="9">
        <v>45193</v>
      </c>
      <c r="J47" t="s">
        <v>53</v>
      </c>
      <c r="L47" t="s">
        <v>416</v>
      </c>
      <c r="M47">
        <v>95</v>
      </c>
      <c r="N47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69</v>
      </c>
      <c r="X47" s="42">
        <v>43922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955</v>
      </c>
      <c r="F48" t="s">
        <v>316</v>
      </c>
      <c r="G48" t="s">
        <v>420</v>
      </c>
      <c r="H48" s="9">
        <v>45430</v>
      </c>
      <c r="I48" s="9">
        <v>45429</v>
      </c>
      <c r="J48" t="s">
        <v>156</v>
      </c>
      <c r="K48" t="s">
        <v>25</v>
      </c>
      <c r="L48" t="s">
        <v>422</v>
      </c>
      <c r="M48">
        <v>148</v>
      </c>
      <c r="N48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 t="s">
        <v>423</v>
      </c>
      <c r="V48" t="s">
        <v>79</v>
      </c>
      <c r="W48" t="s">
        <v>25</v>
      </c>
      <c r="X48" s="42" t="s">
        <v>3797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E49" t="s">
        <v>3731</v>
      </c>
      <c r="F49" t="s">
        <v>247</v>
      </c>
      <c r="H49" s="9">
        <v>45008</v>
      </c>
      <c r="I49" s="9">
        <v>45013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  <c r="X49" s="42">
        <v>2234</v>
      </c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153</v>
      </c>
      <c r="H50" s="9">
        <v>45370</v>
      </c>
      <c r="I50" s="9"/>
      <c r="J50" t="s">
        <v>156</v>
      </c>
      <c r="K50" t="s">
        <v>320</v>
      </c>
      <c r="L50" t="s">
        <v>433</v>
      </c>
      <c r="M50">
        <v>100</v>
      </c>
      <c r="N50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208</v>
      </c>
      <c r="W50" t="b">
        <v>1</v>
      </c>
      <c r="X50" s="42">
        <v>15357</v>
      </c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1033</v>
      </c>
      <c r="F51" t="s">
        <v>153</v>
      </c>
      <c r="G51" t="s">
        <v>438</v>
      </c>
      <c r="H51" s="9">
        <v>45525</v>
      </c>
      <c r="I51" s="9">
        <v>45541</v>
      </c>
      <c r="J51" t="s">
        <v>196</v>
      </c>
      <c r="K51" t="s">
        <v>261</v>
      </c>
      <c r="L51" t="s">
        <v>442</v>
      </c>
      <c r="M51">
        <v>176</v>
      </c>
      <c r="N51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45</v>
      </c>
      <c r="W51" t="s">
        <v>102</v>
      </c>
      <c r="X51" s="42">
        <v>45870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3687</v>
      </c>
      <c r="F52" t="s">
        <v>153</v>
      </c>
      <c r="H52" s="9">
        <v>45490</v>
      </c>
      <c r="I52" s="9">
        <v>45493</v>
      </c>
      <c r="J52" t="s">
        <v>156</v>
      </c>
      <c r="K52" t="s">
        <v>54</v>
      </c>
      <c r="L52" t="s">
        <v>447</v>
      </c>
      <c r="M52">
        <v>139</v>
      </c>
      <c r="N52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W52" t="s">
        <v>56</v>
      </c>
      <c r="X52" s="42">
        <v>14761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1063</v>
      </c>
      <c r="F53" t="s">
        <v>153</v>
      </c>
      <c r="G53" t="s">
        <v>450</v>
      </c>
      <c r="H53" s="9">
        <v>45424</v>
      </c>
      <c r="I53" s="9">
        <v>45431</v>
      </c>
      <c r="J53" t="s">
        <v>668</v>
      </c>
      <c r="K53" t="s">
        <v>261</v>
      </c>
      <c r="L53" t="s">
        <v>453</v>
      </c>
      <c r="M53">
        <v>151</v>
      </c>
      <c r="N5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271</v>
      </c>
      <c r="W53" t="s">
        <v>25</v>
      </c>
      <c r="X53" s="42">
        <v>35174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 s="9">
        <v>45177</v>
      </c>
      <c r="I54" s="9">
        <v>45178</v>
      </c>
      <c r="J54" t="s">
        <v>53</v>
      </c>
      <c r="K54" t="s">
        <v>261</v>
      </c>
      <c r="M54">
        <v>167</v>
      </c>
      <c r="N54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 t="s">
        <v>459</v>
      </c>
      <c r="V54" t="s">
        <v>33</v>
      </c>
      <c r="W54" t="s">
        <v>102</v>
      </c>
      <c r="X54" s="42" t="s">
        <v>3803</v>
      </c>
    </row>
    <row r="55" spans="1:24" x14ac:dyDescent="0.3">
      <c r="A55" t="s">
        <v>460</v>
      </c>
      <c r="B55" t="s">
        <v>3587</v>
      </c>
      <c r="C55" t="s">
        <v>3442</v>
      </c>
      <c r="D55">
        <v>24</v>
      </c>
      <c r="E55" t="s">
        <v>3688</v>
      </c>
      <c r="F55" t="s">
        <v>329</v>
      </c>
      <c r="G55" t="s">
        <v>462</v>
      </c>
      <c r="H55" s="9">
        <v>44053</v>
      </c>
      <c r="I55" s="9">
        <v>44056</v>
      </c>
      <c r="J55" t="s">
        <v>196</v>
      </c>
      <c r="K55" t="s">
        <v>54</v>
      </c>
      <c r="M55">
        <v>168</v>
      </c>
      <c r="N55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57</v>
      </c>
      <c r="W55" t="s">
        <v>132</v>
      </c>
      <c r="X55" s="42">
        <v>11279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3689</v>
      </c>
      <c r="F56" t="s">
        <v>468</v>
      </c>
      <c r="G56" t="s">
        <v>469</v>
      </c>
      <c r="H56" s="9">
        <v>44751</v>
      </c>
      <c r="I56" s="9">
        <v>44762</v>
      </c>
      <c r="J56" t="s">
        <v>409</v>
      </c>
      <c r="K56" t="s">
        <v>873</v>
      </c>
      <c r="L56" t="s">
        <v>472</v>
      </c>
      <c r="M56">
        <v>101</v>
      </c>
      <c r="N56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 t="s">
        <v>473</v>
      </c>
      <c r="V56" t="s">
        <v>45</v>
      </c>
      <c r="W56" t="s">
        <v>44</v>
      </c>
      <c r="X56" s="42" t="s">
        <v>3806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3683</v>
      </c>
      <c r="F57" t="s">
        <v>73</v>
      </c>
      <c r="G57" t="s">
        <v>477</v>
      </c>
      <c r="H57" s="9">
        <v>44317</v>
      </c>
      <c r="I57" s="9">
        <v>44326</v>
      </c>
      <c r="J57" t="s">
        <v>230</v>
      </c>
      <c r="K57" t="s">
        <v>481</v>
      </c>
      <c r="L57" t="s">
        <v>43</v>
      </c>
      <c r="M57">
        <v>92</v>
      </c>
      <c r="N57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113</v>
      </c>
      <c r="W57" t="s">
        <v>68</v>
      </c>
      <c r="X57" s="42">
        <v>25278</v>
      </c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1351</v>
      </c>
      <c r="F58" t="s">
        <v>25</v>
      </c>
      <c r="H58" s="9">
        <v>44101</v>
      </c>
      <c r="I58" s="9">
        <v>44123</v>
      </c>
      <c r="J58" t="s">
        <v>230</v>
      </c>
      <c r="K58" t="s">
        <v>54</v>
      </c>
      <c r="L58" t="s">
        <v>487</v>
      </c>
      <c r="M58">
        <v>116</v>
      </c>
      <c r="N58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271</v>
      </c>
      <c r="W58" t="s">
        <v>132</v>
      </c>
      <c r="X58" s="42">
        <v>23507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3690</v>
      </c>
      <c r="F59" t="s">
        <v>73</v>
      </c>
      <c r="G59" t="s">
        <v>492</v>
      </c>
      <c r="H59" s="9">
        <v>44357</v>
      </c>
      <c r="I59" s="9">
        <v>44362</v>
      </c>
      <c r="J59" t="s">
        <v>288</v>
      </c>
      <c r="K59" t="s">
        <v>320</v>
      </c>
      <c r="L59" t="s">
        <v>495</v>
      </c>
      <c r="M59">
        <v>145</v>
      </c>
      <c r="N59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80</v>
      </c>
      <c r="X59" s="42">
        <v>34454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1387</v>
      </c>
      <c r="F60" t="s">
        <v>316</v>
      </c>
      <c r="G60" t="s">
        <v>499</v>
      </c>
      <c r="H60" s="9">
        <v>45170</v>
      </c>
      <c r="I60" s="9">
        <v>45180</v>
      </c>
      <c r="J60" t="s">
        <v>196</v>
      </c>
      <c r="K60" t="s">
        <v>157</v>
      </c>
      <c r="L60" t="s">
        <v>502</v>
      </c>
      <c r="M60">
        <v>128</v>
      </c>
      <c r="N60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b">
        <v>1</v>
      </c>
      <c r="X60" s="42">
        <v>12035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3691</v>
      </c>
      <c r="F61" t="s">
        <v>338</v>
      </c>
      <c r="H61" s="9">
        <v>45148</v>
      </c>
      <c r="I61" s="9">
        <v>45156</v>
      </c>
      <c r="J61" t="s">
        <v>668</v>
      </c>
      <c r="K61" t="s">
        <v>508</v>
      </c>
      <c r="L61" t="s">
        <v>509</v>
      </c>
      <c r="M61">
        <v>92</v>
      </c>
      <c r="N61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217</v>
      </c>
      <c r="W61" t="s">
        <v>69</v>
      </c>
      <c r="X61" s="42">
        <v>2255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 s="9">
        <v>44038</v>
      </c>
      <c r="I62" s="9">
        <v>44042</v>
      </c>
      <c r="J62" t="s">
        <v>53</v>
      </c>
      <c r="K62" t="s">
        <v>54</v>
      </c>
      <c r="L62" t="s">
        <v>517</v>
      </c>
      <c r="M62">
        <v>146</v>
      </c>
      <c r="N62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69</v>
      </c>
      <c r="X62" s="42">
        <v>12721</v>
      </c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3692</v>
      </c>
      <c r="F63" t="s">
        <v>145</v>
      </c>
      <c r="G63" t="s">
        <v>521</v>
      </c>
      <c r="H63" s="9"/>
      <c r="I63" s="9"/>
      <c r="J63" t="s">
        <v>409</v>
      </c>
      <c r="K63" t="s">
        <v>481</v>
      </c>
      <c r="L63" t="s">
        <v>363</v>
      </c>
      <c r="M63">
        <v>139</v>
      </c>
      <c r="N6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42">
        <v>41864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3684</v>
      </c>
      <c r="F64" t="s">
        <v>73</v>
      </c>
      <c r="H64" s="9">
        <v>44086</v>
      </c>
      <c r="I64" s="9">
        <v>44109</v>
      </c>
      <c r="J64" t="s">
        <v>409</v>
      </c>
      <c r="K64" t="s">
        <v>157</v>
      </c>
      <c r="L64" t="s">
        <v>525</v>
      </c>
      <c r="M64">
        <v>162</v>
      </c>
      <c r="N64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42">
        <v>16630</v>
      </c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1501</v>
      </c>
      <c r="F65" t="s">
        <v>95</v>
      </c>
      <c r="G65" t="s">
        <v>529</v>
      </c>
      <c r="H65" s="9"/>
      <c r="I65" s="9"/>
      <c r="J65" t="s">
        <v>668</v>
      </c>
      <c r="K65" t="s">
        <v>289</v>
      </c>
      <c r="L65" t="s">
        <v>530</v>
      </c>
      <c r="M65">
        <v>139</v>
      </c>
      <c r="N65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281</v>
      </c>
      <c r="W65" t="s">
        <v>92</v>
      </c>
      <c r="X65" s="42">
        <v>47629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3693</v>
      </c>
      <c r="F66" t="s">
        <v>153</v>
      </c>
      <c r="G66" t="s">
        <v>534</v>
      </c>
      <c r="H66" s="9">
        <v>45115</v>
      </c>
      <c r="I66" s="9">
        <v>45135</v>
      </c>
      <c r="J66" t="s">
        <v>53</v>
      </c>
      <c r="K66" t="s">
        <v>537</v>
      </c>
      <c r="L66" t="s">
        <v>538</v>
      </c>
      <c r="M66">
        <v>145</v>
      </c>
      <c r="N66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208</v>
      </c>
      <c r="W66" t="s">
        <v>80</v>
      </c>
      <c r="X66" s="42">
        <v>40828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3694</v>
      </c>
      <c r="F67" t="s">
        <v>541</v>
      </c>
      <c r="H67" s="9">
        <v>44554</v>
      </c>
      <c r="I67" s="9">
        <v>44579</v>
      </c>
      <c r="K67" t="s">
        <v>261</v>
      </c>
      <c r="M67">
        <v>166</v>
      </c>
      <c r="N67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263</v>
      </c>
      <c r="W67" t="s">
        <v>132</v>
      </c>
      <c r="X67" s="42">
        <v>43706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3695</v>
      </c>
      <c r="F68" t="s">
        <v>153</v>
      </c>
      <c r="H68" s="9">
        <v>45115</v>
      </c>
      <c r="I68" s="9">
        <v>45114</v>
      </c>
      <c r="J68" t="s">
        <v>196</v>
      </c>
      <c r="K68" t="s">
        <v>548</v>
      </c>
      <c r="L68" t="s">
        <v>549</v>
      </c>
      <c r="M68">
        <v>139</v>
      </c>
      <c r="N68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42" t="s">
        <v>3818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3696</v>
      </c>
      <c r="F69" t="s">
        <v>153</v>
      </c>
      <c r="H69" s="9">
        <v>44606</v>
      </c>
      <c r="I69" s="9">
        <v>44627</v>
      </c>
      <c r="J69" t="s">
        <v>668</v>
      </c>
      <c r="K69" t="s">
        <v>548</v>
      </c>
      <c r="L69" t="s">
        <v>556</v>
      </c>
      <c r="M69">
        <v>168</v>
      </c>
      <c r="N69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208</v>
      </c>
      <c r="W69" t="s">
        <v>46</v>
      </c>
      <c r="X69" s="42">
        <v>10381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3668</v>
      </c>
      <c r="F70" t="s">
        <v>329</v>
      </c>
      <c r="G70" t="s">
        <v>559</v>
      </c>
      <c r="H70" s="9">
        <v>44464</v>
      </c>
      <c r="I70" s="9">
        <v>44462</v>
      </c>
      <c r="J70" t="s">
        <v>409</v>
      </c>
      <c r="K70" t="s">
        <v>481</v>
      </c>
      <c r="L70" t="s">
        <v>562</v>
      </c>
      <c r="M70">
        <v>97</v>
      </c>
      <c r="N70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-29512</v>
      </c>
      <c r="V70" t="s">
        <v>25</v>
      </c>
      <c r="W70" t="s">
        <v>92</v>
      </c>
      <c r="X70" s="42">
        <v>29512</v>
      </c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3697</v>
      </c>
      <c r="F71" t="s">
        <v>329</v>
      </c>
      <c r="G71" t="s">
        <v>565</v>
      </c>
      <c r="H71" s="9">
        <v>45648</v>
      </c>
      <c r="I71" s="9">
        <v>45650</v>
      </c>
      <c r="J71" t="s">
        <v>668</v>
      </c>
      <c r="K71" t="s">
        <v>54</v>
      </c>
      <c r="L71" t="s">
        <v>568</v>
      </c>
      <c r="M71">
        <v>160</v>
      </c>
      <c r="N71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 t="s">
        <v>569</v>
      </c>
      <c r="V71" t="s">
        <v>199</v>
      </c>
      <c r="W71" t="s">
        <v>56</v>
      </c>
      <c r="X71" s="42" t="s">
        <v>3822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3698</v>
      </c>
      <c r="F72" t="s">
        <v>95</v>
      </c>
      <c r="H72" s="9">
        <v>44702</v>
      </c>
      <c r="I72" s="9"/>
      <c r="J72" t="s">
        <v>668</v>
      </c>
      <c r="K72" t="s">
        <v>873</v>
      </c>
      <c r="L72" t="s">
        <v>574</v>
      </c>
      <c r="M72">
        <v>150</v>
      </c>
      <c r="N72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217</v>
      </c>
      <c r="W72" t="s">
        <v>80</v>
      </c>
      <c r="X72" s="42">
        <v>34723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F73" t="s">
        <v>316</v>
      </c>
      <c r="G73" t="s">
        <v>578</v>
      </c>
      <c r="H73" s="9"/>
      <c r="I73" s="9"/>
      <c r="J73" t="s">
        <v>156</v>
      </c>
      <c r="K73" t="s">
        <v>261</v>
      </c>
      <c r="L73" t="s">
        <v>579</v>
      </c>
      <c r="M73">
        <v>134</v>
      </c>
      <c r="N7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V73" t="s">
        <v>113</v>
      </c>
      <c r="W73" t="s">
        <v>56</v>
      </c>
      <c r="X73" s="42">
        <v>0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1708</v>
      </c>
      <c r="F74" t="s">
        <v>316</v>
      </c>
      <c r="H74" s="9">
        <v>44233</v>
      </c>
      <c r="I74" s="9">
        <v>44235</v>
      </c>
      <c r="J74" t="s">
        <v>230</v>
      </c>
      <c r="K74" t="s">
        <v>631</v>
      </c>
      <c r="L74" t="s">
        <v>585</v>
      </c>
      <c r="M74">
        <v>139</v>
      </c>
      <c r="N74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46</v>
      </c>
      <c r="X74" s="42">
        <v>24328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3700</v>
      </c>
      <c r="F75" t="s">
        <v>95</v>
      </c>
      <c r="H75" s="9">
        <v>44320</v>
      </c>
      <c r="I75" s="9">
        <v>44335</v>
      </c>
      <c r="J75" t="s">
        <v>409</v>
      </c>
      <c r="K75" t="s">
        <v>157</v>
      </c>
      <c r="L75" t="s">
        <v>591</v>
      </c>
      <c r="M75">
        <v>146</v>
      </c>
      <c r="N75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  <c r="X75" s="42">
        <v>45797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1745</v>
      </c>
      <c r="F76" t="s">
        <v>153</v>
      </c>
      <c r="H76" s="9">
        <v>45214</v>
      </c>
      <c r="I76" s="9">
        <v>45241</v>
      </c>
      <c r="J76" t="s">
        <v>196</v>
      </c>
      <c r="K76" t="s">
        <v>508</v>
      </c>
      <c r="L76" t="s">
        <v>595</v>
      </c>
      <c r="M76">
        <v>177</v>
      </c>
      <c r="N76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183</v>
      </c>
      <c r="W76" t="s">
        <v>69</v>
      </c>
      <c r="X76" s="42">
        <v>15052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3732</v>
      </c>
      <c r="F77" t="s">
        <v>153</v>
      </c>
      <c r="H77" s="9"/>
      <c r="I77" s="9"/>
      <c r="J77" t="s">
        <v>53</v>
      </c>
      <c r="K77" t="s">
        <v>25</v>
      </c>
      <c r="M77">
        <v>174</v>
      </c>
      <c r="N77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 t="s">
        <v>600</v>
      </c>
      <c r="V77" t="s">
        <v>113</v>
      </c>
      <c r="W77" t="s">
        <v>25</v>
      </c>
      <c r="X77" s="42" t="s">
        <v>3828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1782</v>
      </c>
      <c r="F78" t="s">
        <v>73</v>
      </c>
      <c r="G78" t="s">
        <v>604</v>
      </c>
      <c r="H78" s="9">
        <v>45027</v>
      </c>
      <c r="I78" s="9">
        <v>45037</v>
      </c>
      <c r="J78" t="s">
        <v>53</v>
      </c>
      <c r="K78" t="s">
        <v>320</v>
      </c>
      <c r="L78" t="s">
        <v>607</v>
      </c>
      <c r="M78">
        <v>139</v>
      </c>
      <c r="N78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45</v>
      </c>
      <c r="W78" t="s">
        <v>68</v>
      </c>
      <c r="X78" s="42">
        <v>28236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E79" t="s">
        <v>1802</v>
      </c>
      <c r="F79" t="s">
        <v>153</v>
      </c>
      <c r="G79" t="s">
        <v>610</v>
      </c>
      <c r="H79" s="9"/>
      <c r="I79" s="9"/>
      <c r="J79" t="s">
        <v>230</v>
      </c>
      <c r="K79" t="s">
        <v>873</v>
      </c>
      <c r="L79" t="s">
        <v>612</v>
      </c>
      <c r="M79">
        <v>110</v>
      </c>
      <c r="N79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102</v>
      </c>
      <c r="X79" s="42">
        <v>33744</v>
      </c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H80" s="9">
        <v>45297</v>
      </c>
      <c r="I80" s="9">
        <v>45311</v>
      </c>
      <c r="J80" t="s">
        <v>288</v>
      </c>
      <c r="K80" t="s">
        <v>320</v>
      </c>
      <c r="L80" t="s">
        <v>617</v>
      </c>
      <c r="M80">
        <v>101</v>
      </c>
      <c r="N80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b">
        <v>1</v>
      </c>
      <c r="X80" s="42">
        <v>2777</v>
      </c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>
        <v>37561</v>
      </c>
      <c r="F81" t="s">
        <v>25</v>
      </c>
      <c r="G81" t="s">
        <v>621</v>
      </c>
      <c r="H81" s="9">
        <v>43960</v>
      </c>
      <c r="I81" s="9">
        <v>43983</v>
      </c>
      <c r="J81" t="s">
        <v>668</v>
      </c>
      <c r="K81" t="s">
        <v>650</v>
      </c>
      <c r="L81" t="s">
        <v>363</v>
      </c>
      <c r="M81">
        <v>110</v>
      </c>
      <c r="N81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42">
        <v>6505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3669</v>
      </c>
      <c r="F82" t="s">
        <v>153</v>
      </c>
      <c r="H82" s="9">
        <v>44545</v>
      </c>
      <c r="I82" s="9">
        <v>44553</v>
      </c>
      <c r="J82" t="s">
        <v>196</v>
      </c>
      <c r="K82" t="s">
        <v>631</v>
      </c>
      <c r="L82" t="s">
        <v>632</v>
      </c>
      <c r="M82">
        <v>153</v>
      </c>
      <c r="N82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45</v>
      </c>
      <c r="W82" t="b">
        <v>1</v>
      </c>
      <c r="X82" s="42">
        <v>36625</v>
      </c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>
        <v>26971</v>
      </c>
      <c r="F83" t="s">
        <v>153</v>
      </c>
      <c r="H83" s="9">
        <v>43924</v>
      </c>
      <c r="I83" s="9">
        <v>43923</v>
      </c>
      <c r="J83" t="s">
        <v>196</v>
      </c>
      <c r="K83" t="s">
        <v>508</v>
      </c>
      <c r="L83" t="s">
        <v>639</v>
      </c>
      <c r="M83">
        <v>92</v>
      </c>
      <c r="N8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199</v>
      </c>
      <c r="W83" t="s">
        <v>102</v>
      </c>
      <c r="X83" s="42">
        <v>3485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>
        <v>35783</v>
      </c>
      <c r="F84" t="s">
        <v>95</v>
      </c>
      <c r="H84" s="9">
        <v>44212</v>
      </c>
      <c r="I84" s="9">
        <v>44240</v>
      </c>
      <c r="J84" t="s">
        <v>156</v>
      </c>
      <c r="K84" t="s">
        <v>33</v>
      </c>
      <c r="L84" t="s">
        <v>644</v>
      </c>
      <c r="M84">
        <v>110</v>
      </c>
      <c r="N84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92</v>
      </c>
      <c r="X84" s="42">
        <v>25999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E85" t="s">
        <v>3702</v>
      </c>
      <c r="F85" t="s">
        <v>25</v>
      </c>
      <c r="G85" t="s">
        <v>647</v>
      </c>
      <c r="H85" s="9">
        <v>44361</v>
      </c>
      <c r="I85" s="9">
        <v>44363</v>
      </c>
      <c r="J85" t="s">
        <v>53</v>
      </c>
      <c r="K85" t="s">
        <v>650</v>
      </c>
      <c r="L85" t="s">
        <v>651</v>
      </c>
      <c r="M85">
        <v>139</v>
      </c>
      <c r="N85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  <c r="X85" s="42">
        <v>8416</v>
      </c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1962</v>
      </c>
      <c r="F86" t="s">
        <v>25</v>
      </c>
      <c r="G86" t="s">
        <v>655</v>
      </c>
      <c r="H86" s="9">
        <v>44785</v>
      </c>
      <c r="I86" s="9">
        <v>44801</v>
      </c>
      <c r="J86" t="s">
        <v>196</v>
      </c>
      <c r="K86" t="s">
        <v>508</v>
      </c>
      <c r="L86" t="s">
        <v>658</v>
      </c>
      <c r="M86">
        <v>119</v>
      </c>
      <c r="N86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69</v>
      </c>
      <c r="X86" s="42">
        <v>10880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1989</v>
      </c>
      <c r="F87" t="s">
        <v>153</v>
      </c>
      <c r="H87" s="9">
        <v>45286</v>
      </c>
      <c r="I87" s="9">
        <v>45283</v>
      </c>
      <c r="J87" t="s">
        <v>668</v>
      </c>
      <c r="K87" t="s">
        <v>289</v>
      </c>
      <c r="L87" t="s">
        <v>190</v>
      </c>
      <c r="M87">
        <v>133</v>
      </c>
      <c r="N87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113</v>
      </c>
      <c r="X87" s="42">
        <v>13600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2001</v>
      </c>
      <c r="F88" t="s">
        <v>468</v>
      </c>
      <c r="G88" t="s">
        <v>665</v>
      </c>
      <c r="H88" s="9">
        <v>43985</v>
      </c>
      <c r="I88" s="9">
        <v>43994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V88" t="s">
        <v>79</v>
      </c>
      <c r="W88" t="s">
        <v>166</v>
      </c>
      <c r="X88" s="42">
        <v>0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3733</v>
      </c>
      <c r="F89" t="s">
        <v>95</v>
      </c>
      <c r="G89" t="s">
        <v>673</v>
      </c>
      <c r="H89" s="9">
        <v>44205</v>
      </c>
      <c r="I89" s="9">
        <v>44235</v>
      </c>
      <c r="J89" t="s">
        <v>156</v>
      </c>
      <c r="L89" t="s">
        <v>675</v>
      </c>
      <c r="M89">
        <v>155</v>
      </c>
      <c r="N89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 t="s">
        <v>676</v>
      </c>
      <c r="V89" t="s">
        <v>199</v>
      </c>
      <c r="W89" t="s">
        <v>80</v>
      </c>
      <c r="X89" s="42" t="s">
        <v>3837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2043</v>
      </c>
      <c r="F90" t="s">
        <v>316</v>
      </c>
      <c r="H90" s="9">
        <v>44975</v>
      </c>
      <c r="I90" s="9">
        <v>44995</v>
      </c>
      <c r="K90" t="s">
        <v>481</v>
      </c>
      <c r="L90" t="s">
        <v>683</v>
      </c>
      <c r="M90">
        <v>146</v>
      </c>
      <c r="N90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166</v>
      </c>
      <c r="X90" s="42">
        <v>7038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E91" t="s">
        <v>3626</v>
      </c>
      <c r="F91" t="s">
        <v>316</v>
      </c>
      <c r="G91" t="s">
        <v>686</v>
      </c>
      <c r="H91" s="9">
        <v>44992</v>
      </c>
      <c r="I91" s="9">
        <v>45021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X91" s="42">
        <v>36782</v>
      </c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>
        <v>29009</v>
      </c>
      <c r="F92" t="s">
        <v>541</v>
      </c>
      <c r="G92" t="s">
        <v>694</v>
      </c>
      <c r="H92" s="9">
        <v>44769</v>
      </c>
      <c r="I92" s="9">
        <v>44779</v>
      </c>
      <c r="J92" t="s">
        <v>196</v>
      </c>
      <c r="K92" t="s">
        <v>157</v>
      </c>
      <c r="L92" t="s">
        <v>697</v>
      </c>
      <c r="M92">
        <v>95</v>
      </c>
      <c r="N92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698</v>
      </c>
      <c r="X92" s="42">
        <v>37087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2065</v>
      </c>
      <c r="F93" t="s">
        <v>247</v>
      </c>
      <c r="G93" t="s">
        <v>700</v>
      </c>
      <c r="H93" s="9">
        <v>43886</v>
      </c>
      <c r="I93" s="9">
        <v>43895</v>
      </c>
      <c r="J93" t="s">
        <v>196</v>
      </c>
      <c r="K93" t="s">
        <v>3748</v>
      </c>
      <c r="L93" t="s">
        <v>704</v>
      </c>
      <c r="M93">
        <v>116</v>
      </c>
      <c r="N9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80</v>
      </c>
      <c r="X93" s="42">
        <v>41926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3685</v>
      </c>
      <c r="F94" t="s">
        <v>25</v>
      </c>
      <c r="G94" t="s">
        <v>706</v>
      </c>
      <c r="H94" s="9">
        <v>44402</v>
      </c>
      <c r="I94" s="9">
        <v>44408</v>
      </c>
      <c r="J94" t="s">
        <v>668</v>
      </c>
      <c r="K94" t="s">
        <v>386</v>
      </c>
      <c r="L94" t="s">
        <v>709</v>
      </c>
      <c r="M94">
        <v>180</v>
      </c>
      <c r="N94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 t="s">
        <v>710</v>
      </c>
      <c r="V94" t="s">
        <v>113</v>
      </c>
      <c r="W94" t="s">
        <v>132</v>
      </c>
      <c r="X94" s="42" t="s">
        <v>3843</v>
      </c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2082</v>
      </c>
      <c r="F95" t="s">
        <v>73</v>
      </c>
      <c r="H95" s="9">
        <v>45040</v>
      </c>
      <c r="I95" s="9">
        <v>45067</v>
      </c>
      <c r="J95" t="s">
        <v>230</v>
      </c>
      <c r="K95" t="s">
        <v>261</v>
      </c>
      <c r="L95" t="s">
        <v>716</v>
      </c>
      <c r="M95">
        <v>102</v>
      </c>
      <c r="N95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166</v>
      </c>
      <c r="X95" s="42">
        <v>32808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2141</v>
      </c>
      <c r="F96" t="s">
        <v>247</v>
      </c>
      <c r="G96" t="s">
        <v>719</v>
      </c>
      <c r="H96" s="9">
        <v>43936</v>
      </c>
      <c r="I96" s="9">
        <v>43943</v>
      </c>
      <c r="J96" t="s">
        <v>288</v>
      </c>
      <c r="K96" t="s">
        <v>54</v>
      </c>
      <c r="L96" t="s">
        <v>722</v>
      </c>
      <c r="M96">
        <v>107</v>
      </c>
      <c r="N96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208</v>
      </c>
      <c r="W96" t="s">
        <v>56</v>
      </c>
      <c r="X96" s="42">
        <v>41805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3735</v>
      </c>
      <c r="F97" t="s">
        <v>338</v>
      </c>
      <c r="G97" t="s">
        <v>726</v>
      </c>
      <c r="H97" s="9">
        <v>44096</v>
      </c>
      <c r="I97" s="9">
        <v>44095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698</v>
      </c>
      <c r="W97" t="s">
        <v>166</v>
      </c>
      <c r="X97" s="42">
        <v>46863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 s="9">
        <v>44421</v>
      </c>
      <c r="I98" s="9"/>
      <c r="J98" t="s">
        <v>668</v>
      </c>
      <c r="K98" t="s">
        <v>650</v>
      </c>
      <c r="L98" t="s">
        <v>735</v>
      </c>
      <c r="M98">
        <v>150</v>
      </c>
      <c r="N98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113</v>
      </c>
      <c r="X98" s="42">
        <v>35504</v>
      </c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2232</v>
      </c>
      <c r="F99" t="s">
        <v>247</v>
      </c>
      <c r="H99" s="9">
        <v>44718</v>
      </c>
      <c r="I99" s="9">
        <v>44728</v>
      </c>
      <c r="J99" t="s">
        <v>288</v>
      </c>
      <c r="K99" t="s">
        <v>261</v>
      </c>
      <c r="L99" t="s">
        <v>574</v>
      </c>
      <c r="M99">
        <v>124</v>
      </c>
      <c r="N99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113</v>
      </c>
      <c r="W99" t="s">
        <v>132</v>
      </c>
      <c r="X99" s="42">
        <v>26880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3734</v>
      </c>
      <c r="F100" t="s">
        <v>145</v>
      </c>
      <c r="H100" s="9">
        <v>44183</v>
      </c>
      <c r="I100" s="9">
        <v>44201</v>
      </c>
      <c r="K100" t="s">
        <v>873</v>
      </c>
      <c r="L100" t="s">
        <v>746</v>
      </c>
      <c r="M100">
        <v>175</v>
      </c>
      <c r="N100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45</v>
      </c>
      <c r="W100" t="s">
        <v>56</v>
      </c>
      <c r="X100" s="42">
        <v>21754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3736</v>
      </c>
      <c r="F101" t="s">
        <v>316</v>
      </c>
      <c r="G101" t="s">
        <v>750</v>
      </c>
      <c r="H101" s="9">
        <v>45331</v>
      </c>
      <c r="I101" s="9">
        <v>45357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 t="s">
        <v>755</v>
      </c>
      <c r="V101" t="s">
        <v>33</v>
      </c>
      <c r="W101" t="s">
        <v>92</v>
      </c>
      <c r="X101" s="42" t="s">
        <v>3851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>
        <v>30747</v>
      </c>
      <c r="F102" t="s">
        <v>25</v>
      </c>
      <c r="G102" t="s">
        <v>758</v>
      </c>
      <c r="H102" s="9">
        <v>45240</v>
      </c>
      <c r="I102" s="9"/>
      <c r="J102" t="s">
        <v>342</v>
      </c>
      <c r="K102" t="s">
        <v>631</v>
      </c>
      <c r="L102" t="s">
        <v>761</v>
      </c>
      <c r="M102">
        <v>142</v>
      </c>
      <c r="N102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698</v>
      </c>
      <c r="W102" t="s">
        <v>56</v>
      </c>
      <c r="X102" s="42">
        <v>14250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2383</v>
      </c>
      <c r="F103" t="s">
        <v>95</v>
      </c>
      <c r="H103" s="9">
        <v>44349</v>
      </c>
      <c r="I103" s="9">
        <v>44357</v>
      </c>
      <c r="J103" t="s">
        <v>668</v>
      </c>
      <c r="K103" t="s">
        <v>508</v>
      </c>
      <c r="L103" t="s">
        <v>767</v>
      </c>
      <c r="M103">
        <v>136</v>
      </c>
      <c r="N10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102</v>
      </c>
      <c r="X103" s="42">
        <v>14701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3686</v>
      </c>
      <c r="F104" t="s">
        <v>338</v>
      </c>
      <c r="G104" t="s">
        <v>770</v>
      </c>
      <c r="H104" s="9">
        <v>44235</v>
      </c>
      <c r="I104" s="9">
        <v>44233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 t="s">
        <v>772</v>
      </c>
      <c r="V104" t="s">
        <v>33</v>
      </c>
      <c r="W104" t="b">
        <v>0</v>
      </c>
      <c r="X104" s="42" t="s">
        <v>3855</v>
      </c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>
        <v>27982</v>
      </c>
      <c r="F105" t="s">
        <v>95</v>
      </c>
      <c r="H105" s="9">
        <v>45078</v>
      </c>
      <c r="I105" s="9">
        <v>45082</v>
      </c>
      <c r="J105" t="s">
        <v>230</v>
      </c>
      <c r="K105" t="s">
        <v>650</v>
      </c>
      <c r="L105" t="s">
        <v>778</v>
      </c>
      <c r="M105">
        <v>100</v>
      </c>
      <c r="N105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X105" s="42">
        <v>11076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2471</v>
      </c>
      <c r="F106" t="s">
        <v>316</v>
      </c>
      <c r="G106" t="s">
        <v>781</v>
      </c>
      <c r="H106" s="9">
        <v>44335</v>
      </c>
      <c r="I106" s="9">
        <v>44347</v>
      </c>
      <c r="K106" t="s">
        <v>631</v>
      </c>
      <c r="L106" t="s">
        <v>784</v>
      </c>
      <c r="M106">
        <v>111</v>
      </c>
      <c r="N106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V106" t="s">
        <v>271</v>
      </c>
      <c r="W106" t="s">
        <v>25</v>
      </c>
      <c r="X106" s="42">
        <v>0</v>
      </c>
    </row>
    <row r="107" spans="1:24" x14ac:dyDescent="0.3">
      <c r="A107" t="s">
        <v>785</v>
      </c>
      <c r="B107" t="s">
        <v>3587</v>
      </c>
      <c r="C107" t="s">
        <v>3442</v>
      </c>
      <c r="D107">
        <v>65</v>
      </c>
      <c r="E107" t="s">
        <v>2492</v>
      </c>
      <c r="F107" t="s">
        <v>95</v>
      </c>
      <c r="G107" t="s">
        <v>787</v>
      </c>
      <c r="H107" s="9">
        <v>44038</v>
      </c>
      <c r="I107" s="9">
        <v>44055</v>
      </c>
      <c r="J107" t="s">
        <v>668</v>
      </c>
      <c r="K107" t="s">
        <v>320</v>
      </c>
      <c r="L107" t="s">
        <v>789</v>
      </c>
      <c r="M107">
        <v>174</v>
      </c>
      <c r="N107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b">
        <v>1</v>
      </c>
      <c r="X107" s="42">
        <v>7455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2498</v>
      </c>
      <c r="F108" t="s">
        <v>316</v>
      </c>
      <c r="G108" t="s">
        <v>793</v>
      </c>
      <c r="H108" s="9">
        <v>44198</v>
      </c>
      <c r="I108" s="9">
        <v>44215</v>
      </c>
      <c r="J108" t="s">
        <v>156</v>
      </c>
      <c r="K108" t="s">
        <v>631</v>
      </c>
      <c r="L108" t="s">
        <v>173</v>
      </c>
      <c r="M108">
        <v>97</v>
      </c>
      <c r="N108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271</v>
      </c>
      <c r="W108" t="s">
        <v>25</v>
      </c>
      <c r="X108" s="42">
        <v>19638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E109" t="s">
        <v>3747</v>
      </c>
      <c r="F109" t="s">
        <v>145</v>
      </c>
      <c r="G109" t="s">
        <v>796</v>
      </c>
      <c r="H109" s="9">
        <v>45642</v>
      </c>
      <c r="I109" s="9">
        <v>45646</v>
      </c>
      <c r="J109" t="s">
        <v>668</v>
      </c>
      <c r="K109" t="s">
        <v>650</v>
      </c>
      <c r="L109" t="s">
        <v>799</v>
      </c>
      <c r="M109">
        <v>143</v>
      </c>
      <c r="N109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57</v>
      </c>
      <c r="W109" t="s">
        <v>166</v>
      </c>
      <c r="X109" s="42">
        <v>10590</v>
      </c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3670</v>
      </c>
      <c r="F110" t="s">
        <v>316</v>
      </c>
      <c r="H110" s="9">
        <v>45363</v>
      </c>
      <c r="I110" s="9">
        <v>45366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b">
        <v>1</v>
      </c>
      <c r="X110" s="42">
        <v>44432</v>
      </c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>
        <v>16449</v>
      </c>
      <c r="F111" t="s">
        <v>338</v>
      </c>
      <c r="G111" t="s">
        <v>809</v>
      </c>
      <c r="H111" s="9">
        <v>43927</v>
      </c>
      <c r="I111" s="9">
        <v>43950</v>
      </c>
      <c r="J111" t="s">
        <v>668</v>
      </c>
      <c r="K111" t="s">
        <v>481</v>
      </c>
      <c r="L111" t="s">
        <v>811</v>
      </c>
      <c r="M111">
        <v>157</v>
      </c>
      <c r="N111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 t="s">
        <v>812</v>
      </c>
      <c r="V111" t="s">
        <v>183</v>
      </c>
      <c r="W111" t="b">
        <v>0</v>
      </c>
      <c r="X111" s="42" t="s">
        <v>3863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2597</v>
      </c>
      <c r="F112" t="s">
        <v>541</v>
      </c>
      <c r="H112" s="9">
        <v>44979</v>
      </c>
      <c r="I112" s="9">
        <v>45000</v>
      </c>
      <c r="J112" t="s">
        <v>288</v>
      </c>
      <c r="K112" t="s">
        <v>320</v>
      </c>
      <c r="L112" t="s">
        <v>818</v>
      </c>
      <c r="M112">
        <v>147</v>
      </c>
      <c r="N112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263</v>
      </c>
      <c r="W112" t="s">
        <v>132</v>
      </c>
      <c r="X112" s="42">
        <v>44081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2602</v>
      </c>
      <c r="F113" t="s">
        <v>153</v>
      </c>
      <c r="H113" s="9"/>
      <c r="I113" s="9"/>
      <c r="J113" t="s">
        <v>156</v>
      </c>
      <c r="K113" t="s">
        <v>873</v>
      </c>
      <c r="L113" t="s">
        <v>821</v>
      </c>
      <c r="M113">
        <v>169</v>
      </c>
      <c r="N11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166</v>
      </c>
      <c r="X113" s="42">
        <v>41875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 s="9">
        <v>43842</v>
      </c>
      <c r="I114" s="9">
        <v>43843</v>
      </c>
      <c r="J114" t="s">
        <v>196</v>
      </c>
      <c r="K114" t="s">
        <v>157</v>
      </c>
      <c r="L114" t="s">
        <v>827</v>
      </c>
      <c r="M114">
        <v>173</v>
      </c>
      <c r="N114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46</v>
      </c>
      <c r="X114" s="42">
        <v>12207</v>
      </c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2619</v>
      </c>
      <c r="F115" t="s">
        <v>153</v>
      </c>
      <c r="G115" t="s">
        <v>831</v>
      </c>
      <c r="H115" s="9">
        <v>44548</v>
      </c>
      <c r="I115" s="9">
        <v>44576</v>
      </c>
      <c r="J115" t="s">
        <v>288</v>
      </c>
      <c r="K115" t="s">
        <v>650</v>
      </c>
      <c r="M115">
        <v>100</v>
      </c>
      <c r="N115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46</v>
      </c>
      <c r="X115" s="42">
        <v>23682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3737</v>
      </c>
      <c r="F116" t="s">
        <v>95</v>
      </c>
      <c r="G116" t="s">
        <v>837</v>
      </c>
      <c r="H116" s="9">
        <v>43906</v>
      </c>
      <c r="I116" s="9"/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 t="s">
        <v>840</v>
      </c>
      <c r="V116" t="s">
        <v>33</v>
      </c>
      <c r="W116" t="s">
        <v>69</v>
      </c>
      <c r="X116" s="42" t="s">
        <v>3869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>
        <v>30324</v>
      </c>
      <c r="F117" t="s">
        <v>25</v>
      </c>
      <c r="G117" t="s">
        <v>843</v>
      </c>
      <c r="H117" s="9">
        <v>44365</v>
      </c>
      <c r="I117" s="9">
        <v>44375</v>
      </c>
      <c r="J117" t="s">
        <v>342</v>
      </c>
      <c r="K117" t="s">
        <v>261</v>
      </c>
      <c r="L117" t="s">
        <v>846</v>
      </c>
      <c r="M117">
        <v>101</v>
      </c>
      <c r="N117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217</v>
      </c>
      <c r="W117" t="s">
        <v>69</v>
      </c>
      <c r="X117" s="42">
        <v>40996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2634</v>
      </c>
      <c r="F118" t="s">
        <v>316</v>
      </c>
      <c r="G118" t="s">
        <v>850</v>
      </c>
      <c r="H118" s="9">
        <v>44797</v>
      </c>
      <c r="I118" s="9">
        <v>44823</v>
      </c>
      <c r="J118" t="s">
        <v>288</v>
      </c>
      <c r="L118" t="s">
        <v>853</v>
      </c>
      <c r="M118">
        <v>171</v>
      </c>
      <c r="N118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42" t="s">
        <v>3872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3738</v>
      </c>
      <c r="F119" t="s">
        <v>62</v>
      </c>
      <c r="G119" t="s">
        <v>857</v>
      </c>
      <c r="H119" s="9">
        <v>44219</v>
      </c>
      <c r="I119" s="9">
        <v>44239</v>
      </c>
      <c r="J119" t="s">
        <v>288</v>
      </c>
      <c r="K119" t="s">
        <v>3748</v>
      </c>
      <c r="L119" t="s">
        <v>860</v>
      </c>
      <c r="M119">
        <v>159</v>
      </c>
      <c r="N119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V119" t="s">
        <v>199</v>
      </c>
      <c r="W119" t="s">
        <v>25</v>
      </c>
      <c r="X119" s="42">
        <v>0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73</v>
      </c>
      <c r="G120" t="s">
        <v>864</v>
      </c>
      <c r="H120" s="9">
        <v>45101</v>
      </c>
      <c r="I120" s="9">
        <v>45110</v>
      </c>
      <c r="J120" t="s">
        <v>668</v>
      </c>
      <c r="K120" t="s">
        <v>508</v>
      </c>
      <c r="L120" t="s">
        <v>867</v>
      </c>
      <c r="M120">
        <v>128</v>
      </c>
      <c r="N120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W120" t="s">
        <v>102</v>
      </c>
      <c r="X120" s="42">
        <v>26033</v>
      </c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 s="9">
        <v>44318</v>
      </c>
      <c r="I121" s="9">
        <v>44332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45</v>
      </c>
      <c r="W121" t="s">
        <v>166</v>
      </c>
      <c r="X121" s="42">
        <v>42143</v>
      </c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2770</v>
      </c>
      <c r="F122" t="s">
        <v>25</v>
      </c>
      <c r="H122" s="9">
        <v>45275</v>
      </c>
      <c r="I122" s="9">
        <v>45280</v>
      </c>
      <c r="K122" t="s">
        <v>508</v>
      </c>
      <c r="L122" t="s">
        <v>880</v>
      </c>
      <c r="M122">
        <v>135</v>
      </c>
      <c r="N122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69</v>
      </c>
      <c r="X122" s="42">
        <v>31877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>
        <v>20304</v>
      </c>
      <c r="F123" t="s">
        <v>153</v>
      </c>
      <c r="G123" t="s">
        <v>882</v>
      </c>
      <c r="H123" s="9">
        <v>45430</v>
      </c>
      <c r="I123" s="9"/>
      <c r="J123" t="s">
        <v>342</v>
      </c>
      <c r="K123" t="s">
        <v>320</v>
      </c>
      <c r="L123" t="s">
        <v>805</v>
      </c>
      <c r="M123">
        <v>163</v>
      </c>
      <c r="N12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 t="s">
        <v>883</v>
      </c>
      <c r="V123" t="s">
        <v>33</v>
      </c>
      <c r="W123" t="s">
        <v>92</v>
      </c>
      <c r="X123" s="42" t="s">
        <v>3878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2823</v>
      </c>
      <c r="F124" t="s">
        <v>25</v>
      </c>
      <c r="H124" s="9">
        <v>45035</v>
      </c>
      <c r="I124" s="9">
        <v>45049</v>
      </c>
      <c r="K124" t="s">
        <v>873</v>
      </c>
      <c r="L124" t="s">
        <v>889</v>
      </c>
      <c r="M124">
        <v>120</v>
      </c>
      <c r="N124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 t="s">
        <v>890</v>
      </c>
      <c r="V124" t="s">
        <v>263</v>
      </c>
      <c r="X124" s="42" t="s">
        <v>3880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2827</v>
      </c>
      <c r="F125" t="s">
        <v>25</v>
      </c>
      <c r="G125" t="s">
        <v>893</v>
      </c>
      <c r="H125" s="9">
        <v>44451</v>
      </c>
      <c r="I125" s="9">
        <v>44477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W125" t="s">
        <v>102</v>
      </c>
      <c r="X125" s="42">
        <v>4132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>
        <v>25055</v>
      </c>
      <c r="F126" t="s">
        <v>95</v>
      </c>
      <c r="G126" t="s">
        <v>899</v>
      </c>
      <c r="H126" s="9">
        <v>44910</v>
      </c>
      <c r="I126" s="9">
        <v>44917</v>
      </c>
      <c r="J126" t="s">
        <v>409</v>
      </c>
      <c r="K126" t="s">
        <v>537</v>
      </c>
      <c r="L126" t="s">
        <v>902</v>
      </c>
      <c r="M126">
        <v>128</v>
      </c>
      <c r="N126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271</v>
      </c>
      <c r="W126" t="s">
        <v>25</v>
      </c>
      <c r="X126" s="42">
        <v>45305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2845</v>
      </c>
      <c r="F127" t="s">
        <v>468</v>
      </c>
      <c r="H127" s="9">
        <v>44862</v>
      </c>
      <c r="I127" s="9">
        <v>44873</v>
      </c>
      <c r="J127" t="s">
        <v>53</v>
      </c>
      <c r="K127" t="s">
        <v>261</v>
      </c>
      <c r="L127" t="s">
        <v>190</v>
      </c>
      <c r="M127">
        <v>138</v>
      </c>
      <c r="N127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 t="s">
        <v>909</v>
      </c>
      <c r="V127" t="s">
        <v>183</v>
      </c>
      <c r="W127" t="s">
        <v>44</v>
      </c>
      <c r="X127" s="42" t="s">
        <v>3882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2880</v>
      </c>
      <c r="F128" t="s">
        <v>329</v>
      </c>
      <c r="H128" s="9">
        <v>45354</v>
      </c>
      <c r="I128" s="9">
        <v>45361</v>
      </c>
      <c r="J128" t="s">
        <v>288</v>
      </c>
      <c r="K128" t="s">
        <v>54</v>
      </c>
      <c r="L128" t="s">
        <v>914</v>
      </c>
      <c r="M128">
        <v>156</v>
      </c>
      <c r="N128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V128" t="s">
        <v>33</v>
      </c>
      <c r="X128" s="42">
        <v>0</v>
      </c>
    </row>
    <row r="129" spans="1:24" x14ac:dyDescent="0.3">
      <c r="A129" t="s">
        <v>916</v>
      </c>
      <c r="B129" t="s">
        <v>3587</v>
      </c>
      <c r="C129" t="s">
        <v>36</v>
      </c>
      <c r="D129">
        <v>37</v>
      </c>
      <c r="E129" t="s">
        <v>3739</v>
      </c>
      <c r="F129" t="s">
        <v>73</v>
      </c>
      <c r="G129" t="s">
        <v>918</v>
      </c>
      <c r="H129" s="9">
        <v>45366</v>
      </c>
      <c r="I129" s="9">
        <v>45373</v>
      </c>
      <c r="J129" t="s">
        <v>196</v>
      </c>
      <c r="K129" t="s">
        <v>157</v>
      </c>
      <c r="L129" t="s">
        <v>919</v>
      </c>
      <c r="M129">
        <v>108</v>
      </c>
      <c r="N129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57</v>
      </c>
      <c r="W129" t="s">
        <v>44</v>
      </c>
      <c r="X129" s="42">
        <v>44343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2916</v>
      </c>
      <c r="F130" t="s">
        <v>468</v>
      </c>
      <c r="G130" t="s">
        <v>924</v>
      </c>
      <c r="H130" s="9">
        <v>44699</v>
      </c>
      <c r="I130" s="9">
        <v>44710</v>
      </c>
      <c r="J130" t="s">
        <v>53</v>
      </c>
      <c r="K130" t="s">
        <v>650</v>
      </c>
      <c r="M130">
        <v>253</v>
      </c>
      <c r="N130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281</v>
      </c>
      <c r="W130" t="s">
        <v>68</v>
      </c>
      <c r="X130" s="42">
        <v>37127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3740</v>
      </c>
      <c r="F131" t="s">
        <v>73</v>
      </c>
      <c r="H131" s="9">
        <v>44774</v>
      </c>
      <c r="I131" s="9">
        <v>44804</v>
      </c>
      <c r="J131" t="s">
        <v>53</v>
      </c>
      <c r="K131" t="s">
        <v>54</v>
      </c>
      <c r="L131" t="s">
        <v>931</v>
      </c>
      <c r="M131">
        <v>147</v>
      </c>
      <c r="N131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263</v>
      </c>
      <c r="W131" t="s">
        <v>25</v>
      </c>
      <c r="X131" s="42">
        <v>8497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 s="9">
        <v>45497</v>
      </c>
      <c r="I132" s="9">
        <v>45507</v>
      </c>
      <c r="J132" t="s">
        <v>668</v>
      </c>
      <c r="K132" t="s">
        <v>386</v>
      </c>
      <c r="L132" t="s">
        <v>936</v>
      </c>
      <c r="M132">
        <v>165</v>
      </c>
      <c r="N132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42" t="s">
        <v>3886</v>
      </c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>
        <v>26818</v>
      </c>
      <c r="F133" t="s">
        <v>153</v>
      </c>
      <c r="G133" t="s">
        <v>941</v>
      </c>
      <c r="H133" s="9">
        <v>44216</v>
      </c>
      <c r="I133" s="9">
        <v>44242</v>
      </c>
      <c r="J133" t="s">
        <v>230</v>
      </c>
      <c r="K133" t="s">
        <v>631</v>
      </c>
      <c r="L133" t="s">
        <v>574</v>
      </c>
      <c r="M133">
        <v>164</v>
      </c>
      <c r="N13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 t="s">
        <v>944</v>
      </c>
      <c r="V133" t="s">
        <v>79</v>
      </c>
      <c r="W133" t="s">
        <v>80</v>
      </c>
      <c r="X133" s="42" t="s">
        <v>3888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3730</v>
      </c>
      <c r="F134" t="s">
        <v>153</v>
      </c>
      <c r="G134" t="s">
        <v>948</v>
      </c>
      <c r="H134" s="9">
        <v>44842</v>
      </c>
      <c r="I134" s="9">
        <v>44866</v>
      </c>
      <c r="J134" t="s">
        <v>288</v>
      </c>
      <c r="K134" t="s">
        <v>54</v>
      </c>
      <c r="L134" t="s">
        <v>951</v>
      </c>
      <c r="M134">
        <v>178</v>
      </c>
      <c r="N134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 t="s">
        <v>952</v>
      </c>
      <c r="V134" t="s">
        <v>208</v>
      </c>
      <c r="W134" t="s">
        <v>25</v>
      </c>
      <c r="X134" s="42" t="s">
        <v>3890</v>
      </c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H135" s="9">
        <v>44898</v>
      </c>
      <c r="I135" s="9">
        <v>44910</v>
      </c>
      <c r="J135" t="s">
        <v>288</v>
      </c>
      <c r="L135" t="s">
        <v>957</v>
      </c>
      <c r="M135">
        <v>143</v>
      </c>
      <c r="N135">
        <v>162</v>
      </c>
      <c r="O135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 t="s">
        <v>958</v>
      </c>
      <c r="V135" t="s">
        <v>57</v>
      </c>
      <c r="W135" t="s">
        <v>25</v>
      </c>
      <c r="X135" s="42" t="s">
        <v>3892</v>
      </c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>
        <v>25265</v>
      </c>
      <c r="F136" t="s">
        <v>25</v>
      </c>
      <c r="G136" t="s">
        <v>962</v>
      </c>
      <c r="H136" s="9">
        <v>45480</v>
      </c>
      <c r="I136" s="9">
        <v>45504</v>
      </c>
      <c r="J136" t="s">
        <v>668</v>
      </c>
      <c r="K136" t="s">
        <v>320</v>
      </c>
      <c r="L136" t="s">
        <v>965</v>
      </c>
      <c r="M136">
        <v>152</v>
      </c>
      <c r="N136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X136" s="42">
        <v>19297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3731</v>
      </c>
      <c r="F137" t="s">
        <v>25</v>
      </c>
      <c r="G137" t="s">
        <v>969</v>
      </c>
      <c r="H137" s="9">
        <v>45612</v>
      </c>
      <c r="I137" s="9">
        <v>45618</v>
      </c>
      <c r="J137" t="s">
        <v>53</v>
      </c>
      <c r="K137" t="s">
        <v>320</v>
      </c>
      <c r="L137" t="s">
        <v>971</v>
      </c>
      <c r="M137">
        <v>155</v>
      </c>
      <c r="N137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698</v>
      </c>
      <c r="W137" t="s">
        <v>44</v>
      </c>
      <c r="X137" s="42">
        <v>15523</v>
      </c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>
        <v>20373</v>
      </c>
      <c r="F138" t="s">
        <v>95</v>
      </c>
      <c r="G138" t="s">
        <v>974</v>
      </c>
      <c r="H138" s="9">
        <v>45371</v>
      </c>
      <c r="I138" s="9">
        <v>45368</v>
      </c>
      <c r="J138" t="s">
        <v>668</v>
      </c>
      <c r="K138" t="s">
        <v>537</v>
      </c>
      <c r="M138">
        <v>148</v>
      </c>
      <c r="N138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69</v>
      </c>
      <c r="X138" s="42">
        <v>47692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>
        <v>35433</v>
      </c>
      <c r="F139" t="s">
        <v>329</v>
      </c>
      <c r="H139" s="9">
        <v>44726</v>
      </c>
      <c r="I139" s="9">
        <v>44725</v>
      </c>
      <c r="J139" t="s">
        <v>230</v>
      </c>
      <c r="K139" t="s">
        <v>54</v>
      </c>
      <c r="L139" t="s">
        <v>983</v>
      </c>
      <c r="M139">
        <v>137</v>
      </c>
      <c r="N139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217</v>
      </c>
      <c r="W139" t="b">
        <v>0</v>
      </c>
      <c r="X139" s="42">
        <v>24445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3098</v>
      </c>
      <c r="F140" t="s">
        <v>73</v>
      </c>
      <c r="H140" s="9">
        <v>44596</v>
      </c>
      <c r="I140" s="9"/>
      <c r="J140" t="s">
        <v>230</v>
      </c>
      <c r="K140" t="s">
        <v>873</v>
      </c>
      <c r="L140" t="s">
        <v>987</v>
      </c>
      <c r="M140">
        <v>142</v>
      </c>
      <c r="N140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698</v>
      </c>
      <c r="W140" t="s">
        <v>92</v>
      </c>
      <c r="X140" s="42">
        <v>21067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>
        <v>16531</v>
      </c>
      <c r="F141" t="s">
        <v>338</v>
      </c>
      <c r="H141" s="9">
        <v>45599</v>
      </c>
      <c r="I141" s="9">
        <v>45628</v>
      </c>
      <c r="J141" t="s">
        <v>342</v>
      </c>
      <c r="K141" t="s">
        <v>650</v>
      </c>
      <c r="L141" t="s">
        <v>993</v>
      </c>
      <c r="M141">
        <v>95</v>
      </c>
      <c r="N141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V141" t="s">
        <v>57</v>
      </c>
      <c r="W141" t="s">
        <v>46</v>
      </c>
      <c r="X141" s="42">
        <v>0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3128</v>
      </c>
      <c r="F142" t="s">
        <v>73</v>
      </c>
      <c r="G142" t="s">
        <v>997</v>
      </c>
      <c r="H142" s="9">
        <v>43896</v>
      </c>
      <c r="I142" s="9"/>
      <c r="J142" t="s">
        <v>53</v>
      </c>
      <c r="K142" t="s">
        <v>3748</v>
      </c>
      <c r="L142" t="s">
        <v>999</v>
      </c>
      <c r="M142">
        <v>137</v>
      </c>
      <c r="N142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113</v>
      </c>
      <c r="W142" t="s">
        <v>25</v>
      </c>
      <c r="X142" s="42">
        <v>21368</v>
      </c>
    </row>
    <row r="143" spans="1:24" x14ac:dyDescent="0.3">
      <c r="A143" t="s">
        <v>1000</v>
      </c>
      <c r="B143" t="s">
        <v>3656</v>
      </c>
      <c r="C143" t="s">
        <v>36</v>
      </c>
      <c r="D143">
        <v>58</v>
      </c>
      <c r="E143" t="s">
        <v>3650</v>
      </c>
      <c r="F143" t="s">
        <v>73</v>
      </c>
      <c r="G143" t="s">
        <v>1002</v>
      </c>
      <c r="H143" s="9">
        <v>43925</v>
      </c>
      <c r="I143" s="9">
        <v>43952</v>
      </c>
      <c r="J143" t="s">
        <v>288</v>
      </c>
      <c r="K143" t="s">
        <v>157</v>
      </c>
      <c r="L143" t="s">
        <v>1005</v>
      </c>
      <c r="M143">
        <v>139</v>
      </c>
      <c r="N14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113</v>
      </c>
      <c r="W143" t="s">
        <v>92</v>
      </c>
      <c r="X143" s="42">
        <v>5265</v>
      </c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3169</v>
      </c>
      <c r="F144" t="s">
        <v>468</v>
      </c>
      <c r="H144" s="9">
        <v>45020</v>
      </c>
      <c r="I144" s="9">
        <v>45023</v>
      </c>
      <c r="J144" t="s">
        <v>288</v>
      </c>
      <c r="K144" t="s">
        <v>3748</v>
      </c>
      <c r="L144" t="s">
        <v>1011</v>
      </c>
      <c r="M144">
        <v>129</v>
      </c>
      <c r="N144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183</v>
      </c>
      <c r="W144" t="s">
        <v>68</v>
      </c>
      <c r="X144" s="42">
        <v>41539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>
        <v>22987</v>
      </c>
      <c r="F145" t="s">
        <v>153</v>
      </c>
      <c r="G145" t="s">
        <v>1014</v>
      </c>
      <c r="H145" s="9">
        <v>44125</v>
      </c>
      <c r="I145" s="9">
        <v>44137</v>
      </c>
      <c r="J145" t="s">
        <v>230</v>
      </c>
      <c r="K145" t="s">
        <v>386</v>
      </c>
      <c r="L145" t="s">
        <v>1017</v>
      </c>
      <c r="M145">
        <v>152</v>
      </c>
      <c r="N145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 t="s">
        <v>1018</v>
      </c>
      <c r="V145" t="s">
        <v>57</v>
      </c>
      <c r="W145" t="s">
        <v>92</v>
      </c>
      <c r="X145" s="42" t="s">
        <v>3902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>
        <v>32943</v>
      </c>
      <c r="F146" t="s">
        <v>25</v>
      </c>
      <c r="G146" t="s">
        <v>1022</v>
      </c>
      <c r="H146" s="9">
        <v>45246</v>
      </c>
      <c r="I146" s="9">
        <v>45243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217</v>
      </c>
      <c r="W146" t="s">
        <v>102</v>
      </c>
      <c r="X146" s="42">
        <v>47710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3671</v>
      </c>
      <c r="F147" t="s">
        <v>153</v>
      </c>
      <c r="G147" t="s">
        <v>1028</v>
      </c>
      <c r="H147" s="9">
        <v>45588</v>
      </c>
      <c r="I147" s="9">
        <v>45611</v>
      </c>
      <c r="J147" t="s">
        <v>53</v>
      </c>
      <c r="K147" t="s">
        <v>261</v>
      </c>
      <c r="L147" t="s">
        <v>1031</v>
      </c>
      <c r="M147">
        <v>129</v>
      </c>
      <c r="N147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80</v>
      </c>
      <c r="X147" s="42">
        <v>5578</v>
      </c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 s="9">
        <v>45414</v>
      </c>
      <c r="I148" s="9">
        <v>45419</v>
      </c>
      <c r="K148" t="s">
        <v>650</v>
      </c>
      <c r="L148" t="s">
        <v>1037</v>
      </c>
      <c r="M148">
        <v>150</v>
      </c>
      <c r="N148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57</v>
      </c>
      <c r="W148" t="s">
        <v>132</v>
      </c>
      <c r="X148" s="42">
        <v>44620</v>
      </c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3229</v>
      </c>
      <c r="F149" t="s">
        <v>25</v>
      </c>
      <c r="H149" s="9"/>
      <c r="I149" s="9"/>
      <c r="J149" t="s">
        <v>288</v>
      </c>
      <c r="K149" t="s">
        <v>481</v>
      </c>
      <c r="L149" t="s">
        <v>1041</v>
      </c>
      <c r="M149">
        <v>107</v>
      </c>
      <c r="N149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113</v>
      </c>
      <c r="W149" t="b">
        <v>1</v>
      </c>
      <c r="X149" s="42">
        <v>28566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3236</v>
      </c>
      <c r="F150" t="s">
        <v>73</v>
      </c>
      <c r="G150" t="s">
        <v>1044</v>
      </c>
      <c r="H150" s="9">
        <v>43837</v>
      </c>
      <c r="I150" s="9">
        <v>43849</v>
      </c>
      <c r="J150" t="s">
        <v>196</v>
      </c>
      <c r="L150" t="s">
        <v>1047</v>
      </c>
      <c r="M150">
        <v>175</v>
      </c>
      <c r="N150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45</v>
      </c>
      <c r="W150" t="s">
        <v>56</v>
      </c>
      <c r="X150" s="42">
        <v>37827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E151" t="s">
        <v>3269</v>
      </c>
      <c r="F151" t="s">
        <v>145</v>
      </c>
      <c r="G151" t="s">
        <v>1050</v>
      </c>
      <c r="H151" s="9">
        <v>44972</v>
      </c>
      <c r="I151" s="9">
        <v>44974</v>
      </c>
      <c r="J151" t="s">
        <v>668</v>
      </c>
      <c r="K151" t="s">
        <v>873</v>
      </c>
      <c r="L151" t="s">
        <v>1053</v>
      </c>
      <c r="M151">
        <v>289</v>
      </c>
      <c r="N151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183</v>
      </c>
      <c r="X151" s="42">
        <v>6485</v>
      </c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3687</v>
      </c>
      <c r="F152" t="s">
        <v>153</v>
      </c>
      <c r="H152" s="9">
        <v>44000</v>
      </c>
      <c r="I152" s="9"/>
      <c r="J152" t="s">
        <v>288</v>
      </c>
      <c r="K152" t="s">
        <v>157</v>
      </c>
      <c r="M152">
        <v>140</v>
      </c>
      <c r="N152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69</v>
      </c>
      <c r="X152" s="42">
        <v>25139</v>
      </c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3741</v>
      </c>
      <c r="F153" t="s">
        <v>153</v>
      </c>
      <c r="G153" t="s">
        <v>1060</v>
      </c>
      <c r="H153" s="9">
        <v>45103</v>
      </c>
      <c r="I153" s="9">
        <v>45110</v>
      </c>
      <c r="J153" t="s">
        <v>230</v>
      </c>
      <c r="K153" t="s">
        <v>631</v>
      </c>
      <c r="L153" t="s">
        <v>971</v>
      </c>
      <c r="M153">
        <v>146</v>
      </c>
      <c r="N15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271</v>
      </c>
      <c r="W153" t="s">
        <v>69</v>
      </c>
      <c r="X153" s="42">
        <v>14362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329</v>
      </c>
      <c r="G154" t="s">
        <v>1064</v>
      </c>
      <c r="H154" s="9">
        <v>44113</v>
      </c>
      <c r="I154" s="9">
        <v>44111</v>
      </c>
      <c r="K154" t="s">
        <v>157</v>
      </c>
      <c r="L154" t="s">
        <v>1067</v>
      </c>
      <c r="M154">
        <v>180</v>
      </c>
      <c r="N154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217</v>
      </c>
      <c r="W154" t="s">
        <v>68</v>
      </c>
      <c r="X154" s="42">
        <v>30047</v>
      </c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>
        <v>24294</v>
      </c>
      <c r="F155" t="s">
        <v>25</v>
      </c>
      <c r="G155" t="s">
        <v>1069</v>
      </c>
      <c r="H155" s="9">
        <v>45315</v>
      </c>
      <c r="I155" s="9">
        <v>45341</v>
      </c>
      <c r="J155" t="s">
        <v>196</v>
      </c>
      <c r="K155" t="s">
        <v>54</v>
      </c>
      <c r="L155" t="s">
        <v>1072</v>
      </c>
      <c r="M155">
        <v>180</v>
      </c>
      <c r="N155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208</v>
      </c>
      <c r="X155" s="42">
        <v>23945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>
        <v>31541</v>
      </c>
      <c r="F156" t="s">
        <v>153</v>
      </c>
      <c r="G156" t="s">
        <v>1077</v>
      </c>
      <c r="H156" s="9">
        <v>43954</v>
      </c>
      <c r="I156" s="9">
        <v>43976</v>
      </c>
      <c r="J156" t="s">
        <v>288</v>
      </c>
      <c r="K156" t="s">
        <v>631</v>
      </c>
      <c r="L156" t="s">
        <v>1080</v>
      </c>
      <c r="M156">
        <v>100</v>
      </c>
      <c r="N156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  <c r="X156" s="42">
        <v>4445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>
        <v>15037</v>
      </c>
      <c r="F157" t="s">
        <v>62</v>
      </c>
      <c r="G157" t="s">
        <v>1083</v>
      </c>
      <c r="H157" s="9">
        <v>44443</v>
      </c>
      <c r="I157" s="9">
        <v>44463</v>
      </c>
      <c r="K157" t="s">
        <v>631</v>
      </c>
      <c r="L157" t="s">
        <v>1086</v>
      </c>
      <c r="M157">
        <v>96</v>
      </c>
      <c r="N157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45</v>
      </c>
      <c r="X157" s="42">
        <v>534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>
        <v>24694</v>
      </c>
      <c r="F158" t="s">
        <v>153</v>
      </c>
      <c r="H158" s="9">
        <v>44173</v>
      </c>
      <c r="I158" s="9">
        <v>44170</v>
      </c>
      <c r="J158" t="s">
        <v>288</v>
      </c>
      <c r="K158" t="s">
        <v>54</v>
      </c>
      <c r="L158" t="s">
        <v>1092</v>
      </c>
      <c r="M158">
        <v>150</v>
      </c>
      <c r="N158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281</v>
      </c>
      <c r="W158" t="s">
        <v>56</v>
      </c>
      <c r="X158" s="42">
        <v>1690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>
        <v>34925</v>
      </c>
      <c r="F159" t="s">
        <v>338</v>
      </c>
      <c r="H159" s="9">
        <v>45480</v>
      </c>
      <c r="I159" s="9">
        <v>45481</v>
      </c>
      <c r="J159" t="s">
        <v>196</v>
      </c>
      <c r="K159" t="s">
        <v>54</v>
      </c>
      <c r="L159" t="s">
        <v>1097</v>
      </c>
      <c r="M159">
        <v>158</v>
      </c>
      <c r="N159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208</v>
      </c>
      <c r="W159" t="s">
        <v>25</v>
      </c>
      <c r="X159" s="42">
        <v>28981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>
        <v>15380</v>
      </c>
      <c r="F160" t="s">
        <v>541</v>
      </c>
      <c r="H160" s="9">
        <v>44461</v>
      </c>
      <c r="I160" s="9">
        <v>44479</v>
      </c>
      <c r="J160" t="s">
        <v>156</v>
      </c>
      <c r="K160" t="s">
        <v>873</v>
      </c>
      <c r="L160" t="s">
        <v>1103</v>
      </c>
      <c r="M160">
        <v>116</v>
      </c>
      <c r="N160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V160" t="s">
        <v>698</v>
      </c>
      <c r="W160" t="s">
        <v>25</v>
      </c>
      <c r="X160" s="42">
        <v>0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>
        <v>31850</v>
      </c>
      <c r="F161" t="s">
        <v>95</v>
      </c>
      <c r="G161" t="s">
        <v>1108</v>
      </c>
      <c r="H161" s="9">
        <v>44490</v>
      </c>
      <c r="I161" s="9">
        <v>44505</v>
      </c>
      <c r="J161" t="s">
        <v>288</v>
      </c>
      <c r="K161" t="s">
        <v>650</v>
      </c>
      <c r="L161" t="s">
        <v>1111</v>
      </c>
      <c r="M161">
        <v>158</v>
      </c>
      <c r="N161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  <c r="X161" s="42">
        <v>41312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>
        <v>22532</v>
      </c>
      <c r="F162" t="s">
        <v>541</v>
      </c>
      <c r="H162" s="9">
        <v>44463</v>
      </c>
      <c r="I162" s="9">
        <v>44477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 t="s">
        <v>1115</v>
      </c>
      <c r="W162" t="s">
        <v>102</v>
      </c>
      <c r="X162" s="42" t="s">
        <v>3916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H163" s="9">
        <v>45497</v>
      </c>
      <c r="I163" s="9">
        <v>45507</v>
      </c>
      <c r="J163" t="s">
        <v>342</v>
      </c>
      <c r="K163" t="s">
        <v>54</v>
      </c>
      <c r="L163" t="s">
        <v>1117</v>
      </c>
      <c r="M163">
        <v>113</v>
      </c>
      <c r="N16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X163" s="42">
        <v>48273</v>
      </c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>
        <v>16815</v>
      </c>
      <c r="F164" t="s">
        <v>338</v>
      </c>
      <c r="H164" s="9">
        <v>44154</v>
      </c>
      <c r="I164" s="9">
        <v>44156</v>
      </c>
      <c r="J164" t="s">
        <v>342</v>
      </c>
      <c r="K164" t="s">
        <v>54</v>
      </c>
      <c r="L164" t="s">
        <v>1123</v>
      </c>
      <c r="M164">
        <v>122</v>
      </c>
      <c r="N164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183</v>
      </c>
      <c r="W164" t="b">
        <v>0</v>
      </c>
      <c r="X164" s="42">
        <v>10308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>
        <v>38519</v>
      </c>
      <c r="F165" t="s">
        <v>73</v>
      </c>
      <c r="G165" t="s">
        <v>1126</v>
      </c>
      <c r="H165" s="9">
        <v>44880</v>
      </c>
      <c r="I165" s="9">
        <v>44898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X165" s="42">
        <v>13724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>
        <v>18852</v>
      </c>
      <c r="F166" t="s">
        <v>62</v>
      </c>
      <c r="G166" t="s">
        <v>1131</v>
      </c>
      <c r="H166" s="9">
        <v>44963</v>
      </c>
      <c r="I166" s="9">
        <v>44963</v>
      </c>
      <c r="J166" t="s">
        <v>668</v>
      </c>
      <c r="K166" t="s">
        <v>873</v>
      </c>
      <c r="L166" t="s">
        <v>1133</v>
      </c>
      <c r="M166">
        <v>109</v>
      </c>
      <c r="N166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42">
        <v>49776</v>
      </c>
    </row>
    <row r="167" spans="1:24" x14ac:dyDescent="0.3">
      <c r="A167" t="s">
        <v>1134</v>
      </c>
      <c r="B167" t="s">
        <v>3657</v>
      </c>
      <c r="C167" t="s">
        <v>36</v>
      </c>
      <c r="D167">
        <v>51</v>
      </c>
      <c r="E167">
        <v>26977</v>
      </c>
      <c r="F167" t="s">
        <v>329</v>
      </c>
      <c r="H167" s="9"/>
      <c r="I167" s="9"/>
      <c r="J167" t="s">
        <v>196</v>
      </c>
      <c r="K167" t="s">
        <v>650</v>
      </c>
      <c r="L167" t="s">
        <v>1137</v>
      </c>
      <c r="M167">
        <v>97</v>
      </c>
      <c r="N167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  <c r="X167" s="42">
        <v>41152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>
        <v>20092</v>
      </c>
      <c r="F168" t="s">
        <v>247</v>
      </c>
      <c r="G168" t="s">
        <v>1141</v>
      </c>
      <c r="H168" s="9">
        <v>45465</v>
      </c>
      <c r="I168" s="9">
        <v>45485</v>
      </c>
      <c r="J168" t="s">
        <v>668</v>
      </c>
      <c r="K168" t="s">
        <v>548</v>
      </c>
      <c r="L168" t="s">
        <v>1144</v>
      </c>
      <c r="M168">
        <v>97</v>
      </c>
      <c r="N168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281</v>
      </c>
      <c r="W168" t="s">
        <v>80</v>
      </c>
      <c r="X168" s="42">
        <v>35363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>
        <v>20180</v>
      </c>
      <c r="F169" t="s">
        <v>316</v>
      </c>
      <c r="G169" t="s">
        <v>1148</v>
      </c>
      <c r="H169" s="9">
        <v>44459</v>
      </c>
      <c r="I169" s="9">
        <v>44463</v>
      </c>
      <c r="J169" t="s">
        <v>288</v>
      </c>
      <c r="K169" t="s">
        <v>54</v>
      </c>
      <c r="L169" t="s">
        <v>1150</v>
      </c>
      <c r="M169">
        <v>142</v>
      </c>
      <c r="N169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698</v>
      </c>
      <c r="W169" t="s">
        <v>102</v>
      </c>
      <c r="X169" s="42">
        <v>30247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t="s">
        <v>1153</v>
      </c>
      <c r="H170" s="9">
        <v>45088</v>
      </c>
      <c r="I170" s="9">
        <v>45114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80</v>
      </c>
      <c r="X170" s="42">
        <v>37619</v>
      </c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>
        <v>25594</v>
      </c>
      <c r="F171" t="s">
        <v>25</v>
      </c>
      <c r="G171" t="s">
        <v>1158</v>
      </c>
      <c r="H171" s="9">
        <v>45471</v>
      </c>
      <c r="I171" s="9">
        <v>45491</v>
      </c>
      <c r="J171" t="s">
        <v>196</v>
      </c>
      <c r="K171" t="s">
        <v>631</v>
      </c>
      <c r="L171" t="s">
        <v>1161</v>
      </c>
      <c r="M171">
        <v>165</v>
      </c>
      <c r="N171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 t="s">
        <v>1162</v>
      </c>
      <c r="V171" t="s">
        <v>183</v>
      </c>
      <c r="W171" t="s">
        <v>166</v>
      </c>
      <c r="X171" s="42" t="s">
        <v>3926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>
        <v>15596</v>
      </c>
      <c r="F172" t="s">
        <v>73</v>
      </c>
      <c r="H172" s="9">
        <v>44767</v>
      </c>
      <c r="I172" s="9">
        <v>44768</v>
      </c>
      <c r="J172" t="s">
        <v>342</v>
      </c>
      <c r="K172" t="s">
        <v>261</v>
      </c>
      <c r="L172" t="s">
        <v>1166</v>
      </c>
      <c r="M172">
        <v>139</v>
      </c>
      <c r="N172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217</v>
      </c>
      <c r="W172" t="s">
        <v>69</v>
      </c>
      <c r="X172" s="42">
        <v>11311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>
        <v>26029</v>
      </c>
      <c r="F173" t="s">
        <v>247</v>
      </c>
      <c r="G173" t="s">
        <v>1169</v>
      </c>
      <c r="H173" s="9">
        <v>45271</v>
      </c>
      <c r="I173" s="9">
        <v>45281</v>
      </c>
      <c r="J173" t="s">
        <v>230</v>
      </c>
      <c r="L173" t="s">
        <v>1172</v>
      </c>
      <c r="M173">
        <v>139</v>
      </c>
      <c r="N17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-32211</v>
      </c>
      <c r="V173" t="s">
        <v>281</v>
      </c>
      <c r="X173" s="42">
        <v>32211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>
        <v>33461</v>
      </c>
      <c r="F174" t="s">
        <v>153</v>
      </c>
      <c r="G174" t="s">
        <v>1175</v>
      </c>
      <c r="H174" s="9">
        <v>45401</v>
      </c>
      <c r="I174" s="9">
        <v>45419</v>
      </c>
      <c r="J174" t="s">
        <v>288</v>
      </c>
      <c r="K174" t="s">
        <v>650</v>
      </c>
      <c r="L174" t="s">
        <v>363</v>
      </c>
      <c r="M174">
        <v>139</v>
      </c>
      <c r="N174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57</v>
      </c>
      <c r="W174" t="s">
        <v>69</v>
      </c>
      <c r="X174" s="42">
        <v>39948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>
        <v>34377</v>
      </c>
      <c r="F175" t="s">
        <v>247</v>
      </c>
      <c r="H175" s="9">
        <v>45395</v>
      </c>
      <c r="I175" s="9">
        <v>45399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 t="s">
        <v>1182</v>
      </c>
      <c r="V175" t="s">
        <v>183</v>
      </c>
      <c r="W175" t="s">
        <v>68</v>
      </c>
      <c r="X175" s="42" t="s">
        <v>3930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>
        <v>23120</v>
      </c>
      <c r="F176" t="s">
        <v>541</v>
      </c>
      <c r="G176" t="s">
        <v>1186</v>
      </c>
      <c r="H176" s="9">
        <v>45635</v>
      </c>
      <c r="I176" s="9">
        <v>45645</v>
      </c>
      <c r="J176" t="s">
        <v>668</v>
      </c>
      <c r="K176" t="s">
        <v>508</v>
      </c>
      <c r="L176" t="s">
        <v>1189</v>
      </c>
      <c r="M176">
        <v>121</v>
      </c>
      <c r="N176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698</v>
      </c>
      <c r="W176" t="s">
        <v>69</v>
      </c>
      <c r="X176" s="42">
        <v>43231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>
        <v>22109</v>
      </c>
      <c r="F177" t="s">
        <v>73</v>
      </c>
      <c r="G177" t="s">
        <v>1193</v>
      </c>
      <c r="H177" s="9">
        <v>44788</v>
      </c>
      <c r="I177" s="9">
        <v>44799</v>
      </c>
      <c r="J177" t="s">
        <v>668</v>
      </c>
      <c r="K177" t="s">
        <v>33</v>
      </c>
      <c r="L177" t="s">
        <v>1053</v>
      </c>
      <c r="M177">
        <v>142</v>
      </c>
      <c r="N177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263</v>
      </c>
      <c r="W177" t="s">
        <v>92</v>
      </c>
      <c r="X177" s="42">
        <v>2355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>
        <v>29651</v>
      </c>
      <c r="F178" t="s">
        <v>25</v>
      </c>
      <c r="G178" t="s">
        <v>1199</v>
      </c>
      <c r="H178" s="9">
        <v>44950</v>
      </c>
      <c r="I178" s="9">
        <v>44964</v>
      </c>
      <c r="J178" t="s">
        <v>196</v>
      </c>
      <c r="K178" t="s">
        <v>873</v>
      </c>
      <c r="L178" t="s">
        <v>1202</v>
      </c>
      <c r="M178">
        <v>108</v>
      </c>
      <c r="N178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271</v>
      </c>
      <c r="W178" t="s">
        <v>80</v>
      </c>
      <c r="X178" s="42">
        <v>22724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25</v>
      </c>
      <c r="G179" t="s">
        <v>1206</v>
      </c>
      <c r="H179" s="9">
        <v>43971</v>
      </c>
      <c r="I179" s="9">
        <v>43995</v>
      </c>
      <c r="J179" t="s">
        <v>288</v>
      </c>
      <c r="L179" t="s">
        <v>1209</v>
      </c>
      <c r="M179">
        <v>158</v>
      </c>
      <c r="N179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45</v>
      </c>
      <c r="W179" t="s">
        <v>69</v>
      </c>
      <c r="X179" s="42">
        <v>35261</v>
      </c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>
        <v>37061</v>
      </c>
      <c r="F180" t="s">
        <v>338</v>
      </c>
      <c r="G180" t="s">
        <v>1212</v>
      </c>
      <c r="H180" s="9">
        <v>44079</v>
      </c>
      <c r="I180" s="9">
        <v>44080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45</v>
      </c>
      <c r="W180" t="s">
        <v>92</v>
      </c>
      <c r="X180" s="42">
        <v>31639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1219</v>
      </c>
      <c r="H181" s="9">
        <v>44571</v>
      </c>
      <c r="I181" s="9">
        <v>44596</v>
      </c>
      <c r="K181" t="s">
        <v>650</v>
      </c>
      <c r="L181" t="s">
        <v>1221</v>
      </c>
      <c r="M181">
        <v>111</v>
      </c>
      <c r="N181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271</v>
      </c>
      <c r="W181" t="s">
        <v>92</v>
      </c>
      <c r="X181" s="42">
        <v>28048</v>
      </c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>
        <v>17094</v>
      </c>
      <c r="F182" t="s">
        <v>153</v>
      </c>
      <c r="G182" t="s">
        <v>1225</v>
      </c>
      <c r="H182" s="9">
        <v>44314</v>
      </c>
      <c r="I182" s="9">
        <v>44344</v>
      </c>
      <c r="J182" t="s">
        <v>342</v>
      </c>
      <c r="K182" t="s">
        <v>873</v>
      </c>
      <c r="L182" t="s">
        <v>1228</v>
      </c>
      <c r="M182">
        <v>151</v>
      </c>
      <c r="N182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b">
        <v>1</v>
      </c>
      <c r="X182" s="42">
        <v>42272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>
        <v>31894</v>
      </c>
      <c r="F183" t="s">
        <v>62</v>
      </c>
      <c r="G183" t="s">
        <v>1232</v>
      </c>
      <c r="H183" s="9">
        <v>44586</v>
      </c>
      <c r="I183" s="9">
        <v>44613</v>
      </c>
      <c r="J183" t="s">
        <v>288</v>
      </c>
      <c r="K183" t="s">
        <v>631</v>
      </c>
      <c r="L183" t="s">
        <v>1235</v>
      </c>
      <c r="M183">
        <v>138</v>
      </c>
      <c r="N18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698</v>
      </c>
      <c r="W183" t="b">
        <v>0</v>
      </c>
      <c r="X183" s="42">
        <v>41850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>
        <v>15206</v>
      </c>
      <c r="F184" t="s">
        <v>247</v>
      </c>
      <c r="H184" s="9"/>
      <c r="I184" s="9"/>
      <c r="J184" t="s">
        <v>196</v>
      </c>
      <c r="K184" t="s">
        <v>650</v>
      </c>
      <c r="L184" t="s">
        <v>1238</v>
      </c>
      <c r="M184">
        <v>155</v>
      </c>
      <c r="N184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113</v>
      </c>
      <c r="W184" t="s">
        <v>44</v>
      </c>
      <c r="X184" s="42">
        <v>46262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>
        <v>24321</v>
      </c>
      <c r="F185" t="s">
        <v>62</v>
      </c>
      <c r="H185" s="9">
        <v>45584</v>
      </c>
      <c r="I185" s="9">
        <v>45599</v>
      </c>
      <c r="J185" t="s">
        <v>668</v>
      </c>
      <c r="K185" t="s">
        <v>508</v>
      </c>
      <c r="L185" t="s">
        <v>1243</v>
      </c>
      <c r="M185">
        <v>162</v>
      </c>
      <c r="N185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 t="s">
        <v>1244</v>
      </c>
      <c r="W185" t="s">
        <v>69</v>
      </c>
      <c r="X185" s="42" t="s">
        <v>3939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>
        <v>27982</v>
      </c>
      <c r="F186" t="s">
        <v>316</v>
      </c>
      <c r="G186" t="s">
        <v>1247</v>
      </c>
      <c r="H186" s="9">
        <v>44229</v>
      </c>
      <c r="I186" s="9">
        <v>44249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271</v>
      </c>
      <c r="W186" t="s">
        <v>80</v>
      </c>
      <c r="X186" s="42">
        <v>6509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s="9">
        <v>45082</v>
      </c>
      <c r="I187" s="9">
        <v>45083</v>
      </c>
      <c r="J187" t="s">
        <v>53</v>
      </c>
      <c r="K187" t="s">
        <v>650</v>
      </c>
      <c r="M187">
        <v>145</v>
      </c>
      <c r="N187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199</v>
      </c>
      <c r="W187" t="b">
        <v>0</v>
      </c>
      <c r="X187" s="42">
        <v>25549</v>
      </c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>
        <v>16243</v>
      </c>
      <c r="F188" t="s">
        <v>73</v>
      </c>
      <c r="G188" t="s">
        <v>1256</v>
      </c>
      <c r="H188" s="9">
        <v>44328</v>
      </c>
      <c r="I188" s="9">
        <v>44354</v>
      </c>
      <c r="J188" t="s">
        <v>196</v>
      </c>
      <c r="K188" t="s">
        <v>508</v>
      </c>
      <c r="L188" t="s">
        <v>1259</v>
      </c>
      <c r="M188">
        <v>130</v>
      </c>
      <c r="N188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V188" t="s">
        <v>281</v>
      </c>
      <c r="W188" t="s">
        <v>80</v>
      </c>
      <c r="X188" s="42">
        <v>0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>
        <v>24908</v>
      </c>
      <c r="F189" t="s">
        <v>468</v>
      </c>
      <c r="G189" t="s">
        <v>1262</v>
      </c>
      <c r="H189" s="9">
        <v>45390</v>
      </c>
      <c r="I189" s="9">
        <v>45412</v>
      </c>
      <c r="J189" t="s">
        <v>196</v>
      </c>
      <c r="K189" t="s">
        <v>54</v>
      </c>
      <c r="L189" t="s">
        <v>1265</v>
      </c>
      <c r="M189">
        <v>180</v>
      </c>
      <c r="N189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80</v>
      </c>
      <c r="X189" s="42">
        <v>34086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>
        <v>38140</v>
      </c>
      <c r="F190" t="s">
        <v>468</v>
      </c>
      <c r="H190" s="9">
        <v>44684</v>
      </c>
      <c r="I190" s="9">
        <v>44699</v>
      </c>
      <c r="J190" t="s">
        <v>196</v>
      </c>
      <c r="K190" t="s">
        <v>631</v>
      </c>
      <c r="L190" t="s">
        <v>1269</v>
      </c>
      <c r="M190">
        <v>131</v>
      </c>
      <c r="N190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113</v>
      </c>
      <c r="W190" t="s">
        <v>56</v>
      </c>
      <c r="X190" s="42">
        <v>38394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t="s">
        <v>1272</v>
      </c>
      <c r="H191" s="9">
        <v>45492</v>
      </c>
      <c r="I191" s="9">
        <v>45493</v>
      </c>
      <c r="J191" t="s">
        <v>668</v>
      </c>
      <c r="K191" t="s">
        <v>873</v>
      </c>
      <c r="L191" t="s">
        <v>1274</v>
      </c>
      <c r="M191">
        <v>132</v>
      </c>
      <c r="N191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-12407</v>
      </c>
      <c r="V191" t="s">
        <v>57</v>
      </c>
      <c r="W191" t="s">
        <v>102</v>
      </c>
      <c r="X191" s="42">
        <v>12407</v>
      </c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>
        <v>24556</v>
      </c>
      <c r="F192" t="s">
        <v>145</v>
      </c>
      <c r="G192" t="s">
        <v>1277</v>
      </c>
      <c r="H192" s="9">
        <v>44533</v>
      </c>
      <c r="I192" s="9">
        <v>44547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V192" t="s">
        <v>79</v>
      </c>
      <c r="X192" s="42">
        <v>0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>
        <v>37892</v>
      </c>
      <c r="F193" t="s">
        <v>62</v>
      </c>
      <c r="G193" t="s">
        <v>1283</v>
      </c>
      <c r="H193" s="9">
        <v>44779</v>
      </c>
      <c r="I193" s="9">
        <v>44785</v>
      </c>
      <c r="J193" t="s">
        <v>668</v>
      </c>
      <c r="K193" t="s">
        <v>261</v>
      </c>
      <c r="L193" t="s">
        <v>1284</v>
      </c>
      <c r="M193">
        <v>91</v>
      </c>
      <c r="N19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45</v>
      </c>
      <c r="W193" t="s">
        <v>92</v>
      </c>
      <c r="X193" s="42">
        <v>8433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>
        <v>26707</v>
      </c>
      <c r="F194" t="s">
        <v>468</v>
      </c>
      <c r="G194" t="s">
        <v>1288</v>
      </c>
      <c r="H194" s="9">
        <v>45283</v>
      </c>
      <c r="I194" s="9">
        <v>45293</v>
      </c>
      <c r="J194" t="s">
        <v>53</v>
      </c>
      <c r="K194" t="s">
        <v>650</v>
      </c>
      <c r="L194" t="s">
        <v>1290</v>
      </c>
      <c r="M194">
        <v>179</v>
      </c>
      <c r="N194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698</v>
      </c>
      <c r="W194" t="s">
        <v>92</v>
      </c>
      <c r="X194" s="42">
        <v>23566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3688</v>
      </c>
      <c r="F195" t="s">
        <v>95</v>
      </c>
      <c r="G195" t="s">
        <v>1293</v>
      </c>
      <c r="H195" s="9">
        <v>45342</v>
      </c>
      <c r="I195" s="9">
        <v>45340</v>
      </c>
      <c r="J195" t="s">
        <v>53</v>
      </c>
      <c r="K195" t="s">
        <v>3748</v>
      </c>
      <c r="L195" t="s">
        <v>1296</v>
      </c>
      <c r="M195">
        <v>173</v>
      </c>
      <c r="N195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113</v>
      </c>
      <c r="W195" t="s">
        <v>132</v>
      </c>
      <c r="X195" s="42">
        <v>23378</v>
      </c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>
        <v>16716</v>
      </c>
      <c r="F196" t="s">
        <v>541</v>
      </c>
      <c r="H196" s="9">
        <v>44585</v>
      </c>
      <c r="I196" s="9">
        <v>44590</v>
      </c>
      <c r="J196" t="s">
        <v>288</v>
      </c>
      <c r="K196" t="s">
        <v>157</v>
      </c>
      <c r="M196">
        <v>139</v>
      </c>
      <c r="N196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  <c r="X196" s="42">
        <v>25281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>
        <v>21268</v>
      </c>
      <c r="F197" t="s">
        <v>541</v>
      </c>
      <c r="H197" s="9">
        <v>45476</v>
      </c>
      <c r="I197" s="9">
        <v>45499</v>
      </c>
      <c r="J197" t="s">
        <v>53</v>
      </c>
      <c r="K197" t="s">
        <v>631</v>
      </c>
      <c r="L197" t="s">
        <v>1306</v>
      </c>
      <c r="M197">
        <v>135</v>
      </c>
      <c r="N197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102</v>
      </c>
      <c r="X197" s="42">
        <v>19032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>
        <v>27714</v>
      </c>
      <c r="F198" t="s">
        <v>73</v>
      </c>
      <c r="G198" t="s">
        <v>1310</v>
      </c>
      <c r="H198" s="9">
        <v>43994</v>
      </c>
      <c r="I198" s="9">
        <v>43992</v>
      </c>
      <c r="J198" t="s">
        <v>668</v>
      </c>
      <c r="K198" t="s">
        <v>873</v>
      </c>
      <c r="L198" t="s">
        <v>1312</v>
      </c>
      <c r="M198">
        <v>135</v>
      </c>
      <c r="N198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183</v>
      </c>
      <c r="W198" t="s">
        <v>68</v>
      </c>
      <c r="X198" s="42">
        <v>30390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t="s">
        <v>1315</v>
      </c>
      <c r="H199" s="9">
        <v>45135</v>
      </c>
      <c r="I199" s="9">
        <v>45136</v>
      </c>
      <c r="J199" t="s">
        <v>196</v>
      </c>
      <c r="K199" t="s">
        <v>157</v>
      </c>
      <c r="L199" t="s">
        <v>1317</v>
      </c>
      <c r="M199">
        <v>137</v>
      </c>
      <c r="N199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199</v>
      </c>
      <c r="W199" t="s">
        <v>80</v>
      </c>
      <c r="X199" s="42">
        <v>19118</v>
      </c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3689</v>
      </c>
      <c r="F200" t="s">
        <v>95</v>
      </c>
      <c r="G200" t="s">
        <v>1321</v>
      </c>
      <c r="H200" s="9">
        <v>43945</v>
      </c>
      <c r="I200" s="9"/>
      <c r="J200" t="s">
        <v>342</v>
      </c>
      <c r="K200" t="s">
        <v>631</v>
      </c>
      <c r="L200" t="s">
        <v>447</v>
      </c>
      <c r="M200">
        <v>139</v>
      </c>
      <c r="N200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V200" t="s">
        <v>57</v>
      </c>
      <c r="W200" t="b">
        <v>0</v>
      </c>
      <c r="X200" s="42">
        <v>0</v>
      </c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3742</v>
      </c>
      <c r="F201" t="s">
        <v>25</v>
      </c>
      <c r="H201" s="9">
        <v>45312</v>
      </c>
      <c r="I201" s="9">
        <v>45342</v>
      </c>
      <c r="J201" t="s">
        <v>196</v>
      </c>
      <c r="K201" t="s">
        <v>33</v>
      </c>
      <c r="L201" t="s">
        <v>1327</v>
      </c>
      <c r="M201">
        <v>180</v>
      </c>
      <c r="N201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281</v>
      </c>
      <c r="W201" t="s">
        <v>132</v>
      </c>
      <c r="X201" s="42">
        <v>9693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3672</v>
      </c>
      <c r="F202" t="s">
        <v>338</v>
      </c>
      <c r="H202" s="9">
        <v>44936</v>
      </c>
      <c r="I202" s="9">
        <v>44959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W202" t="s">
        <v>166</v>
      </c>
      <c r="X202" s="42">
        <v>37282</v>
      </c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>
        <v>29501</v>
      </c>
      <c r="F203" t="s">
        <v>73</v>
      </c>
      <c r="G203" t="s">
        <v>1334</v>
      </c>
      <c r="H203" s="9">
        <v>45302</v>
      </c>
      <c r="I203" s="9">
        <v>45319</v>
      </c>
      <c r="J203" t="s">
        <v>288</v>
      </c>
      <c r="K203" t="s">
        <v>320</v>
      </c>
      <c r="L203" t="s">
        <v>173</v>
      </c>
      <c r="M203">
        <v>153</v>
      </c>
      <c r="N20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  <c r="X203" s="42">
        <v>20565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>
        <v>16927</v>
      </c>
      <c r="F204" t="s">
        <v>25</v>
      </c>
      <c r="G204" t="s">
        <v>1340</v>
      </c>
      <c r="H204" s="9">
        <v>45570</v>
      </c>
      <c r="I204" s="9">
        <v>45600</v>
      </c>
      <c r="J204" t="s">
        <v>288</v>
      </c>
      <c r="K204" t="s">
        <v>89</v>
      </c>
      <c r="L204" t="s">
        <v>1343</v>
      </c>
      <c r="M204">
        <v>180</v>
      </c>
      <c r="N204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199</v>
      </c>
      <c r="W204" t="s">
        <v>166</v>
      </c>
      <c r="X204" s="42">
        <v>44106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>
        <v>36183</v>
      </c>
      <c r="F205" t="s">
        <v>468</v>
      </c>
      <c r="H205" s="9">
        <v>44827</v>
      </c>
      <c r="I205" s="9">
        <v>44852</v>
      </c>
      <c r="J205" t="s">
        <v>342</v>
      </c>
      <c r="K205" t="s">
        <v>650</v>
      </c>
      <c r="L205" t="s">
        <v>1349</v>
      </c>
      <c r="M205">
        <v>139</v>
      </c>
      <c r="N205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281</v>
      </c>
      <c r="W205" t="s">
        <v>68</v>
      </c>
      <c r="X205" s="42">
        <v>33032</v>
      </c>
    </row>
    <row r="206" spans="1:24" x14ac:dyDescent="0.3">
      <c r="A206" t="s">
        <v>3488</v>
      </c>
      <c r="B206" t="s">
        <v>1593</v>
      </c>
      <c r="C206" t="s">
        <v>60</v>
      </c>
      <c r="D206">
        <v>84</v>
      </c>
      <c r="E206" t="s">
        <v>1351</v>
      </c>
      <c r="F206" t="s">
        <v>468</v>
      </c>
      <c r="G206" t="s">
        <v>1352</v>
      </c>
      <c r="H206" s="9">
        <v>44257</v>
      </c>
      <c r="I206" s="9">
        <v>44262</v>
      </c>
      <c r="J206" t="s">
        <v>668</v>
      </c>
      <c r="K206" t="s">
        <v>261</v>
      </c>
      <c r="L206" t="s">
        <v>1355</v>
      </c>
      <c r="M206">
        <v>125</v>
      </c>
      <c r="N206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44</v>
      </c>
      <c r="X206" s="42">
        <v>38012</v>
      </c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>
        <v>24017</v>
      </c>
      <c r="F207" t="s">
        <v>145</v>
      </c>
      <c r="H207" s="9"/>
      <c r="I207" s="9"/>
      <c r="J207" t="s">
        <v>668</v>
      </c>
      <c r="K207" t="s">
        <v>508</v>
      </c>
      <c r="L207" t="s">
        <v>1359</v>
      </c>
      <c r="M207">
        <v>114</v>
      </c>
      <c r="N207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80</v>
      </c>
      <c r="X207" s="42">
        <v>30000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3690</v>
      </c>
      <c r="F208" t="s">
        <v>247</v>
      </c>
      <c r="H208" s="9">
        <v>45582</v>
      </c>
      <c r="I208" s="9">
        <v>45598</v>
      </c>
      <c r="J208" t="s">
        <v>156</v>
      </c>
      <c r="K208" t="s">
        <v>320</v>
      </c>
      <c r="L208" t="s">
        <v>141</v>
      </c>
      <c r="M208">
        <v>167</v>
      </c>
      <c r="N208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69</v>
      </c>
      <c r="X208" s="42">
        <v>6334</v>
      </c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>
        <v>24218</v>
      </c>
      <c r="F209" t="s">
        <v>338</v>
      </c>
      <c r="G209" t="s">
        <v>1368</v>
      </c>
      <c r="H209" s="9">
        <v>43935</v>
      </c>
      <c r="I209" s="9">
        <v>43948</v>
      </c>
      <c r="J209" t="s">
        <v>230</v>
      </c>
      <c r="K209" t="s">
        <v>25</v>
      </c>
      <c r="L209" t="s">
        <v>1371</v>
      </c>
      <c r="M209">
        <v>98</v>
      </c>
      <c r="N209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183</v>
      </c>
      <c r="W209" t="s">
        <v>25</v>
      </c>
      <c r="X209" s="42">
        <v>13692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>
        <v>17661</v>
      </c>
      <c r="F210" t="s">
        <v>153</v>
      </c>
      <c r="H210" s="9">
        <v>44747</v>
      </c>
      <c r="I210" s="9">
        <v>44767</v>
      </c>
      <c r="K210" t="s">
        <v>54</v>
      </c>
      <c r="L210" t="s">
        <v>1374</v>
      </c>
      <c r="M210">
        <v>156</v>
      </c>
      <c r="N210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b">
        <v>1</v>
      </c>
      <c r="X210" s="42">
        <v>23277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>
        <v>23225</v>
      </c>
      <c r="F211" t="s">
        <v>153</v>
      </c>
      <c r="G211" t="s">
        <v>1378</v>
      </c>
      <c r="H211" s="9">
        <v>44350</v>
      </c>
      <c r="I211" s="9">
        <v>44350</v>
      </c>
      <c r="K211" t="s">
        <v>873</v>
      </c>
      <c r="L211" t="s">
        <v>1380</v>
      </c>
      <c r="M211">
        <v>176</v>
      </c>
      <c r="N211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199</v>
      </c>
      <c r="W211" t="s">
        <v>25</v>
      </c>
      <c r="X211" s="42">
        <v>2713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>
        <v>26821</v>
      </c>
      <c r="F212" t="s">
        <v>153</v>
      </c>
      <c r="H212" s="9">
        <v>45223</v>
      </c>
      <c r="I212" s="9">
        <v>45238</v>
      </c>
      <c r="J212" t="s">
        <v>53</v>
      </c>
      <c r="K212" t="s">
        <v>320</v>
      </c>
      <c r="L212" t="s">
        <v>1385</v>
      </c>
      <c r="M212">
        <v>176</v>
      </c>
      <c r="N212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V212" t="s">
        <v>263</v>
      </c>
      <c r="W212" t="s">
        <v>56</v>
      </c>
      <c r="X212" s="42">
        <v>0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 s="9">
        <v>44087</v>
      </c>
      <c r="I213" s="9">
        <v>44094</v>
      </c>
      <c r="J213" t="s">
        <v>196</v>
      </c>
      <c r="K213" t="s">
        <v>289</v>
      </c>
      <c r="L213" t="s">
        <v>1391</v>
      </c>
      <c r="M213">
        <v>148</v>
      </c>
      <c r="N21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217</v>
      </c>
      <c r="W213" t="s">
        <v>132</v>
      </c>
      <c r="X213" s="42">
        <v>27153</v>
      </c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>
        <v>26261</v>
      </c>
      <c r="F214" t="s">
        <v>247</v>
      </c>
      <c r="G214" t="s">
        <v>1394</v>
      </c>
      <c r="H214" s="9">
        <v>44605</v>
      </c>
      <c r="I214" s="9">
        <v>44612</v>
      </c>
      <c r="J214" t="s">
        <v>53</v>
      </c>
      <c r="K214" t="s">
        <v>650</v>
      </c>
      <c r="L214" t="s">
        <v>1397</v>
      </c>
      <c r="M214">
        <v>176</v>
      </c>
      <c r="N214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45</v>
      </c>
      <c r="W214" t="s">
        <v>46</v>
      </c>
      <c r="X214" s="42">
        <v>21126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>
        <v>28703</v>
      </c>
      <c r="F215" t="s">
        <v>73</v>
      </c>
      <c r="G215" t="s">
        <v>1401</v>
      </c>
      <c r="H215" s="9">
        <v>45498</v>
      </c>
      <c r="I215" s="9">
        <v>45513</v>
      </c>
      <c r="J215" t="s">
        <v>668</v>
      </c>
      <c r="K215" t="s">
        <v>631</v>
      </c>
      <c r="L215" t="s">
        <v>1404</v>
      </c>
      <c r="M215">
        <v>131</v>
      </c>
      <c r="N215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 t="s">
        <v>1405</v>
      </c>
      <c r="V215" t="s">
        <v>208</v>
      </c>
      <c r="W215" t="s">
        <v>69</v>
      </c>
      <c r="X215" s="42" t="s">
        <v>3967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>
        <v>24951</v>
      </c>
      <c r="F216" t="s">
        <v>25</v>
      </c>
      <c r="H216" s="9">
        <v>44271</v>
      </c>
      <c r="I216" s="9">
        <v>44279</v>
      </c>
      <c r="J216" t="s">
        <v>196</v>
      </c>
      <c r="K216" t="s">
        <v>157</v>
      </c>
      <c r="L216" t="s">
        <v>1411</v>
      </c>
      <c r="M216">
        <v>177</v>
      </c>
      <c r="N216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46</v>
      </c>
      <c r="X216" s="42">
        <v>39091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3691</v>
      </c>
      <c r="F217" t="s">
        <v>541</v>
      </c>
      <c r="H217" s="9">
        <v>45398</v>
      </c>
      <c r="I217" s="9">
        <v>45404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271</v>
      </c>
      <c r="W217" t="s">
        <v>56</v>
      </c>
      <c r="X217" s="42">
        <v>18351</v>
      </c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s="9">
        <v>45249</v>
      </c>
      <c r="I218" s="9">
        <v>45253</v>
      </c>
      <c r="J218" t="s">
        <v>342</v>
      </c>
      <c r="K218" t="s">
        <v>320</v>
      </c>
      <c r="L218" t="s">
        <v>1422</v>
      </c>
      <c r="M218">
        <v>139</v>
      </c>
      <c r="N218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 t="s">
        <v>1423</v>
      </c>
      <c r="W218" t="s">
        <v>46</v>
      </c>
      <c r="X218" s="42" t="s">
        <v>3971</v>
      </c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>
        <v>22994</v>
      </c>
      <c r="F219" t="s">
        <v>153</v>
      </c>
      <c r="H219" s="9">
        <v>44459</v>
      </c>
      <c r="I219" s="9"/>
      <c r="J219" t="s">
        <v>668</v>
      </c>
      <c r="K219" t="s">
        <v>320</v>
      </c>
      <c r="L219" t="s">
        <v>1427</v>
      </c>
      <c r="M219">
        <v>90</v>
      </c>
      <c r="N219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45</v>
      </c>
      <c r="W219" t="s">
        <v>44</v>
      </c>
      <c r="X219" s="42">
        <v>30935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>
        <v>26130</v>
      </c>
      <c r="F220" t="s">
        <v>25</v>
      </c>
      <c r="H220" s="9">
        <v>45390</v>
      </c>
      <c r="I220" s="9">
        <v>45395</v>
      </c>
      <c r="J220" t="s">
        <v>342</v>
      </c>
      <c r="K220" t="s">
        <v>508</v>
      </c>
      <c r="L220" t="s">
        <v>1430</v>
      </c>
      <c r="M220">
        <v>286</v>
      </c>
      <c r="N220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W220" t="s">
        <v>102</v>
      </c>
      <c r="X220" s="42">
        <v>7703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>
        <v>21354</v>
      </c>
      <c r="F221" t="s">
        <v>247</v>
      </c>
      <c r="G221" t="s">
        <v>1434</v>
      </c>
      <c r="H221" s="9">
        <v>43976</v>
      </c>
      <c r="I221" s="9">
        <v>43996</v>
      </c>
      <c r="J221" t="s">
        <v>668</v>
      </c>
      <c r="K221" t="s">
        <v>3748</v>
      </c>
      <c r="L221" t="s">
        <v>1436</v>
      </c>
      <c r="M221">
        <v>144</v>
      </c>
      <c r="N221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113</v>
      </c>
      <c r="X221" s="42">
        <v>37556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>
        <v>20693</v>
      </c>
      <c r="F222" t="s">
        <v>338</v>
      </c>
      <c r="G222" t="s">
        <v>1440</v>
      </c>
      <c r="H222" s="9">
        <v>45099</v>
      </c>
      <c r="I222" s="9">
        <v>45098</v>
      </c>
      <c r="J222" t="s">
        <v>196</v>
      </c>
      <c r="K222" t="s">
        <v>508</v>
      </c>
      <c r="L222" t="s">
        <v>1443</v>
      </c>
      <c r="M222">
        <v>132</v>
      </c>
      <c r="N222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42">
        <v>9501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>
        <v>32472</v>
      </c>
      <c r="F223" t="s">
        <v>316</v>
      </c>
      <c r="H223" s="9">
        <v>45326</v>
      </c>
      <c r="I223" s="9">
        <v>45345</v>
      </c>
      <c r="J223" t="s">
        <v>668</v>
      </c>
      <c r="K223" t="s">
        <v>508</v>
      </c>
      <c r="L223" t="s">
        <v>1447</v>
      </c>
      <c r="M223">
        <v>93</v>
      </c>
      <c r="N22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-25413</v>
      </c>
      <c r="V223" t="s">
        <v>33</v>
      </c>
      <c r="W223" t="s">
        <v>132</v>
      </c>
      <c r="X223" s="42">
        <v>25413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3673</v>
      </c>
      <c r="F224" t="s">
        <v>95</v>
      </c>
      <c r="G224" t="s">
        <v>1449</v>
      </c>
      <c r="H224" s="9">
        <v>45119</v>
      </c>
      <c r="I224" s="9">
        <v>45144</v>
      </c>
      <c r="J224" t="s">
        <v>668</v>
      </c>
      <c r="K224" t="s">
        <v>631</v>
      </c>
      <c r="L224" t="s">
        <v>1452</v>
      </c>
      <c r="M224">
        <v>170</v>
      </c>
      <c r="N224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V224" t="s">
        <v>45</v>
      </c>
      <c r="W224" t="s">
        <v>102</v>
      </c>
      <c r="X224" s="42">
        <v>0</v>
      </c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>
        <v>37012</v>
      </c>
      <c r="F225" t="s">
        <v>153</v>
      </c>
      <c r="H225" s="9">
        <v>44662</v>
      </c>
      <c r="I225" s="9">
        <v>44669</v>
      </c>
      <c r="J225" t="s">
        <v>196</v>
      </c>
      <c r="K225" t="s">
        <v>508</v>
      </c>
      <c r="L225" t="s">
        <v>1457</v>
      </c>
      <c r="M225">
        <v>150</v>
      </c>
      <c r="N225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42">
        <v>24811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>
        <v>18324</v>
      </c>
      <c r="F226" t="s">
        <v>338</v>
      </c>
      <c r="G226" t="s">
        <v>1461</v>
      </c>
      <c r="H226" s="9">
        <v>44855</v>
      </c>
      <c r="I226" s="9">
        <v>44859</v>
      </c>
      <c r="J226" t="s">
        <v>668</v>
      </c>
      <c r="K226" t="s">
        <v>631</v>
      </c>
      <c r="L226" t="s">
        <v>1017</v>
      </c>
      <c r="M226">
        <v>132</v>
      </c>
      <c r="N226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V226" t="s">
        <v>57</v>
      </c>
      <c r="W226" t="b">
        <v>1</v>
      </c>
      <c r="X226" s="42">
        <v>0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>
        <v>16624</v>
      </c>
      <c r="F227" t="s">
        <v>329</v>
      </c>
      <c r="G227" t="s">
        <v>1466</v>
      </c>
      <c r="H227" s="9">
        <v>43957</v>
      </c>
      <c r="I227" s="9">
        <v>43979</v>
      </c>
      <c r="J227" t="s">
        <v>53</v>
      </c>
      <c r="K227" t="s">
        <v>261</v>
      </c>
      <c r="M227">
        <v>166</v>
      </c>
      <c r="N227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263</v>
      </c>
      <c r="W227" t="s">
        <v>25</v>
      </c>
      <c r="X227" s="42">
        <v>24617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>
        <v>26367</v>
      </c>
      <c r="F228" t="s">
        <v>247</v>
      </c>
      <c r="G228" t="s">
        <v>1472</v>
      </c>
      <c r="H228" s="9">
        <v>44861</v>
      </c>
      <c r="I228" s="9">
        <v>44867</v>
      </c>
      <c r="J228" t="s">
        <v>53</v>
      </c>
      <c r="K228" t="s">
        <v>386</v>
      </c>
      <c r="L228" t="s">
        <v>111</v>
      </c>
      <c r="M228">
        <v>164</v>
      </c>
      <c r="N228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281</v>
      </c>
      <c r="W228" t="s">
        <v>46</v>
      </c>
      <c r="X228" s="42">
        <v>11084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3692</v>
      </c>
      <c r="F229" t="s">
        <v>247</v>
      </c>
      <c r="G229" t="s">
        <v>1477</v>
      </c>
      <c r="H229" s="9">
        <v>45204</v>
      </c>
      <c r="I229" s="9">
        <v>45221</v>
      </c>
      <c r="J229" t="s">
        <v>53</v>
      </c>
      <c r="L229" t="s">
        <v>983</v>
      </c>
      <c r="M229">
        <v>138</v>
      </c>
      <c r="N229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199</v>
      </c>
      <c r="W229" t="s">
        <v>25</v>
      </c>
      <c r="X229" s="42">
        <v>30821</v>
      </c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541</v>
      </c>
      <c r="G230" t="s">
        <v>1482</v>
      </c>
      <c r="H230" s="9">
        <v>44953</v>
      </c>
      <c r="I230" s="9">
        <v>44982</v>
      </c>
      <c r="J230" t="s">
        <v>196</v>
      </c>
      <c r="K230" t="s">
        <v>320</v>
      </c>
      <c r="L230" t="s">
        <v>1485</v>
      </c>
      <c r="M230">
        <v>97</v>
      </c>
      <c r="N230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  <c r="X230" s="42">
        <v>14024</v>
      </c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>
        <v>14432</v>
      </c>
      <c r="F231" t="s">
        <v>73</v>
      </c>
      <c r="G231" t="s">
        <v>1489</v>
      </c>
      <c r="H231" s="9">
        <v>44308</v>
      </c>
      <c r="I231" s="9">
        <v>44323</v>
      </c>
      <c r="J231" t="s">
        <v>53</v>
      </c>
      <c r="K231" t="s">
        <v>289</v>
      </c>
      <c r="M231">
        <v>139</v>
      </c>
      <c r="N231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183</v>
      </c>
      <c r="W231" t="s">
        <v>80</v>
      </c>
      <c r="X231" s="42">
        <v>15885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H232" s="9">
        <v>44645</v>
      </c>
      <c r="I232" s="9">
        <v>44660</v>
      </c>
      <c r="J232" t="s">
        <v>288</v>
      </c>
      <c r="K232" t="s">
        <v>3748</v>
      </c>
      <c r="L232" t="s">
        <v>1494</v>
      </c>
      <c r="M232">
        <v>139</v>
      </c>
      <c r="N232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263</v>
      </c>
      <c r="W232" t="s">
        <v>68</v>
      </c>
      <c r="X232" s="42">
        <v>21079</v>
      </c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H233" s="9">
        <v>43885</v>
      </c>
      <c r="I233" s="9">
        <v>43891</v>
      </c>
      <c r="J233" t="s">
        <v>196</v>
      </c>
      <c r="K233" t="s">
        <v>537</v>
      </c>
      <c r="L233" t="s">
        <v>1499</v>
      </c>
      <c r="M233">
        <v>139</v>
      </c>
      <c r="N23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166</v>
      </c>
      <c r="X233" s="42">
        <v>34874</v>
      </c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 s="9">
        <v>43941</v>
      </c>
      <c r="I234" s="9">
        <v>43966</v>
      </c>
      <c r="J234" t="s">
        <v>196</v>
      </c>
      <c r="K234" t="s">
        <v>157</v>
      </c>
      <c r="L234" t="s">
        <v>1505</v>
      </c>
      <c r="M234">
        <v>142</v>
      </c>
      <c r="N234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263</v>
      </c>
      <c r="W234" t="s">
        <v>132</v>
      </c>
      <c r="X234" s="42">
        <v>37173</v>
      </c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>
        <v>32860</v>
      </c>
      <c r="F235" t="s">
        <v>316</v>
      </c>
      <c r="G235" t="s">
        <v>1509</v>
      </c>
      <c r="H235" s="9">
        <v>44317</v>
      </c>
      <c r="I235" s="9">
        <v>44321</v>
      </c>
      <c r="J235" t="s">
        <v>53</v>
      </c>
      <c r="K235" t="s">
        <v>873</v>
      </c>
      <c r="L235" t="s">
        <v>1511</v>
      </c>
      <c r="M235">
        <v>169</v>
      </c>
      <c r="N235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199</v>
      </c>
      <c r="W235" t="b">
        <v>0</v>
      </c>
      <c r="X235" s="42">
        <v>22480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>
        <v>25846</v>
      </c>
      <c r="F236" t="s">
        <v>73</v>
      </c>
      <c r="H236" s="9">
        <v>44921</v>
      </c>
      <c r="I236" s="9">
        <v>44920</v>
      </c>
      <c r="J236" t="s">
        <v>409</v>
      </c>
      <c r="K236" t="s">
        <v>157</v>
      </c>
      <c r="L236" t="s">
        <v>1515</v>
      </c>
      <c r="M236">
        <v>144</v>
      </c>
      <c r="N236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b">
        <v>1</v>
      </c>
      <c r="X236" s="42">
        <v>23351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3693</v>
      </c>
      <c r="F237" t="s">
        <v>153</v>
      </c>
      <c r="H237" s="9">
        <v>43966</v>
      </c>
      <c r="I237" s="9">
        <v>43970</v>
      </c>
      <c r="J237" t="s">
        <v>288</v>
      </c>
      <c r="K237" t="s">
        <v>25</v>
      </c>
      <c r="L237" t="s">
        <v>1521</v>
      </c>
      <c r="M237">
        <v>173</v>
      </c>
      <c r="N237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W237" t="s">
        <v>44</v>
      </c>
      <c r="X237" s="42">
        <v>27628</v>
      </c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>
        <v>17019</v>
      </c>
      <c r="F238" t="s">
        <v>247</v>
      </c>
      <c r="H238" s="9">
        <v>44937</v>
      </c>
      <c r="I238" s="9">
        <v>44959</v>
      </c>
      <c r="J238" t="s">
        <v>230</v>
      </c>
      <c r="K238" t="s">
        <v>157</v>
      </c>
      <c r="L238" t="s">
        <v>1526</v>
      </c>
      <c r="M238">
        <v>132</v>
      </c>
      <c r="N238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92</v>
      </c>
      <c r="X238" s="42">
        <v>16753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t="s">
        <v>1529</v>
      </c>
      <c r="H239" s="9">
        <v>44548</v>
      </c>
      <c r="I239" s="9">
        <v>44559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92</v>
      </c>
      <c r="X239" s="42">
        <v>22153</v>
      </c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s="9">
        <v>44304</v>
      </c>
      <c r="I240" s="9">
        <v>44306</v>
      </c>
      <c r="J240" t="s">
        <v>196</v>
      </c>
      <c r="K240" t="s">
        <v>157</v>
      </c>
      <c r="L240" t="s">
        <v>1535</v>
      </c>
      <c r="M240">
        <v>114</v>
      </c>
      <c r="N240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45</v>
      </c>
      <c r="W240" t="s">
        <v>46</v>
      </c>
      <c r="X240" s="42">
        <v>19646</v>
      </c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>
        <v>36484</v>
      </c>
      <c r="F241" t="s">
        <v>247</v>
      </c>
      <c r="G241" t="s">
        <v>1539</v>
      </c>
      <c r="H241" s="9">
        <v>45430</v>
      </c>
      <c r="I241" s="9">
        <v>45439</v>
      </c>
      <c r="J241" t="s">
        <v>53</v>
      </c>
      <c r="K241" t="s">
        <v>3748</v>
      </c>
      <c r="L241" t="s">
        <v>1541</v>
      </c>
      <c r="M241">
        <v>122</v>
      </c>
      <c r="N241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199</v>
      </c>
      <c r="W241" t="s">
        <v>132</v>
      </c>
      <c r="X241" s="42">
        <v>20645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>
        <v>34731</v>
      </c>
      <c r="F242" t="s">
        <v>153</v>
      </c>
      <c r="H242" s="9">
        <v>45223</v>
      </c>
      <c r="I242" s="9">
        <v>45234</v>
      </c>
      <c r="J242" t="s">
        <v>668</v>
      </c>
      <c r="L242" t="s">
        <v>1546</v>
      </c>
      <c r="M242">
        <v>146</v>
      </c>
      <c r="N242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57</v>
      </c>
      <c r="W242" t="s">
        <v>102</v>
      </c>
      <c r="X242" s="42">
        <v>5283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>
        <v>28439</v>
      </c>
      <c r="F243" t="s">
        <v>329</v>
      </c>
      <c r="G243" t="s">
        <v>1550</v>
      </c>
      <c r="H243" s="9">
        <v>44553</v>
      </c>
      <c r="I243" s="9">
        <v>44567</v>
      </c>
      <c r="J243" t="s">
        <v>53</v>
      </c>
      <c r="K243" t="s">
        <v>650</v>
      </c>
      <c r="L243" t="s">
        <v>1552</v>
      </c>
      <c r="M243">
        <v>97</v>
      </c>
      <c r="N243">
        <v>97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217</v>
      </c>
      <c r="X243" s="42">
        <v>20511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>
        <v>37496</v>
      </c>
      <c r="F244" t="s">
        <v>62</v>
      </c>
      <c r="H244" s="9">
        <v>44031</v>
      </c>
      <c r="I244" s="9">
        <v>44033</v>
      </c>
      <c r="J244" t="s">
        <v>230</v>
      </c>
      <c r="K244" t="s">
        <v>631</v>
      </c>
      <c r="L244" t="s">
        <v>1558</v>
      </c>
      <c r="M244">
        <v>173</v>
      </c>
      <c r="N244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183</v>
      </c>
      <c r="W244" t="s">
        <v>102</v>
      </c>
      <c r="X244" s="42">
        <v>26420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>
        <v>30879</v>
      </c>
      <c r="F245" t="s">
        <v>329</v>
      </c>
      <c r="G245" t="s">
        <v>1562</v>
      </c>
      <c r="H245" s="9">
        <v>45300</v>
      </c>
      <c r="I245" s="9">
        <v>45325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  <c r="X245" s="42">
        <v>40049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>
        <v>30995</v>
      </c>
      <c r="F246" t="s">
        <v>25</v>
      </c>
      <c r="H246" s="9">
        <v>44206</v>
      </c>
      <c r="I246" s="9">
        <v>44208</v>
      </c>
      <c r="J246" t="s">
        <v>196</v>
      </c>
      <c r="K246" t="s">
        <v>54</v>
      </c>
      <c r="L246" t="s">
        <v>1571</v>
      </c>
      <c r="M246">
        <v>167</v>
      </c>
      <c r="N246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698</v>
      </c>
      <c r="W246" t="s">
        <v>132</v>
      </c>
      <c r="X246" s="42">
        <v>49847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>
        <v>36347</v>
      </c>
      <c r="F247" t="s">
        <v>153</v>
      </c>
      <c r="H247" s="9">
        <v>44550</v>
      </c>
      <c r="I247" s="9">
        <v>44572</v>
      </c>
      <c r="J247" t="s">
        <v>668</v>
      </c>
      <c r="K247" t="s">
        <v>320</v>
      </c>
      <c r="L247" t="s">
        <v>799</v>
      </c>
      <c r="M247">
        <v>156</v>
      </c>
      <c r="N247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  <c r="X247" s="42">
        <v>46747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>
        <v>20796</v>
      </c>
      <c r="F248" t="s">
        <v>329</v>
      </c>
      <c r="H248" s="9">
        <v>44576</v>
      </c>
      <c r="I248" s="9">
        <v>44593</v>
      </c>
      <c r="J248" t="s">
        <v>230</v>
      </c>
      <c r="K248" t="s">
        <v>631</v>
      </c>
      <c r="L248" t="s">
        <v>1581</v>
      </c>
      <c r="M248">
        <v>139</v>
      </c>
      <c r="N248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263</v>
      </c>
      <c r="W248" t="b">
        <v>0</v>
      </c>
      <c r="X248" s="42">
        <v>17439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>
        <v>30560</v>
      </c>
      <c r="F249" t="s">
        <v>73</v>
      </c>
      <c r="G249" t="s">
        <v>1582</v>
      </c>
      <c r="H249" s="9">
        <v>43874</v>
      </c>
      <c r="I249" s="9">
        <v>43903</v>
      </c>
      <c r="J249" t="s">
        <v>230</v>
      </c>
      <c r="K249" t="s">
        <v>650</v>
      </c>
      <c r="L249" t="s">
        <v>1585</v>
      </c>
      <c r="M249">
        <v>144</v>
      </c>
      <c r="N249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113</v>
      </c>
      <c r="W249" t="b">
        <v>0</v>
      </c>
      <c r="X249" s="42">
        <v>30049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>
        <v>25331</v>
      </c>
      <c r="F250" t="s">
        <v>338</v>
      </c>
      <c r="H250" s="9">
        <v>44893</v>
      </c>
      <c r="I250" s="9">
        <v>44913</v>
      </c>
      <c r="J250" t="s">
        <v>196</v>
      </c>
      <c r="K250" t="s">
        <v>89</v>
      </c>
      <c r="L250" t="s">
        <v>1591</v>
      </c>
      <c r="M250">
        <v>115</v>
      </c>
      <c r="N250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92</v>
      </c>
      <c r="X250" s="42">
        <v>38177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>
        <v>38627</v>
      </c>
      <c r="F251" t="s">
        <v>62</v>
      </c>
      <c r="G251" t="s">
        <v>1595</v>
      </c>
      <c r="H251" s="9">
        <v>44593</v>
      </c>
      <c r="I251" s="9">
        <v>44617</v>
      </c>
      <c r="J251" t="s">
        <v>288</v>
      </c>
      <c r="K251" t="s">
        <v>157</v>
      </c>
      <c r="L251" t="s">
        <v>1597</v>
      </c>
      <c r="M251">
        <v>150</v>
      </c>
      <c r="N251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b">
        <v>0</v>
      </c>
      <c r="X251" s="42">
        <v>27364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3694</v>
      </c>
      <c r="F252" t="s">
        <v>25</v>
      </c>
      <c r="G252" t="s">
        <v>1600</v>
      </c>
      <c r="H252" s="9">
        <v>44878</v>
      </c>
      <c r="I252" s="9">
        <v>44898</v>
      </c>
      <c r="J252" t="s">
        <v>668</v>
      </c>
      <c r="K252" t="s">
        <v>320</v>
      </c>
      <c r="L252" t="s">
        <v>1602</v>
      </c>
      <c r="M252">
        <v>132</v>
      </c>
      <c r="N252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166</v>
      </c>
      <c r="X252" s="42">
        <v>34960</v>
      </c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>
        <v>29032</v>
      </c>
      <c r="F253" t="s">
        <v>247</v>
      </c>
      <c r="G253" t="s">
        <v>1606</v>
      </c>
      <c r="H253" s="9">
        <v>44394</v>
      </c>
      <c r="I253" s="9"/>
      <c r="J253" t="s">
        <v>156</v>
      </c>
      <c r="K253" t="s">
        <v>650</v>
      </c>
      <c r="L253" t="s">
        <v>1608</v>
      </c>
      <c r="M253">
        <v>168</v>
      </c>
      <c r="N25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  <c r="X253" s="42">
        <v>43582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>
        <v>14526</v>
      </c>
      <c r="F254" t="s">
        <v>145</v>
      </c>
      <c r="G254" t="s">
        <v>1612</v>
      </c>
      <c r="H254" s="9">
        <v>43998</v>
      </c>
      <c r="I254" s="9">
        <v>44014</v>
      </c>
      <c r="J254" t="s">
        <v>342</v>
      </c>
      <c r="K254" t="s">
        <v>548</v>
      </c>
      <c r="L254" t="s">
        <v>799</v>
      </c>
      <c r="M254">
        <v>148</v>
      </c>
      <c r="N254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 t="s">
        <v>1615</v>
      </c>
      <c r="W254" t="b">
        <v>0</v>
      </c>
      <c r="X254" s="42" t="s">
        <v>4001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>
        <v>32716</v>
      </c>
      <c r="F255" t="s">
        <v>73</v>
      </c>
      <c r="G255" t="s">
        <v>1618</v>
      </c>
      <c r="H255" s="9">
        <v>45538</v>
      </c>
      <c r="I255" s="9">
        <v>45540</v>
      </c>
      <c r="J255" t="s">
        <v>668</v>
      </c>
      <c r="K255" t="s">
        <v>481</v>
      </c>
      <c r="L255" t="s">
        <v>1621</v>
      </c>
      <c r="M255">
        <v>90</v>
      </c>
      <c r="N255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263</v>
      </c>
      <c r="W255" t="s">
        <v>102</v>
      </c>
      <c r="X255" s="42">
        <v>3628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3695</v>
      </c>
      <c r="F256" t="s">
        <v>25</v>
      </c>
      <c r="G256" t="s">
        <v>1624</v>
      </c>
      <c r="H256" s="9">
        <v>44303</v>
      </c>
      <c r="I256" s="9">
        <v>44328</v>
      </c>
      <c r="J256" t="s">
        <v>156</v>
      </c>
      <c r="K256" t="s">
        <v>54</v>
      </c>
      <c r="L256" t="s">
        <v>1626</v>
      </c>
      <c r="M256">
        <v>117</v>
      </c>
      <c r="N256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  <c r="X256" s="42">
        <v>33301</v>
      </c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3696</v>
      </c>
      <c r="F257" t="s">
        <v>62</v>
      </c>
      <c r="G257" t="s">
        <v>1629</v>
      </c>
      <c r="H257" s="9">
        <v>45192</v>
      </c>
      <c r="I257" s="9">
        <v>45215</v>
      </c>
      <c r="J257" t="s">
        <v>53</v>
      </c>
      <c r="K257" t="s">
        <v>650</v>
      </c>
      <c r="L257" t="s">
        <v>1632</v>
      </c>
      <c r="M257">
        <v>138</v>
      </c>
      <c r="N257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208</v>
      </c>
      <c r="W257" t="s">
        <v>166</v>
      </c>
      <c r="X257" s="42">
        <v>40178</v>
      </c>
    </row>
    <row r="258" spans="1:24" x14ac:dyDescent="0.3">
      <c r="A258" t="s">
        <v>1634</v>
      </c>
      <c r="B258" t="s">
        <v>466</v>
      </c>
      <c r="C258" t="s">
        <v>60</v>
      </c>
      <c r="D258">
        <v>76</v>
      </c>
      <c r="E258">
        <v>17755</v>
      </c>
      <c r="F258" t="s">
        <v>541</v>
      </c>
      <c r="H258" s="9">
        <v>43838</v>
      </c>
      <c r="I258" s="9">
        <v>43853</v>
      </c>
      <c r="J258" t="s">
        <v>230</v>
      </c>
      <c r="K258" t="s">
        <v>508</v>
      </c>
      <c r="L258" t="s">
        <v>1638</v>
      </c>
      <c r="M258">
        <v>90</v>
      </c>
      <c r="N258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W258" t="s">
        <v>80</v>
      </c>
      <c r="X258" s="42">
        <v>47918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3674</v>
      </c>
      <c r="F259" t="s">
        <v>247</v>
      </c>
      <c r="G259" t="s">
        <v>1641</v>
      </c>
      <c r="H259" s="9">
        <v>45423</v>
      </c>
      <c r="I259" s="9">
        <v>45447</v>
      </c>
      <c r="J259" t="s">
        <v>196</v>
      </c>
      <c r="K259" t="s">
        <v>89</v>
      </c>
      <c r="L259" t="s">
        <v>173</v>
      </c>
      <c r="M259">
        <v>161</v>
      </c>
      <c r="N259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46</v>
      </c>
      <c r="X259" s="42">
        <v>38223</v>
      </c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3697</v>
      </c>
      <c r="F260" t="s">
        <v>468</v>
      </c>
      <c r="G260" t="s">
        <v>1645</v>
      </c>
      <c r="H260" s="9">
        <v>45131</v>
      </c>
      <c r="I260" s="9">
        <v>45154</v>
      </c>
      <c r="J260" t="s">
        <v>668</v>
      </c>
      <c r="K260" t="s">
        <v>650</v>
      </c>
      <c r="L260" t="s">
        <v>111</v>
      </c>
      <c r="M260">
        <v>170</v>
      </c>
      <c r="N260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281</v>
      </c>
      <c r="W260" t="s">
        <v>102</v>
      </c>
      <c r="X260" s="42">
        <v>35442</v>
      </c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>
        <v>25296</v>
      </c>
      <c r="F261" t="s">
        <v>73</v>
      </c>
      <c r="G261" t="s">
        <v>1650</v>
      </c>
      <c r="H261" s="9">
        <v>44208</v>
      </c>
      <c r="I261" s="9">
        <v>44210</v>
      </c>
      <c r="J261" t="s">
        <v>196</v>
      </c>
      <c r="K261" t="s">
        <v>320</v>
      </c>
      <c r="L261" t="s">
        <v>1652</v>
      </c>
      <c r="M261">
        <v>139</v>
      </c>
      <c r="N261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271</v>
      </c>
      <c r="W261" t="s">
        <v>44</v>
      </c>
      <c r="X261" s="42">
        <v>34735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>
        <v>30110</v>
      </c>
      <c r="F262" t="s">
        <v>247</v>
      </c>
      <c r="H262" s="9">
        <v>44733</v>
      </c>
      <c r="I262" s="9">
        <v>44749</v>
      </c>
      <c r="J262" t="s">
        <v>409</v>
      </c>
      <c r="K262" t="s">
        <v>631</v>
      </c>
      <c r="M262">
        <v>112</v>
      </c>
      <c r="N262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 t="s">
        <v>1657</v>
      </c>
      <c r="V262" t="s">
        <v>33</v>
      </c>
      <c r="X262" s="42" t="s">
        <v>4008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>
        <v>20155</v>
      </c>
      <c r="F263" t="s">
        <v>73</v>
      </c>
      <c r="G263" t="s">
        <v>1660</v>
      </c>
      <c r="H263" s="9">
        <v>44668</v>
      </c>
      <c r="I263" s="9">
        <v>44698</v>
      </c>
      <c r="J263" t="s">
        <v>668</v>
      </c>
      <c r="K263" t="s">
        <v>157</v>
      </c>
      <c r="L263" t="s">
        <v>1663</v>
      </c>
      <c r="M263">
        <v>133</v>
      </c>
      <c r="N26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 t="s">
        <v>1665</v>
      </c>
      <c r="V263" t="s">
        <v>33</v>
      </c>
      <c r="W263" t="s">
        <v>80</v>
      </c>
      <c r="X263" s="42" t="s">
        <v>4009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>
        <v>15037</v>
      </c>
      <c r="F264" t="s">
        <v>62</v>
      </c>
      <c r="G264" t="s">
        <v>1669</v>
      </c>
      <c r="H264" s="9">
        <v>44582</v>
      </c>
      <c r="I264" s="9">
        <v>44583</v>
      </c>
      <c r="J264" t="s">
        <v>230</v>
      </c>
      <c r="K264" t="s">
        <v>157</v>
      </c>
      <c r="L264" t="s">
        <v>363</v>
      </c>
      <c r="M264">
        <v>92</v>
      </c>
      <c r="N264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263</v>
      </c>
      <c r="W264" t="s">
        <v>25</v>
      </c>
      <c r="X264" s="42">
        <v>1022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3698</v>
      </c>
      <c r="F265" t="s">
        <v>145</v>
      </c>
      <c r="G265" t="s">
        <v>1676</v>
      </c>
      <c r="H265" s="9"/>
      <c r="I265" s="9"/>
      <c r="J265" t="s">
        <v>53</v>
      </c>
      <c r="K265" t="s">
        <v>261</v>
      </c>
      <c r="L265" t="s">
        <v>1677</v>
      </c>
      <c r="M265">
        <v>92</v>
      </c>
      <c r="N265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57</v>
      </c>
      <c r="W265" t="s">
        <v>69</v>
      </c>
      <c r="X265" s="42">
        <v>37921</v>
      </c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3699</v>
      </c>
      <c r="F266" t="s">
        <v>153</v>
      </c>
      <c r="H266" s="9"/>
      <c r="I266" s="9"/>
      <c r="J266" t="s">
        <v>156</v>
      </c>
      <c r="K266" t="s">
        <v>54</v>
      </c>
      <c r="L266" t="s">
        <v>1681</v>
      </c>
      <c r="M266">
        <v>104</v>
      </c>
      <c r="N266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b">
        <v>1</v>
      </c>
      <c r="X266" s="42">
        <v>4511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1708</v>
      </c>
      <c r="F267" t="s">
        <v>153</v>
      </c>
      <c r="G267" t="s">
        <v>1685</v>
      </c>
      <c r="H267" s="9">
        <v>44266</v>
      </c>
      <c r="I267" s="9">
        <v>44287</v>
      </c>
      <c r="K267" t="s">
        <v>157</v>
      </c>
      <c r="L267" t="s">
        <v>1688</v>
      </c>
      <c r="M267">
        <v>120</v>
      </c>
      <c r="N267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199</v>
      </c>
      <c r="W267" t="s">
        <v>68</v>
      </c>
      <c r="X267" s="42">
        <v>8046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>
        <v>27428</v>
      </c>
      <c r="F268" t="s">
        <v>73</v>
      </c>
      <c r="H268" s="9">
        <v>45235</v>
      </c>
      <c r="I268" s="9">
        <v>45258</v>
      </c>
      <c r="J268" t="s">
        <v>53</v>
      </c>
      <c r="L268" t="s">
        <v>1693</v>
      </c>
      <c r="M268">
        <v>157</v>
      </c>
      <c r="N268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199</v>
      </c>
      <c r="W268" t="s">
        <v>132</v>
      </c>
      <c r="X268" s="42">
        <v>3341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3699</v>
      </c>
      <c r="F269" t="s">
        <v>153</v>
      </c>
      <c r="H269" s="9">
        <v>44178</v>
      </c>
      <c r="I269" s="9">
        <v>44192</v>
      </c>
      <c r="J269" t="s">
        <v>409</v>
      </c>
      <c r="K269" t="s">
        <v>631</v>
      </c>
      <c r="L269" t="s">
        <v>1699</v>
      </c>
      <c r="M269">
        <v>98</v>
      </c>
      <c r="N269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166</v>
      </c>
      <c r="X269" s="42">
        <v>20249</v>
      </c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1708</v>
      </c>
      <c r="F270" t="s">
        <v>247</v>
      </c>
      <c r="G270" t="s">
        <v>1703</v>
      </c>
      <c r="H270" s="9">
        <v>45616</v>
      </c>
      <c r="I270" s="9">
        <v>45642</v>
      </c>
      <c r="J270" t="s">
        <v>409</v>
      </c>
      <c r="K270" t="s">
        <v>537</v>
      </c>
      <c r="L270" t="s">
        <v>1705</v>
      </c>
      <c r="M270">
        <v>114</v>
      </c>
      <c r="N270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199</v>
      </c>
      <c r="W270" t="s">
        <v>92</v>
      </c>
      <c r="X270" s="42">
        <v>34485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 s="9">
        <v>44385</v>
      </c>
      <c r="I271" s="9">
        <v>44390</v>
      </c>
      <c r="J271" t="s">
        <v>409</v>
      </c>
      <c r="K271" t="s">
        <v>320</v>
      </c>
      <c r="L271" t="s">
        <v>1712</v>
      </c>
      <c r="M271">
        <v>144</v>
      </c>
      <c r="N271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b">
        <v>0</v>
      </c>
      <c r="X271" s="42">
        <v>19313</v>
      </c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3743</v>
      </c>
      <c r="F272" t="s">
        <v>153</v>
      </c>
      <c r="H272" s="9">
        <v>45365</v>
      </c>
      <c r="I272" s="9">
        <v>45386</v>
      </c>
      <c r="J272" t="s">
        <v>409</v>
      </c>
      <c r="K272" t="s">
        <v>157</v>
      </c>
      <c r="L272" t="s">
        <v>1718</v>
      </c>
      <c r="M272">
        <v>168</v>
      </c>
      <c r="N272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166</v>
      </c>
      <c r="X272" s="42">
        <v>27553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3700</v>
      </c>
      <c r="F273" t="s">
        <v>316</v>
      </c>
      <c r="H273" s="9"/>
      <c r="I273" s="9"/>
      <c r="J273" t="s">
        <v>230</v>
      </c>
      <c r="K273" t="s">
        <v>508</v>
      </c>
      <c r="L273" t="s">
        <v>1722</v>
      </c>
      <c r="M273">
        <v>109</v>
      </c>
      <c r="N27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45</v>
      </c>
      <c r="W273" t="s">
        <v>102</v>
      </c>
      <c r="X273" s="42">
        <v>31473</v>
      </c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>
        <v>36452</v>
      </c>
      <c r="F274" t="s">
        <v>95</v>
      </c>
      <c r="G274" t="s">
        <v>1725</v>
      </c>
      <c r="H274" s="9">
        <v>45174</v>
      </c>
      <c r="I274" s="9">
        <v>45202</v>
      </c>
      <c r="J274" t="s">
        <v>230</v>
      </c>
      <c r="K274" t="s">
        <v>873</v>
      </c>
      <c r="L274" t="s">
        <v>1728</v>
      </c>
      <c r="M274">
        <v>125</v>
      </c>
      <c r="N274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  <c r="X274" s="42">
        <v>9144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1782</v>
      </c>
      <c r="F275" t="s">
        <v>247</v>
      </c>
      <c r="G275" t="s">
        <v>1731</v>
      </c>
      <c r="H275" s="9">
        <v>44505</v>
      </c>
      <c r="I275" s="9"/>
      <c r="K275" t="s">
        <v>25</v>
      </c>
      <c r="L275" t="s">
        <v>111</v>
      </c>
      <c r="M275">
        <v>152</v>
      </c>
      <c r="N275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V275" t="s">
        <v>57</v>
      </c>
      <c r="W275" t="b">
        <v>1</v>
      </c>
      <c r="X275" s="42">
        <v>0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1802</v>
      </c>
      <c r="F276" t="s">
        <v>95</v>
      </c>
      <c r="G276" t="s">
        <v>1735</v>
      </c>
      <c r="H276" s="9">
        <v>45557</v>
      </c>
      <c r="I276" s="9">
        <v>45573</v>
      </c>
      <c r="J276" t="s">
        <v>668</v>
      </c>
      <c r="K276" t="s">
        <v>157</v>
      </c>
      <c r="L276" t="s">
        <v>1738</v>
      </c>
      <c r="M276">
        <v>174</v>
      </c>
      <c r="N276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V276" t="s">
        <v>79</v>
      </c>
      <c r="W276" t="s">
        <v>46</v>
      </c>
      <c r="X276" s="42">
        <v>0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1708</v>
      </c>
      <c r="F277" t="s">
        <v>338</v>
      </c>
      <c r="H277" s="9">
        <v>44265</v>
      </c>
      <c r="I277" s="9">
        <v>44291</v>
      </c>
      <c r="K277" t="s">
        <v>631</v>
      </c>
      <c r="L277" t="s">
        <v>1743</v>
      </c>
      <c r="M277">
        <v>172</v>
      </c>
      <c r="N277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199</v>
      </c>
      <c r="W277" t="s">
        <v>46</v>
      </c>
      <c r="X277" s="42">
        <v>18728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 s="9">
        <v>45365</v>
      </c>
      <c r="I278" s="9">
        <v>45362</v>
      </c>
      <c r="J278" t="s">
        <v>288</v>
      </c>
      <c r="K278" t="s">
        <v>54</v>
      </c>
      <c r="L278" t="s">
        <v>1748</v>
      </c>
      <c r="M278">
        <v>149</v>
      </c>
      <c r="N278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183</v>
      </c>
      <c r="X278" s="42">
        <v>20448</v>
      </c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3701</v>
      </c>
      <c r="F279" t="s">
        <v>153</v>
      </c>
      <c r="H279" s="9">
        <v>44519</v>
      </c>
      <c r="I279" s="9">
        <v>44535</v>
      </c>
      <c r="J279" t="s">
        <v>53</v>
      </c>
      <c r="L279" t="s">
        <v>1753</v>
      </c>
      <c r="M279">
        <v>151</v>
      </c>
      <c r="N279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 t="s">
        <v>1754</v>
      </c>
      <c r="V279" t="s">
        <v>113</v>
      </c>
      <c r="W279" t="s">
        <v>102</v>
      </c>
      <c r="X279" s="42" t="s">
        <v>4023</v>
      </c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>
        <v>32754</v>
      </c>
      <c r="F280" t="s">
        <v>95</v>
      </c>
      <c r="H280" s="9">
        <v>44350</v>
      </c>
      <c r="I280" s="9">
        <v>44377</v>
      </c>
      <c r="J280" t="s">
        <v>196</v>
      </c>
      <c r="K280" t="s">
        <v>157</v>
      </c>
      <c r="L280" t="s">
        <v>1759</v>
      </c>
      <c r="M280">
        <v>164</v>
      </c>
      <c r="N280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-40538</v>
      </c>
      <c r="V280" t="s">
        <v>183</v>
      </c>
      <c r="W280" t="s">
        <v>69</v>
      </c>
      <c r="X280" s="42">
        <v>40538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1782</v>
      </c>
      <c r="F281" t="s">
        <v>153</v>
      </c>
      <c r="G281" t="s">
        <v>1763</v>
      </c>
      <c r="H281" s="9">
        <v>45559</v>
      </c>
      <c r="I281" s="9">
        <v>45574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92</v>
      </c>
      <c r="X281" s="42">
        <v>4078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1802</v>
      </c>
      <c r="F282" t="s">
        <v>338</v>
      </c>
      <c r="G282" t="s">
        <v>1769</v>
      </c>
      <c r="H282" s="9">
        <v>43901</v>
      </c>
      <c r="I282" s="9">
        <v>43929</v>
      </c>
      <c r="J282" t="s">
        <v>668</v>
      </c>
      <c r="K282" t="s">
        <v>33</v>
      </c>
      <c r="L282" t="s">
        <v>1772</v>
      </c>
      <c r="M282">
        <v>120</v>
      </c>
      <c r="N282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199</v>
      </c>
      <c r="W282" t="s">
        <v>132</v>
      </c>
      <c r="X282" s="42">
        <v>9769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1708</v>
      </c>
      <c r="F283" t="s">
        <v>468</v>
      </c>
      <c r="G283" t="s">
        <v>1776</v>
      </c>
      <c r="H283" s="9">
        <v>44531</v>
      </c>
      <c r="I283" s="9">
        <v>44543</v>
      </c>
      <c r="J283" t="s">
        <v>196</v>
      </c>
      <c r="M283">
        <v>138</v>
      </c>
      <c r="N28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 t="s">
        <v>1779</v>
      </c>
      <c r="W283" t="s">
        <v>166</v>
      </c>
      <c r="X283" s="42" t="s">
        <v>4028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153</v>
      </c>
      <c r="G284" t="s">
        <v>1783</v>
      </c>
      <c r="H284" s="9">
        <v>44756</v>
      </c>
      <c r="I284" s="9"/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 t="s">
        <v>1787</v>
      </c>
      <c r="V284" t="s">
        <v>57</v>
      </c>
      <c r="W284" t="b">
        <v>0</v>
      </c>
      <c r="X284" s="42" t="s">
        <v>4029</v>
      </c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1745</v>
      </c>
      <c r="F285" t="s">
        <v>541</v>
      </c>
      <c r="G285" t="s">
        <v>1791</v>
      </c>
      <c r="H285" s="9"/>
      <c r="I285" s="9"/>
      <c r="J285" t="s">
        <v>668</v>
      </c>
      <c r="K285" t="s">
        <v>650</v>
      </c>
      <c r="L285" t="s">
        <v>1792</v>
      </c>
      <c r="M285">
        <v>156</v>
      </c>
      <c r="N285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b">
        <v>0</v>
      </c>
      <c r="X285" s="42">
        <v>30742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>
        <v>14523</v>
      </c>
      <c r="F286" t="s">
        <v>247</v>
      </c>
      <c r="G286" t="s">
        <v>1797</v>
      </c>
      <c r="H286" s="9">
        <v>44645</v>
      </c>
      <c r="I286" s="9">
        <v>44673</v>
      </c>
      <c r="J286" t="s">
        <v>196</v>
      </c>
      <c r="K286" t="s">
        <v>650</v>
      </c>
      <c r="M286">
        <v>139</v>
      </c>
      <c r="N286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208</v>
      </c>
      <c r="W286" t="s">
        <v>69</v>
      </c>
      <c r="X286" s="42">
        <v>26287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1782</v>
      </c>
      <c r="F287" t="s">
        <v>25</v>
      </c>
      <c r="H287" s="9">
        <v>44232</v>
      </c>
      <c r="I287" s="9">
        <v>44233</v>
      </c>
      <c r="K287" t="s">
        <v>320</v>
      </c>
      <c r="L287" t="s">
        <v>387</v>
      </c>
      <c r="M287">
        <v>149</v>
      </c>
      <c r="N287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92</v>
      </c>
      <c r="X287" s="42">
        <v>35153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541</v>
      </c>
      <c r="G288" t="s">
        <v>1803</v>
      </c>
      <c r="H288" s="9">
        <v>44221</v>
      </c>
      <c r="I288" s="9">
        <v>44241</v>
      </c>
      <c r="J288" t="s">
        <v>668</v>
      </c>
      <c r="K288" t="s">
        <v>54</v>
      </c>
      <c r="L288" t="s">
        <v>1806</v>
      </c>
      <c r="M288">
        <v>130</v>
      </c>
      <c r="N288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 t="s">
        <v>1807</v>
      </c>
      <c r="V288" t="s">
        <v>698</v>
      </c>
      <c r="W288" t="s">
        <v>46</v>
      </c>
      <c r="X288" s="42" t="s">
        <v>4032</v>
      </c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3675</v>
      </c>
      <c r="F289" t="s">
        <v>62</v>
      </c>
      <c r="H289" s="9">
        <v>45574</v>
      </c>
      <c r="I289" s="9">
        <v>45598</v>
      </c>
      <c r="J289" t="s">
        <v>156</v>
      </c>
      <c r="K289" t="s">
        <v>157</v>
      </c>
      <c r="L289" t="s">
        <v>1811</v>
      </c>
      <c r="M289">
        <v>119</v>
      </c>
      <c r="N289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199</v>
      </c>
      <c r="W289" t="b">
        <v>0</v>
      </c>
      <c r="X289" s="42">
        <v>38664</v>
      </c>
    </row>
    <row r="290" spans="1:24" x14ac:dyDescent="0.3">
      <c r="A290" t="s">
        <v>1812</v>
      </c>
      <c r="B290" t="s">
        <v>2194</v>
      </c>
      <c r="C290" t="s">
        <v>36</v>
      </c>
      <c r="D290">
        <v>37</v>
      </c>
      <c r="E290" t="s">
        <v>1823</v>
      </c>
      <c r="F290" t="s">
        <v>62</v>
      </c>
      <c r="G290" t="s">
        <v>1815</v>
      </c>
      <c r="H290" s="9">
        <v>45585</v>
      </c>
      <c r="I290" s="9">
        <v>45612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698</v>
      </c>
      <c r="W290" t="s">
        <v>56</v>
      </c>
      <c r="X290" s="42">
        <v>44903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3744</v>
      </c>
      <c r="F291" t="s">
        <v>95</v>
      </c>
      <c r="H291" s="9">
        <v>44477</v>
      </c>
      <c r="I291" s="9">
        <v>44481</v>
      </c>
      <c r="J291" t="s">
        <v>409</v>
      </c>
      <c r="K291" t="s">
        <v>320</v>
      </c>
      <c r="L291" t="s">
        <v>1699</v>
      </c>
      <c r="M291">
        <v>172</v>
      </c>
      <c r="N291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102</v>
      </c>
      <c r="X291" s="42">
        <v>651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3696</v>
      </c>
      <c r="F292" t="s">
        <v>153</v>
      </c>
      <c r="H292" s="9">
        <v>44501</v>
      </c>
      <c r="I292" s="9">
        <v>44499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698</v>
      </c>
      <c r="W292" t="s">
        <v>25</v>
      </c>
      <c r="X292" s="42">
        <v>28696</v>
      </c>
    </row>
    <row r="293" spans="1:24" x14ac:dyDescent="0.3">
      <c r="A293" t="s">
        <v>1827</v>
      </c>
      <c r="B293" t="s">
        <v>3587</v>
      </c>
      <c r="C293" t="s">
        <v>60</v>
      </c>
      <c r="D293">
        <v>80</v>
      </c>
      <c r="E293" t="s">
        <v>1919</v>
      </c>
      <c r="F293" t="s">
        <v>73</v>
      </c>
      <c r="G293" t="s">
        <v>1829</v>
      </c>
      <c r="H293" s="9">
        <v>44615</v>
      </c>
      <c r="I293" s="9">
        <v>44622</v>
      </c>
      <c r="J293" t="s">
        <v>342</v>
      </c>
      <c r="K293" t="s">
        <v>508</v>
      </c>
      <c r="L293" t="s">
        <v>1017</v>
      </c>
      <c r="M293">
        <v>139</v>
      </c>
      <c r="N29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57</v>
      </c>
      <c r="W293" t="s">
        <v>166</v>
      </c>
      <c r="X293" s="42">
        <v>5669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3745</v>
      </c>
      <c r="F294" t="s">
        <v>338</v>
      </c>
      <c r="G294" t="s">
        <v>1834</v>
      </c>
      <c r="H294" s="9">
        <v>45002</v>
      </c>
      <c r="I294" s="9">
        <v>45008</v>
      </c>
      <c r="J294" t="s">
        <v>668</v>
      </c>
      <c r="K294" t="s">
        <v>873</v>
      </c>
      <c r="L294" t="s">
        <v>1836</v>
      </c>
      <c r="M294">
        <v>122</v>
      </c>
      <c r="N294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 t="s">
        <v>1837</v>
      </c>
      <c r="V294" t="s">
        <v>45</v>
      </c>
      <c r="W294" t="s">
        <v>56</v>
      </c>
      <c r="X294" s="42" t="s">
        <v>4037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E295" t="s">
        <v>1962</v>
      </c>
      <c r="F295" t="s">
        <v>25</v>
      </c>
      <c r="H295" s="9">
        <v>45527</v>
      </c>
      <c r="I295" s="9">
        <v>45532</v>
      </c>
      <c r="J295" t="s">
        <v>288</v>
      </c>
      <c r="K295" t="s">
        <v>33</v>
      </c>
      <c r="L295" t="s">
        <v>1693</v>
      </c>
      <c r="M295">
        <v>167</v>
      </c>
      <c r="N295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80</v>
      </c>
      <c r="X295" s="42">
        <v>5007</v>
      </c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>
        <v>15017</v>
      </c>
      <c r="F296" t="s">
        <v>25</v>
      </c>
      <c r="H296" s="9">
        <v>44648</v>
      </c>
      <c r="I296" s="9">
        <v>44648</v>
      </c>
      <c r="J296" t="s">
        <v>342</v>
      </c>
      <c r="K296" t="s">
        <v>289</v>
      </c>
      <c r="L296" t="s">
        <v>1845</v>
      </c>
      <c r="M296">
        <v>91</v>
      </c>
      <c r="N296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271</v>
      </c>
      <c r="W296" t="s">
        <v>46</v>
      </c>
      <c r="X296" s="42">
        <v>24125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>
        <v>36287</v>
      </c>
      <c r="F297" t="s">
        <v>468</v>
      </c>
      <c r="G297" t="s">
        <v>1849</v>
      </c>
      <c r="H297" s="9">
        <v>45154</v>
      </c>
      <c r="I297" s="9">
        <v>45177</v>
      </c>
      <c r="J297" t="s">
        <v>230</v>
      </c>
      <c r="K297" t="s">
        <v>481</v>
      </c>
      <c r="L297" t="s">
        <v>1850</v>
      </c>
      <c r="M297">
        <v>141</v>
      </c>
      <c r="N297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208</v>
      </c>
      <c r="W297" t="s">
        <v>46</v>
      </c>
      <c r="X297" s="42">
        <v>12896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3676</v>
      </c>
      <c r="F298" t="s">
        <v>153</v>
      </c>
      <c r="G298" t="s">
        <v>1852</v>
      </c>
      <c r="H298" s="9">
        <v>44262</v>
      </c>
      <c r="I298" s="9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208</v>
      </c>
      <c r="W298" t="s">
        <v>44</v>
      </c>
      <c r="X298" s="42">
        <v>21947</v>
      </c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1856</v>
      </c>
      <c r="H299" s="9">
        <v>44210</v>
      </c>
      <c r="I299" s="9"/>
      <c r="K299" t="s">
        <v>650</v>
      </c>
      <c r="L299" t="s">
        <v>1857</v>
      </c>
      <c r="M299">
        <v>109</v>
      </c>
      <c r="N299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 t="s">
        <v>1858</v>
      </c>
      <c r="V299" t="s">
        <v>45</v>
      </c>
      <c r="W299" t="s">
        <v>68</v>
      </c>
      <c r="X299" s="42" t="s">
        <v>4043</v>
      </c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>
        <v>38834</v>
      </c>
      <c r="F300" t="s">
        <v>153</v>
      </c>
      <c r="G300" t="s">
        <v>1861</v>
      </c>
      <c r="H300" s="9">
        <v>43965</v>
      </c>
      <c r="I300" s="9">
        <v>43966</v>
      </c>
      <c r="J300" t="s">
        <v>668</v>
      </c>
      <c r="K300" t="s">
        <v>650</v>
      </c>
      <c r="L300" t="s">
        <v>1863</v>
      </c>
      <c r="M300">
        <v>116</v>
      </c>
      <c r="N300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271</v>
      </c>
      <c r="W300" t="s">
        <v>92</v>
      </c>
      <c r="X300" s="42">
        <v>15102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H301" s="9">
        <v>44552</v>
      </c>
      <c r="I301" s="9">
        <v>44560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W301" t="s">
        <v>25</v>
      </c>
      <c r="X301" s="42">
        <v>36592</v>
      </c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s="9">
        <v>44289</v>
      </c>
      <c r="I302" s="9">
        <v>44296</v>
      </c>
      <c r="J302" t="s">
        <v>196</v>
      </c>
      <c r="K302" t="s">
        <v>33</v>
      </c>
      <c r="L302" t="s">
        <v>1499</v>
      </c>
      <c r="M302">
        <v>100</v>
      </c>
      <c r="N302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263</v>
      </c>
      <c r="W302" t="s">
        <v>102</v>
      </c>
      <c r="X302" s="42">
        <v>13915</v>
      </c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s="9">
        <v>44436</v>
      </c>
      <c r="I303" s="9">
        <v>44453</v>
      </c>
      <c r="K303" t="s">
        <v>650</v>
      </c>
      <c r="L303" t="s">
        <v>1878</v>
      </c>
      <c r="M303">
        <v>179</v>
      </c>
      <c r="N30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 t="s">
        <v>1879</v>
      </c>
      <c r="V303" t="s">
        <v>57</v>
      </c>
      <c r="X303" s="42" t="s">
        <v>4047</v>
      </c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>
        <v>36407</v>
      </c>
      <c r="F304" t="s">
        <v>247</v>
      </c>
      <c r="H304" s="9">
        <v>45527</v>
      </c>
      <c r="I304" s="9">
        <v>45543</v>
      </c>
      <c r="J304" t="s">
        <v>342</v>
      </c>
      <c r="K304" t="s">
        <v>261</v>
      </c>
      <c r="L304" t="s">
        <v>1884</v>
      </c>
      <c r="M304">
        <v>161</v>
      </c>
      <c r="N304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 t="s">
        <v>1885</v>
      </c>
      <c r="V304" t="s">
        <v>217</v>
      </c>
      <c r="W304" t="s">
        <v>46</v>
      </c>
      <c r="X304" s="42" t="s">
        <v>4049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>
        <v>36024</v>
      </c>
      <c r="F305" t="s">
        <v>73</v>
      </c>
      <c r="H305" s="9">
        <v>44781</v>
      </c>
      <c r="I305" s="9">
        <v>44801</v>
      </c>
      <c r="J305" t="s">
        <v>288</v>
      </c>
      <c r="L305" t="s">
        <v>1889</v>
      </c>
      <c r="M305">
        <v>106</v>
      </c>
      <c r="N305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57</v>
      </c>
      <c r="W305" t="s">
        <v>46</v>
      </c>
      <c r="X305" s="42">
        <v>44458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>
        <v>16855</v>
      </c>
      <c r="F306" t="s">
        <v>153</v>
      </c>
      <c r="H306" s="9">
        <v>45132</v>
      </c>
      <c r="I306" s="9">
        <v>45151</v>
      </c>
      <c r="J306" t="s">
        <v>196</v>
      </c>
      <c r="K306" t="s">
        <v>481</v>
      </c>
      <c r="L306" t="s">
        <v>1895</v>
      </c>
      <c r="M306">
        <v>174</v>
      </c>
      <c r="N306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102</v>
      </c>
      <c r="X306" s="42">
        <v>2694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H307" s="9">
        <v>44128</v>
      </c>
      <c r="I307" s="9">
        <v>44125</v>
      </c>
      <c r="J307" t="s">
        <v>668</v>
      </c>
      <c r="K307" t="s">
        <v>320</v>
      </c>
      <c r="L307" t="s">
        <v>111</v>
      </c>
      <c r="M307">
        <v>144</v>
      </c>
      <c r="N307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45</v>
      </c>
      <c r="W307" t="s">
        <v>132</v>
      </c>
      <c r="X307" s="42">
        <v>13273</v>
      </c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>
        <v>32796</v>
      </c>
      <c r="F308" t="s">
        <v>468</v>
      </c>
      <c r="G308" t="s">
        <v>1902</v>
      </c>
      <c r="H308" s="9">
        <v>45271</v>
      </c>
      <c r="I308" s="9">
        <v>45286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 t="s">
        <v>1903</v>
      </c>
      <c r="V308" t="s">
        <v>208</v>
      </c>
      <c r="W308" t="s">
        <v>102</v>
      </c>
      <c r="X308" s="42" t="s">
        <v>4053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468</v>
      </c>
      <c r="H309" s="9">
        <v>45223</v>
      </c>
      <c r="I309" s="9">
        <v>45251</v>
      </c>
      <c r="J309" t="s">
        <v>668</v>
      </c>
      <c r="K309" t="s">
        <v>873</v>
      </c>
      <c r="L309" t="s">
        <v>1908</v>
      </c>
      <c r="M309">
        <v>162</v>
      </c>
      <c r="N309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 t="s">
        <v>1909</v>
      </c>
      <c r="V309" t="s">
        <v>25</v>
      </c>
      <c r="W309" t="s">
        <v>25</v>
      </c>
      <c r="X309" s="42" t="s">
        <v>4055</v>
      </c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>
        <v>21342</v>
      </c>
      <c r="F310" t="s">
        <v>153</v>
      </c>
      <c r="G310" t="s">
        <v>1913</v>
      </c>
      <c r="H310" s="9">
        <v>45583</v>
      </c>
      <c r="I310" s="9">
        <v>45590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V310" t="s">
        <v>45</v>
      </c>
      <c r="W310" t="b">
        <v>0</v>
      </c>
      <c r="X310" s="42">
        <v>0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H311" s="9">
        <v>45619</v>
      </c>
      <c r="I311" s="9">
        <v>45625</v>
      </c>
      <c r="J311" t="s">
        <v>53</v>
      </c>
      <c r="K311" t="s">
        <v>631</v>
      </c>
      <c r="L311" t="s">
        <v>1922</v>
      </c>
      <c r="M311">
        <v>163</v>
      </c>
      <c r="N311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183</v>
      </c>
      <c r="W311" t="b">
        <v>1</v>
      </c>
      <c r="X311" s="42">
        <v>15703</v>
      </c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>
        <v>32549</v>
      </c>
      <c r="F312" t="s">
        <v>153</v>
      </c>
      <c r="G312" t="s">
        <v>1926</v>
      </c>
      <c r="H312" s="9">
        <v>44078</v>
      </c>
      <c r="I312" s="9">
        <v>44087</v>
      </c>
      <c r="J312" t="s">
        <v>409</v>
      </c>
      <c r="K312" t="s">
        <v>261</v>
      </c>
      <c r="L312" t="s">
        <v>1928</v>
      </c>
      <c r="M312">
        <v>140</v>
      </c>
      <c r="N312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208</v>
      </c>
      <c r="W312" t="b">
        <v>1</v>
      </c>
      <c r="X312" s="42">
        <v>47306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H313" s="9">
        <v>45165</v>
      </c>
      <c r="I313" s="9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183</v>
      </c>
      <c r="W313" t="s">
        <v>80</v>
      </c>
      <c r="X313" s="42">
        <v>33558</v>
      </c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s="9">
        <v>43938</v>
      </c>
      <c r="I314" s="9">
        <v>43942</v>
      </c>
      <c r="J314" t="s">
        <v>288</v>
      </c>
      <c r="K314" t="s">
        <v>386</v>
      </c>
      <c r="L314" t="s">
        <v>1938</v>
      </c>
      <c r="M314">
        <v>128</v>
      </c>
      <c r="N314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57</v>
      </c>
      <c r="W314" t="s">
        <v>46</v>
      </c>
      <c r="X314" s="42">
        <v>44723</v>
      </c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>
        <v>28608</v>
      </c>
      <c r="F315" t="s">
        <v>73</v>
      </c>
      <c r="G315" t="s">
        <v>1942</v>
      </c>
      <c r="H315" s="9">
        <v>45497</v>
      </c>
      <c r="I315" s="9">
        <v>45498</v>
      </c>
      <c r="J315" t="s">
        <v>409</v>
      </c>
      <c r="K315" t="s">
        <v>631</v>
      </c>
      <c r="L315" t="s">
        <v>1943</v>
      </c>
      <c r="M315">
        <v>112</v>
      </c>
      <c r="N315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45</v>
      </c>
      <c r="W315" t="s">
        <v>56</v>
      </c>
      <c r="X315" s="42">
        <v>26468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>
        <v>38099</v>
      </c>
      <c r="F316" t="s">
        <v>329</v>
      </c>
      <c r="G316" t="s">
        <v>1947</v>
      </c>
      <c r="H316" s="9">
        <v>44087</v>
      </c>
      <c r="I316" s="9">
        <v>44092</v>
      </c>
      <c r="J316" t="s">
        <v>53</v>
      </c>
      <c r="K316" t="s">
        <v>157</v>
      </c>
      <c r="L316" t="s">
        <v>1949</v>
      </c>
      <c r="M316">
        <v>152</v>
      </c>
      <c r="N316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208</v>
      </c>
      <c r="W316" t="s">
        <v>68</v>
      </c>
      <c r="X316" s="42">
        <v>35907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3702</v>
      </c>
      <c r="F317" t="s">
        <v>247</v>
      </c>
      <c r="H317" s="9">
        <v>45598</v>
      </c>
      <c r="I317" s="9">
        <v>45625</v>
      </c>
      <c r="J317" t="s">
        <v>668</v>
      </c>
      <c r="K317" t="s">
        <v>33</v>
      </c>
      <c r="L317" t="s">
        <v>607</v>
      </c>
      <c r="M317">
        <v>139</v>
      </c>
      <c r="N317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217</v>
      </c>
      <c r="W317" t="s">
        <v>68</v>
      </c>
      <c r="X317" s="42">
        <v>2641</v>
      </c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>
        <v>19004</v>
      </c>
      <c r="F318" t="s">
        <v>145</v>
      </c>
      <c r="G318" t="s">
        <v>1955</v>
      </c>
      <c r="H318" s="9">
        <v>44331</v>
      </c>
      <c r="I318" s="9">
        <v>44351</v>
      </c>
      <c r="K318" t="s">
        <v>650</v>
      </c>
      <c r="L318" t="s">
        <v>1958</v>
      </c>
      <c r="M318">
        <v>157</v>
      </c>
      <c r="N318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271</v>
      </c>
      <c r="W318" t="s">
        <v>69</v>
      </c>
      <c r="X318" s="42">
        <v>43172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153</v>
      </c>
      <c r="H319" s="9">
        <v>45071</v>
      </c>
      <c r="I319" s="9">
        <v>45096</v>
      </c>
      <c r="J319" t="s">
        <v>230</v>
      </c>
      <c r="K319" t="s">
        <v>157</v>
      </c>
      <c r="M319">
        <v>91</v>
      </c>
      <c r="N319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45</v>
      </c>
      <c r="W319" t="s">
        <v>25</v>
      </c>
      <c r="X319" s="42">
        <v>46889</v>
      </c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>
        <v>22859</v>
      </c>
      <c r="F320" t="s">
        <v>153</v>
      </c>
      <c r="G320" t="s">
        <v>1968</v>
      </c>
      <c r="H320" s="9">
        <v>44779</v>
      </c>
      <c r="I320" s="9">
        <v>44809</v>
      </c>
      <c r="J320" t="s">
        <v>230</v>
      </c>
      <c r="K320" t="s">
        <v>89</v>
      </c>
      <c r="L320" t="s">
        <v>1970</v>
      </c>
      <c r="M320">
        <v>104</v>
      </c>
      <c r="N320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217</v>
      </c>
      <c r="W320" t="s">
        <v>166</v>
      </c>
      <c r="X320" s="42">
        <v>37795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>
        <v>30094</v>
      </c>
      <c r="F321" t="s">
        <v>153</v>
      </c>
      <c r="G321" t="s">
        <v>1974</v>
      </c>
      <c r="H321" s="9">
        <v>45066</v>
      </c>
      <c r="I321" s="9">
        <v>45084</v>
      </c>
      <c r="J321" t="s">
        <v>196</v>
      </c>
      <c r="K321" t="s">
        <v>320</v>
      </c>
      <c r="L321" t="s">
        <v>1977</v>
      </c>
      <c r="M321">
        <v>98</v>
      </c>
      <c r="N321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698</v>
      </c>
      <c r="W321" t="s">
        <v>132</v>
      </c>
      <c r="X321" s="42">
        <v>25497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>
        <v>33858</v>
      </c>
      <c r="F322" t="s">
        <v>316</v>
      </c>
      <c r="G322" t="s">
        <v>1981</v>
      </c>
      <c r="H322" s="9">
        <v>44182</v>
      </c>
      <c r="I322" s="9">
        <v>44198</v>
      </c>
      <c r="J322" t="s">
        <v>196</v>
      </c>
      <c r="K322" t="s">
        <v>631</v>
      </c>
      <c r="L322" t="s">
        <v>1265</v>
      </c>
      <c r="M322">
        <v>116</v>
      </c>
      <c r="N322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 t="s">
        <v>1984</v>
      </c>
      <c r="V322" t="s">
        <v>199</v>
      </c>
      <c r="W322" t="s">
        <v>132</v>
      </c>
      <c r="X322" s="42" t="s">
        <v>4063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H323" s="9">
        <v>44435</v>
      </c>
      <c r="I323" s="9"/>
      <c r="K323" t="s">
        <v>650</v>
      </c>
      <c r="L323" t="s">
        <v>43</v>
      </c>
      <c r="M323">
        <v>163</v>
      </c>
      <c r="N32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 t="s">
        <v>1987</v>
      </c>
      <c r="V323" t="s">
        <v>263</v>
      </c>
      <c r="W323" t="s">
        <v>80</v>
      </c>
      <c r="X323" s="42" t="s">
        <v>4065</v>
      </c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 s="9">
        <v>44981</v>
      </c>
      <c r="I324" s="9">
        <v>44992</v>
      </c>
      <c r="J324" t="s">
        <v>668</v>
      </c>
      <c r="K324" t="s">
        <v>386</v>
      </c>
      <c r="L324" t="s">
        <v>1992</v>
      </c>
      <c r="M324">
        <v>177</v>
      </c>
      <c r="N324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W324" t="s">
        <v>102</v>
      </c>
      <c r="X324" s="42">
        <v>43928</v>
      </c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>
        <v>36076</v>
      </c>
      <c r="F325" t="s">
        <v>247</v>
      </c>
      <c r="G325" t="s">
        <v>1994</v>
      </c>
      <c r="H325" s="9">
        <v>45328</v>
      </c>
      <c r="I325" s="9">
        <v>45334</v>
      </c>
      <c r="J325" t="s">
        <v>156</v>
      </c>
      <c r="K325" t="s">
        <v>1997</v>
      </c>
      <c r="L325" t="s">
        <v>1998</v>
      </c>
      <c r="M325">
        <v>139</v>
      </c>
      <c r="N325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56</v>
      </c>
      <c r="X325" s="42">
        <v>29214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247</v>
      </c>
      <c r="G326" t="s">
        <v>2002</v>
      </c>
      <c r="H326" s="9">
        <v>45644</v>
      </c>
      <c r="I326" s="9">
        <v>45660</v>
      </c>
      <c r="J326" t="s">
        <v>288</v>
      </c>
      <c r="K326" t="s">
        <v>508</v>
      </c>
      <c r="L326" t="s">
        <v>363</v>
      </c>
      <c r="M326">
        <v>167</v>
      </c>
      <c r="N326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69</v>
      </c>
      <c r="X326" s="42">
        <v>4721</v>
      </c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>
        <v>36542</v>
      </c>
      <c r="F327" t="s">
        <v>25</v>
      </c>
      <c r="H327" s="9">
        <v>44391</v>
      </c>
      <c r="I327" s="9">
        <v>44396</v>
      </c>
      <c r="J327" t="s">
        <v>196</v>
      </c>
      <c r="K327" t="s">
        <v>548</v>
      </c>
      <c r="L327" t="s">
        <v>2009</v>
      </c>
      <c r="M327">
        <v>162</v>
      </c>
      <c r="N327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56</v>
      </c>
      <c r="X327" s="42">
        <v>12841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>
        <v>37060</v>
      </c>
      <c r="F328" t="s">
        <v>247</v>
      </c>
      <c r="H328" s="9">
        <v>44774</v>
      </c>
      <c r="I328" s="9">
        <v>44798</v>
      </c>
      <c r="J328" t="s">
        <v>668</v>
      </c>
      <c r="K328" t="s">
        <v>261</v>
      </c>
      <c r="L328" t="s">
        <v>2013</v>
      </c>
      <c r="M328">
        <v>95</v>
      </c>
      <c r="N328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 t="s">
        <v>2015</v>
      </c>
      <c r="V328" t="s">
        <v>263</v>
      </c>
      <c r="W328" t="s">
        <v>68</v>
      </c>
      <c r="X328" s="42" t="s">
        <v>4070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>
        <v>28408</v>
      </c>
      <c r="F329" t="s">
        <v>95</v>
      </c>
      <c r="G329" t="s">
        <v>2018</v>
      </c>
      <c r="H329" s="9">
        <v>44427</v>
      </c>
      <c r="I329" s="9">
        <v>44431</v>
      </c>
      <c r="J329" t="s">
        <v>156</v>
      </c>
      <c r="K329" t="s">
        <v>25</v>
      </c>
      <c r="L329" t="s">
        <v>2021</v>
      </c>
      <c r="M329">
        <v>148</v>
      </c>
      <c r="N329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 t="s">
        <v>2022</v>
      </c>
      <c r="V329" t="s">
        <v>217</v>
      </c>
      <c r="W329" t="b">
        <v>0</v>
      </c>
      <c r="X329" s="42" t="s">
        <v>4072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3704</v>
      </c>
      <c r="F330" t="s">
        <v>316</v>
      </c>
      <c r="G330" t="s">
        <v>2025</v>
      </c>
      <c r="H330" s="9">
        <v>44411</v>
      </c>
      <c r="I330" s="9">
        <v>44438</v>
      </c>
      <c r="J330" t="s">
        <v>288</v>
      </c>
      <c r="K330" t="s">
        <v>157</v>
      </c>
      <c r="L330" t="s">
        <v>2028</v>
      </c>
      <c r="M330">
        <v>112</v>
      </c>
      <c r="N330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183</v>
      </c>
      <c r="W330" t="s">
        <v>56</v>
      </c>
      <c r="X330" s="42">
        <v>15467</v>
      </c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>
        <v>28805</v>
      </c>
      <c r="F331" t="s">
        <v>541</v>
      </c>
      <c r="H331" s="9">
        <v>44735</v>
      </c>
      <c r="I331" s="9">
        <v>44734</v>
      </c>
      <c r="J331" t="s">
        <v>668</v>
      </c>
      <c r="K331" t="s">
        <v>261</v>
      </c>
      <c r="L331" t="s">
        <v>2034</v>
      </c>
      <c r="M331">
        <v>145</v>
      </c>
      <c r="N331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80</v>
      </c>
      <c r="X331" s="42">
        <v>24526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>
        <v>24248</v>
      </c>
      <c r="F332" t="s">
        <v>468</v>
      </c>
      <c r="G332" t="s">
        <v>2038</v>
      </c>
      <c r="H332" s="9">
        <v>44554</v>
      </c>
      <c r="I332" s="9">
        <v>44553</v>
      </c>
      <c r="J332" t="s">
        <v>288</v>
      </c>
      <c r="K332" t="s">
        <v>89</v>
      </c>
      <c r="L332" t="s">
        <v>1005</v>
      </c>
      <c r="M332">
        <v>102</v>
      </c>
      <c r="N332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 t="s">
        <v>2039</v>
      </c>
      <c r="V332" t="s">
        <v>217</v>
      </c>
      <c r="W332" t="s">
        <v>132</v>
      </c>
      <c r="X332" s="42" t="s">
        <v>4075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>
        <v>24056</v>
      </c>
      <c r="F333" t="s">
        <v>153</v>
      </c>
      <c r="H333" s="9"/>
      <c r="I333" s="9"/>
      <c r="J333" t="s">
        <v>668</v>
      </c>
      <c r="K333" t="s">
        <v>481</v>
      </c>
      <c r="L333" t="s">
        <v>447</v>
      </c>
      <c r="M333">
        <v>110</v>
      </c>
      <c r="N33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281</v>
      </c>
      <c r="W333" t="s">
        <v>92</v>
      </c>
      <c r="X333" s="42">
        <v>37140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62</v>
      </c>
      <c r="G334" t="s">
        <v>2044</v>
      </c>
      <c r="H334" s="9">
        <v>45242</v>
      </c>
      <c r="I334" s="9">
        <v>45271</v>
      </c>
      <c r="J334" t="s">
        <v>230</v>
      </c>
      <c r="K334" t="s">
        <v>54</v>
      </c>
      <c r="L334" t="s">
        <v>2046</v>
      </c>
      <c r="M334">
        <v>175</v>
      </c>
      <c r="N334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  <c r="X334" s="42">
        <v>18871</v>
      </c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3703</v>
      </c>
      <c r="F335" t="s">
        <v>153</v>
      </c>
      <c r="G335" t="s">
        <v>2049</v>
      </c>
      <c r="H335" s="9">
        <v>44097</v>
      </c>
      <c r="I335" s="9">
        <v>44124</v>
      </c>
      <c r="J335" t="s">
        <v>230</v>
      </c>
      <c r="K335" t="s">
        <v>157</v>
      </c>
      <c r="L335" t="s">
        <v>2052</v>
      </c>
      <c r="M335">
        <v>142</v>
      </c>
      <c r="N335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 t="s">
        <v>2053</v>
      </c>
      <c r="V335" t="s">
        <v>379</v>
      </c>
      <c r="W335" t="s">
        <v>46</v>
      </c>
      <c r="X335" s="42" t="s">
        <v>4079</v>
      </c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3705</v>
      </c>
      <c r="F336" t="s">
        <v>247</v>
      </c>
      <c r="H336" s="9">
        <v>45286</v>
      </c>
      <c r="I336" s="9">
        <v>45299</v>
      </c>
      <c r="J336" t="s">
        <v>288</v>
      </c>
      <c r="K336" t="s">
        <v>650</v>
      </c>
      <c r="L336" t="s">
        <v>2058</v>
      </c>
      <c r="M336">
        <v>137</v>
      </c>
      <c r="N336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217</v>
      </c>
      <c r="W336" t="s">
        <v>69</v>
      </c>
      <c r="X336" s="42">
        <v>49757</v>
      </c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>
        <v>30991</v>
      </c>
      <c r="F337" t="s">
        <v>153</v>
      </c>
      <c r="H337" s="9">
        <v>45571</v>
      </c>
      <c r="I337" s="9"/>
      <c r="J337" t="s">
        <v>230</v>
      </c>
      <c r="K337" t="s">
        <v>157</v>
      </c>
      <c r="L337" t="s">
        <v>43</v>
      </c>
      <c r="M337">
        <v>131</v>
      </c>
      <c r="N337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42">
        <v>49907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541</v>
      </c>
      <c r="G338" t="s">
        <v>2066</v>
      </c>
      <c r="H338" s="9">
        <v>45182</v>
      </c>
      <c r="I338" s="9">
        <v>45179</v>
      </c>
      <c r="J338" t="s">
        <v>409</v>
      </c>
      <c r="K338" t="s">
        <v>320</v>
      </c>
      <c r="L338" t="s">
        <v>2069</v>
      </c>
      <c r="M338">
        <v>154</v>
      </c>
      <c r="N338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 t="s">
        <v>2070</v>
      </c>
      <c r="V338" t="s">
        <v>25</v>
      </c>
      <c r="W338" t="s">
        <v>92</v>
      </c>
      <c r="X338" s="42" t="s">
        <v>4082</v>
      </c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25</v>
      </c>
      <c r="H339" s="9">
        <v>43901</v>
      </c>
      <c r="I339" s="9">
        <v>43905</v>
      </c>
      <c r="J339" t="s">
        <v>156</v>
      </c>
      <c r="K339" t="s">
        <v>54</v>
      </c>
      <c r="L339" t="s">
        <v>2074</v>
      </c>
      <c r="M339">
        <v>139</v>
      </c>
      <c r="N339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b">
        <v>0</v>
      </c>
      <c r="X339" s="42">
        <v>9247</v>
      </c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>
        <v>21228</v>
      </c>
      <c r="F340" t="s">
        <v>73</v>
      </c>
      <c r="G340" t="s">
        <v>2077</v>
      </c>
      <c r="H340" s="9">
        <v>45624</v>
      </c>
      <c r="I340" s="9">
        <v>45634</v>
      </c>
      <c r="J340" t="s">
        <v>409</v>
      </c>
      <c r="K340" t="s">
        <v>54</v>
      </c>
      <c r="L340" t="s">
        <v>2080</v>
      </c>
      <c r="M340">
        <v>141</v>
      </c>
      <c r="N340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281</v>
      </c>
      <c r="W340" t="b">
        <v>1</v>
      </c>
      <c r="X340" s="42">
        <v>10547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 s="9">
        <v>44283</v>
      </c>
      <c r="I341" s="9">
        <v>44292</v>
      </c>
      <c r="J341" t="s">
        <v>230</v>
      </c>
      <c r="K341" t="s">
        <v>650</v>
      </c>
      <c r="L341" t="s">
        <v>387</v>
      </c>
      <c r="M341">
        <v>139</v>
      </c>
      <c r="N341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V341" t="s">
        <v>698</v>
      </c>
      <c r="W341" t="s">
        <v>46</v>
      </c>
      <c r="X341" s="42">
        <v>0</v>
      </c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>
        <v>20081</v>
      </c>
      <c r="F342" t="s">
        <v>338</v>
      </c>
      <c r="G342" t="s">
        <v>2086</v>
      </c>
      <c r="H342" s="9"/>
      <c r="I342" s="9"/>
      <c r="J342" t="s">
        <v>409</v>
      </c>
      <c r="K342" t="s">
        <v>320</v>
      </c>
      <c r="L342" t="s">
        <v>2087</v>
      </c>
      <c r="M342">
        <v>149</v>
      </c>
      <c r="N342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 t="s">
        <v>2089</v>
      </c>
      <c r="V342" t="s">
        <v>25</v>
      </c>
      <c r="W342" t="s">
        <v>132</v>
      </c>
      <c r="X342" s="42" t="s">
        <v>4086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>
        <v>21449</v>
      </c>
      <c r="F343" t="s">
        <v>62</v>
      </c>
      <c r="G343" t="s">
        <v>2093</v>
      </c>
      <c r="H343" s="9">
        <v>44022</v>
      </c>
      <c r="I343" s="9">
        <v>44041</v>
      </c>
      <c r="J343" t="s">
        <v>230</v>
      </c>
      <c r="K343" t="s">
        <v>157</v>
      </c>
      <c r="L343" t="s">
        <v>2096</v>
      </c>
      <c r="M343">
        <v>292</v>
      </c>
      <c r="N34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W343" t="s">
        <v>46</v>
      </c>
      <c r="X343" s="42">
        <v>26797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>
        <v>17118</v>
      </c>
      <c r="F344" t="s">
        <v>153</v>
      </c>
      <c r="G344" t="s">
        <v>2100</v>
      </c>
      <c r="H344" s="9">
        <v>44920</v>
      </c>
      <c r="I344" s="9"/>
      <c r="J344" t="s">
        <v>668</v>
      </c>
      <c r="K344" t="s">
        <v>54</v>
      </c>
      <c r="M344">
        <v>125</v>
      </c>
      <c r="N344">
        <v>131</v>
      </c>
      <c r="O344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 t="s">
        <v>2101</v>
      </c>
      <c r="V344" t="s">
        <v>25</v>
      </c>
      <c r="X344" s="42" t="s">
        <v>4089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>
        <v>28576</v>
      </c>
      <c r="F345" t="s">
        <v>329</v>
      </c>
      <c r="H345" s="9">
        <v>45067</v>
      </c>
      <c r="I345" s="9">
        <v>45081</v>
      </c>
      <c r="J345" t="s">
        <v>230</v>
      </c>
      <c r="K345" t="s">
        <v>54</v>
      </c>
      <c r="L345" t="s">
        <v>2105</v>
      </c>
      <c r="M345">
        <v>167</v>
      </c>
      <c r="N345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-1152</v>
      </c>
      <c r="V345" t="s">
        <v>33</v>
      </c>
      <c r="W345" t="s">
        <v>132</v>
      </c>
      <c r="X345" s="42">
        <v>1152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>
        <v>32392</v>
      </c>
      <c r="F346" t="s">
        <v>316</v>
      </c>
      <c r="H346" s="9">
        <v>44232</v>
      </c>
      <c r="I346" s="9">
        <v>44251</v>
      </c>
      <c r="J346" t="s">
        <v>53</v>
      </c>
      <c r="K346" t="s">
        <v>650</v>
      </c>
      <c r="L346" t="s">
        <v>2110</v>
      </c>
      <c r="M346">
        <v>140</v>
      </c>
      <c r="N346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 t="s">
        <v>2111</v>
      </c>
      <c r="V346" t="s">
        <v>79</v>
      </c>
      <c r="W346" t="s">
        <v>132</v>
      </c>
      <c r="X346" s="42" t="s">
        <v>4092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>
        <v>36377</v>
      </c>
      <c r="F347" t="s">
        <v>468</v>
      </c>
      <c r="G347" t="s">
        <v>2113</v>
      </c>
      <c r="H347" s="9">
        <v>44216</v>
      </c>
      <c r="I347" s="9">
        <v>44245</v>
      </c>
      <c r="J347" t="s">
        <v>53</v>
      </c>
      <c r="K347" t="s">
        <v>548</v>
      </c>
      <c r="L347" t="s">
        <v>2115</v>
      </c>
      <c r="M347">
        <v>109</v>
      </c>
      <c r="N347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166</v>
      </c>
      <c r="X347" s="42">
        <v>27257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>
        <v>19719</v>
      </c>
      <c r="F348" t="s">
        <v>468</v>
      </c>
      <c r="G348" t="s">
        <v>2119</v>
      </c>
      <c r="H348" s="9">
        <v>44576</v>
      </c>
      <c r="I348" s="9">
        <v>44588</v>
      </c>
      <c r="J348" t="s">
        <v>230</v>
      </c>
      <c r="K348" t="s">
        <v>25</v>
      </c>
      <c r="L348" t="s">
        <v>2121</v>
      </c>
      <c r="M348">
        <v>94</v>
      </c>
      <c r="N348">
        <v>94</v>
      </c>
      <c r="O348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44</v>
      </c>
      <c r="X348" s="42">
        <v>4938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>
        <v>32589</v>
      </c>
      <c r="F349" t="s">
        <v>316</v>
      </c>
      <c r="G349" t="s">
        <v>2125</v>
      </c>
      <c r="H349" s="9">
        <v>45156</v>
      </c>
      <c r="I349" s="9">
        <v>45157</v>
      </c>
      <c r="J349" t="s">
        <v>196</v>
      </c>
      <c r="K349" t="s">
        <v>130</v>
      </c>
      <c r="L349" t="s">
        <v>2127</v>
      </c>
      <c r="M349">
        <v>179</v>
      </c>
      <c r="N349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57</v>
      </c>
      <c r="X349" s="42">
        <v>8551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>
        <v>27099</v>
      </c>
      <c r="F350" t="s">
        <v>62</v>
      </c>
      <c r="H350" s="9">
        <v>44120</v>
      </c>
      <c r="I350" s="9">
        <v>44117</v>
      </c>
      <c r="J350" t="s">
        <v>668</v>
      </c>
      <c r="K350" t="s">
        <v>25</v>
      </c>
      <c r="L350" t="s">
        <v>2133</v>
      </c>
      <c r="M350">
        <v>156</v>
      </c>
      <c r="N350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X350" s="42">
        <v>28534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>
        <v>35179</v>
      </c>
      <c r="F351" t="s">
        <v>73</v>
      </c>
      <c r="G351" t="s">
        <v>2137</v>
      </c>
      <c r="H351" s="9">
        <v>44305</v>
      </c>
      <c r="I351" s="9">
        <v>44314</v>
      </c>
      <c r="K351" t="s">
        <v>873</v>
      </c>
      <c r="L351" t="s">
        <v>2139</v>
      </c>
      <c r="M351">
        <v>129</v>
      </c>
      <c r="N351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W351" t="s">
        <v>80</v>
      </c>
      <c r="X351" s="42">
        <v>24433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 s="9">
        <v>45152</v>
      </c>
      <c r="I352" s="9">
        <v>45159</v>
      </c>
      <c r="J352" t="s">
        <v>288</v>
      </c>
      <c r="K352" t="s">
        <v>54</v>
      </c>
      <c r="L352" t="s">
        <v>2145</v>
      </c>
      <c r="M352">
        <v>139</v>
      </c>
      <c r="N352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56</v>
      </c>
      <c r="X352" s="42">
        <v>1201</v>
      </c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>
        <v>30200</v>
      </c>
      <c r="F353" t="s">
        <v>316</v>
      </c>
      <c r="G353" t="s">
        <v>2147</v>
      </c>
      <c r="H353" s="9">
        <v>44977</v>
      </c>
      <c r="I353" s="9">
        <v>44974</v>
      </c>
      <c r="J353" t="s">
        <v>156</v>
      </c>
      <c r="L353" t="s">
        <v>2148</v>
      </c>
      <c r="M353">
        <v>137</v>
      </c>
      <c r="N35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 t="s">
        <v>2149</v>
      </c>
      <c r="X353" s="42" t="s">
        <v>4099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t="s">
        <v>2151</v>
      </c>
      <c r="H354" s="9">
        <v>45299</v>
      </c>
      <c r="I354" s="9">
        <v>45302</v>
      </c>
      <c r="J354" t="s">
        <v>230</v>
      </c>
      <c r="K354" t="s">
        <v>650</v>
      </c>
      <c r="L354" t="s">
        <v>2152</v>
      </c>
      <c r="M354">
        <v>143</v>
      </c>
      <c r="N354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217</v>
      </c>
      <c r="W354" t="s">
        <v>56</v>
      </c>
      <c r="X354" s="42">
        <v>31851</v>
      </c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3706</v>
      </c>
      <c r="F355" t="s">
        <v>316</v>
      </c>
      <c r="H355" s="9">
        <v>45432</v>
      </c>
      <c r="I355" s="9">
        <v>45461</v>
      </c>
      <c r="J355" t="s">
        <v>230</v>
      </c>
      <c r="K355" t="s">
        <v>508</v>
      </c>
      <c r="L355" t="s">
        <v>1452</v>
      </c>
      <c r="M355">
        <v>139</v>
      </c>
      <c r="N355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b">
        <v>0</v>
      </c>
      <c r="X355" s="42">
        <v>23265</v>
      </c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t="s">
        <v>2160</v>
      </c>
      <c r="H356" s="9">
        <v>45384</v>
      </c>
      <c r="I356" s="9">
        <v>45411</v>
      </c>
      <c r="J356" t="s">
        <v>230</v>
      </c>
      <c r="K356" t="s">
        <v>481</v>
      </c>
      <c r="L356" t="s">
        <v>2163</v>
      </c>
      <c r="M356">
        <v>102</v>
      </c>
      <c r="N356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45</v>
      </c>
      <c r="W356" t="s">
        <v>46</v>
      </c>
      <c r="X356" s="42">
        <v>21156</v>
      </c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>
        <v>29148</v>
      </c>
      <c r="F357" t="s">
        <v>73</v>
      </c>
      <c r="G357" t="s">
        <v>2166</v>
      </c>
      <c r="H357" s="9">
        <v>44257</v>
      </c>
      <c r="I357" s="9">
        <v>44265</v>
      </c>
      <c r="J357" t="s">
        <v>668</v>
      </c>
      <c r="K357" t="s">
        <v>261</v>
      </c>
      <c r="L357" t="s">
        <v>2167</v>
      </c>
      <c r="M357">
        <v>95</v>
      </c>
      <c r="N357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 t="s">
        <v>2168</v>
      </c>
      <c r="V357" t="s">
        <v>33</v>
      </c>
      <c r="W357" t="s">
        <v>68</v>
      </c>
      <c r="X357" s="42" t="s">
        <v>4103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>
        <v>26546</v>
      </c>
      <c r="F358" t="s">
        <v>73</v>
      </c>
      <c r="H358" s="9">
        <v>44566</v>
      </c>
      <c r="I358" s="9">
        <v>44569</v>
      </c>
      <c r="J358" t="s">
        <v>342</v>
      </c>
      <c r="K358" t="s">
        <v>289</v>
      </c>
      <c r="M358">
        <v>131</v>
      </c>
      <c r="N358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281</v>
      </c>
      <c r="W358" t="s">
        <v>166</v>
      </c>
      <c r="X358" s="42">
        <v>18718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>
        <v>38550</v>
      </c>
      <c r="F359" t="s">
        <v>468</v>
      </c>
      <c r="H359" s="9">
        <v>44154</v>
      </c>
      <c r="I359" s="9">
        <v>44173</v>
      </c>
      <c r="K359" t="s">
        <v>631</v>
      </c>
      <c r="L359" t="s">
        <v>799</v>
      </c>
      <c r="M359">
        <v>159</v>
      </c>
      <c r="N359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 t="s">
        <v>2177</v>
      </c>
      <c r="V359" t="s">
        <v>79</v>
      </c>
      <c r="W359" t="s">
        <v>44</v>
      </c>
      <c r="X359" s="42" t="s">
        <v>4105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>
        <v>29979</v>
      </c>
      <c r="F360" t="s">
        <v>316</v>
      </c>
      <c r="H360" s="9">
        <v>45423</v>
      </c>
      <c r="I360" s="9">
        <v>45447</v>
      </c>
      <c r="J360" t="s">
        <v>342</v>
      </c>
      <c r="K360" t="s">
        <v>548</v>
      </c>
      <c r="L360" t="s">
        <v>607</v>
      </c>
      <c r="M360">
        <v>117</v>
      </c>
      <c r="N360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199</v>
      </c>
      <c r="W360" t="s">
        <v>80</v>
      </c>
      <c r="X360" s="42">
        <v>11840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>
        <v>33304</v>
      </c>
      <c r="F361" t="s">
        <v>153</v>
      </c>
      <c r="H361" s="9">
        <v>43834</v>
      </c>
      <c r="I361" s="9">
        <v>43845</v>
      </c>
      <c r="J361" t="s">
        <v>230</v>
      </c>
      <c r="K361" t="s">
        <v>631</v>
      </c>
      <c r="L361" t="s">
        <v>2185</v>
      </c>
      <c r="M361">
        <v>141</v>
      </c>
      <c r="N361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56</v>
      </c>
      <c r="X361" s="42">
        <v>48650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>
        <v>16725</v>
      </c>
      <c r="F362" t="s">
        <v>25</v>
      </c>
      <c r="G362" t="s">
        <v>2189</v>
      </c>
      <c r="H362" s="9">
        <v>44991</v>
      </c>
      <c r="I362" s="9">
        <v>45008</v>
      </c>
      <c r="J362" t="s">
        <v>230</v>
      </c>
      <c r="K362" t="s">
        <v>548</v>
      </c>
      <c r="L362" t="s">
        <v>2191</v>
      </c>
      <c r="M362">
        <v>148</v>
      </c>
      <c r="N362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199</v>
      </c>
      <c r="W362" t="s">
        <v>69</v>
      </c>
      <c r="X362" s="42">
        <v>17428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>
        <v>29561</v>
      </c>
      <c r="F363" t="s">
        <v>73</v>
      </c>
      <c r="G363" t="s">
        <v>2196</v>
      </c>
      <c r="H363" s="9">
        <v>44856</v>
      </c>
      <c r="I363" s="9">
        <v>44860</v>
      </c>
      <c r="J363" t="s">
        <v>156</v>
      </c>
      <c r="K363" t="s">
        <v>157</v>
      </c>
      <c r="L363" t="s">
        <v>2199</v>
      </c>
      <c r="M363">
        <v>137</v>
      </c>
      <c r="N36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-11682</v>
      </c>
      <c r="V363" t="s">
        <v>79</v>
      </c>
      <c r="W363" t="s">
        <v>166</v>
      </c>
      <c r="X363" s="42">
        <v>11682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>
        <v>28072</v>
      </c>
      <c r="F364" t="s">
        <v>541</v>
      </c>
      <c r="H364" s="9">
        <v>45591</v>
      </c>
      <c r="I364" s="9">
        <v>45619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183</v>
      </c>
      <c r="W364" t="s">
        <v>132</v>
      </c>
      <c r="X364" s="42">
        <v>14707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>
        <v>25638</v>
      </c>
      <c r="F365" t="s">
        <v>247</v>
      </c>
      <c r="G365" t="s">
        <v>2206</v>
      </c>
      <c r="H365" s="9">
        <v>45366</v>
      </c>
      <c r="I365" s="9">
        <v>45381</v>
      </c>
      <c r="J365" t="s">
        <v>342</v>
      </c>
      <c r="K365" t="s">
        <v>1997</v>
      </c>
      <c r="L365" t="s">
        <v>2208</v>
      </c>
      <c r="M365">
        <v>103</v>
      </c>
      <c r="N365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V365" t="s">
        <v>208</v>
      </c>
      <c r="W365" t="s">
        <v>132</v>
      </c>
      <c r="X365" s="42">
        <v>0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>
        <v>22296</v>
      </c>
      <c r="F366" t="s">
        <v>25</v>
      </c>
      <c r="G366" t="s">
        <v>2211</v>
      </c>
      <c r="H366" s="9">
        <v>45445</v>
      </c>
      <c r="I366" s="9">
        <v>45444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45</v>
      </c>
      <c r="W366" t="s">
        <v>44</v>
      </c>
      <c r="X366" s="42">
        <v>35901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>
        <v>21994</v>
      </c>
      <c r="F367" t="s">
        <v>247</v>
      </c>
      <c r="G367" t="s">
        <v>2218</v>
      </c>
      <c r="H367" s="9">
        <v>43962</v>
      </c>
      <c r="I367" s="9">
        <v>43990</v>
      </c>
      <c r="J367" t="s">
        <v>668</v>
      </c>
      <c r="K367" t="s">
        <v>631</v>
      </c>
      <c r="L367" t="s">
        <v>2221</v>
      </c>
      <c r="M367">
        <v>176</v>
      </c>
      <c r="N367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281</v>
      </c>
      <c r="W367" t="s">
        <v>92</v>
      </c>
      <c r="X367" s="42">
        <v>4963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H368" s="9">
        <v>44769</v>
      </c>
      <c r="I368" s="9">
        <v>44784</v>
      </c>
      <c r="J368" t="s">
        <v>409</v>
      </c>
      <c r="K368" t="s">
        <v>508</v>
      </c>
      <c r="L368" t="s">
        <v>2225</v>
      </c>
      <c r="M368">
        <v>171</v>
      </c>
      <c r="N368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199</v>
      </c>
      <c r="W368" t="s">
        <v>92</v>
      </c>
      <c r="X368" s="42">
        <v>38610</v>
      </c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>
        <v>16838</v>
      </c>
      <c r="F369" t="s">
        <v>468</v>
      </c>
      <c r="G369" t="s">
        <v>2229</v>
      </c>
      <c r="H369" s="9">
        <v>44039</v>
      </c>
      <c r="I369" s="9">
        <v>44055</v>
      </c>
      <c r="J369" t="s">
        <v>156</v>
      </c>
      <c r="K369" t="s">
        <v>1997</v>
      </c>
      <c r="L369" t="s">
        <v>447</v>
      </c>
      <c r="M369">
        <v>175</v>
      </c>
      <c r="N369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 t="s">
        <v>2231</v>
      </c>
      <c r="V369" t="s">
        <v>217</v>
      </c>
      <c r="W369" t="s">
        <v>166</v>
      </c>
      <c r="X369" s="42" t="s">
        <v>4113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H370" s="9">
        <v>45332</v>
      </c>
      <c r="I370" s="9">
        <v>45357</v>
      </c>
      <c r="J370" t="s">
        <v>230</v>
      </c>
      <c r="K370" t="s">
        <v>54</v>
      </c>
      <c r="L370" t="s">
        <v>2234</v>
      </c>
      <c r="M370">
        <v>139</v>
      </c>
      <c r="N370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 t="s">
        <v>2235</v>
      </c>
      <c r="V370" t="s">
        <v>199</v>
      </c>
      <c r="W370" t="s">
        <v>44</v>
      </c>
      <c r="X370" s="42" t="s">
        <v>4114</v>
      </c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>
        <v>21775</v>
      </c>
      <c r="F371" t="s">
        <v>25</v>
      </c>
      <c r="H371" s="9">
        <v>44989</v>
      </c>
      <c r="I371" s="9">
        <v>45012</v>
      </c>
      <c r="J371" t="s">
        <v>196</v>
      </c>
      <c r="K371" t="s">
        <v>157</v>
      </c>
      <c r="M371">
        <v>171</v>
      </c>
      <c r="N371">
        <v>179</v>
      </c>
      <c r="O371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263</v>
      </c>
      <c r="W371" t="s">
        <v>132</v>
      </c>
      <c r="X371" s="42">
        <v>11209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H372" s="9">
        <v>44729</v>
      </c>
      <c r="I372" s="9">
        <v>44753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W372" t="s">
        <v>132</v>
      </c>
      <c r="X372" s="42">
        <v>9177</v>
      </c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>
        <v>28836</v>
      </c>
      <c r="F373" t="s">
        <v>73</v>
      </c>
      <c r="G373" t="s">
        <v>2246</v>
      </c>
      <c r="H373" s="9">
        <v>45176</v>
      </c>
      <c r="I373" s="9">
        <v>45177</v>
      </c>
      <c r="J373" t="s">
        <v>342</v>
      </c>
      <c r="K373" t="s">
        <v>873</v>
      </c>
      <c r="L373" t="s">
        <v>2248</v>
      </c>
      <c r="M373">
        <v>105</v>
      </c>
      <c r="N37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 t="s">
        <v>2249</v>
      </c>
      <c r="V373" t="s">
        <v>25</v>
      </c>
      <c r="W373" t="s">
        <v>68</v>
      </c>
      <c r="X373" s="42" t="s">
        <v>4118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>
        <v>38163</v>
      </c>
      <c r="F374" t="s">
        <v>468</v>
      </c>
      <c r="H374" s="9">
        <v>44471</v>
      </c>
      <c r="I374" s="9">
        <v>44498</v>
      </c>
      <c r="K374" t="s">
        <v>481</v>
      </c>
      <c r="L374" t="s">
        <v>2255</v>
      </c>
      <c r="M374">
        <v>169</v>
      </c>
      <c r="N374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698</v>
      </c>
      <c r="W374" t="s">
        <v>92</v>
      </c>
      <c r="X374" s="42">
        <v>47830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>
        <v>19450</v>
      </c>
      <c r="F375" t="s">
        <v>25</v>
      </c>
      <c r="H375" s="9">
        <v>44128</v>
      </c>
      <c r="I375" s="9">
        <v>44148</v>
      </c>
      <c r="J375" t="s">
        <v>230</v>
      </c>
      <c r="L375" t="s">
        <v>2260</v>
      </c>
      <c r="M375">
        <v>127</v>
      </c>
      <c r="N375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183</v>
      </c>
      <c r="W375" t="s">
        <v>80</v>
      </c>
      <c r="X375" s="42">
        <v>17470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>
        <v>29914</v>
      </c>
      <c r="F376" t="s">
        <v>153</v>
      </c>
      <c r="H376" s="9">
        <v>45338</v>
      </c>
      <c r="I376" s="9">
        <v>45366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46</v>
      </c>
      <c r="X376" s="42">
        <v>36313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>
        <v>21531</v>
      </c>
      <c r="F377" t="s">
        <v>153</v>
      </c>
      <c r="G377" t="s">
        <v>2268</v>
      </c>
      <c r="H377" s="9">
        <v>45636</v>
      </c>
      <c r="I377" s="9">
        <v>45658</v>
      </c>
      <c r="J377" t="s">
        <v>53</v>
      </c>
      <c r="K377" t="s">
        <v>631</v>
      </c>
      <c r="L377" t="s">
        <v>2271</v>
      </c>
      <c r="M377">
        <v>146</v>
      </c>
      <c r="N377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183</v>
      </c>
      <c r="W377" t="s">
        <v>44</v>
      </c>
      <c r="X377" s="42">
        <v>7157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3709</v>
      </c>
      <c r="F378" t="s">
        <v>541</v>
      </c>
      <c r="G378" t="s">
        <v>2275</v>
      </c>
      <c r="H378" s="9">
        <v>45227</v>
      </c>
      <c r="I378" s="9">
        <v>45229</v>
      </c>
      <c r="J378" t="s">
        <v>53</v>
      </c>
      <c r="K378" t="s">
        <v>261</v>
      </c>
      <c r="L378" t="s">
        <v>2278</v>
      </c>
      <c r="M378">
        <v>130</v>
      </c>
      <c r="N378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57</v>
      </c>
      <c r="X378" s="42">
        <v>31713</v>
      </c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>
        <v>23167</v>
      </c>
      <c r="F379" t="s">
        <v>153</v>
      </c>
      <c r="G379" t="s">
        <v>2280</v>
      </c>
      <c r="H379" s="9">
        <v>44698</v>
      </c>
      <c r="I379" s="9">
        <v>44720</v>
      </c>
      <c r="K379" t="s">
        <v>508</v>
      </c>
      <c r="L379" t="s">
        <v>2282</v>
      </c>
      <c r="M379">
        <v>143</v>
      </c>
      <c r="N379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281</v>
      </c>
      <c r="W379" t="s">
        <v>166</v>
      </c>
      <c r="X379" s="42">
        <v>45784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>
        <v>18176</v>
      </c>
      <c r="F380" t="s">
        <v>62</v>
      </c>
      <c r="G380" t="s">
        <v>2286</v>
      </c>
      <c r="H380" s="9">
        <v>45577</v>
      </c>
      <c r="I380" s="9">
        <v>45580</v>
      </c>
      <c r="J380" t="s">
        <v>156</v>
      </c>
      <c r="K380" t="s">
        <v>631</v>
      </c>
      <c r="L380" t="s">
        <v>1422</v>
      </c>
      <c r="M380">
        <v>119</v>
      </c>
      <c r="N380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W380" t="s">
        <v>132</v>
      </c>
      <c r="X380" s="42">
        <v>17568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>
        <v>16335</v>
      </c>
      <c r="F381" t="s">
        <v>73</v>
      </c>
      <c r="G381" t="s">
        <v>2291</v>
      </c>
      <c r="H381" s="9">
        <v>44488</v>
      </c>
      <c r="I381" s="9">
        <v>44495</v>
      </c>
      <c r="J381" t="s">
        <v>230</v>
      </c>
      <c r="K381" t="s">
        <v>320</v>
      </c>
      <c r="L381" t="s">
        <v>2294</v>
      </c>
      <c r="M381">
        <v>116</v>
      </c>
      <c r="N381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42">
        <v>41282</v>
      </c>
    </row>
    <row r="382" spans="1:24" x14ac:dyDescent="0.3">
      <c r="A382" t="s">
        <v>2295</v>
      </c>
      <c r="B382" t="s">
        <v>3587</v>
      </c>
      <c r="C382" t="s">
        <v>36</v>
      </c>
      <c r="D382">
        <v>63</v>
      </c>
      <c r="E382">
        <v>22484</v>
      </c>
      <c r="F382" t="s">
        <v>153</v>
      </c>
      <c r="G382" t="s">
        <v>2297</v>
      </c>
      <c r="H382" s="9">
        <v>45193</v>
      </c>
      <c r="I382" s="9">
        <v>45202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45</v>
      </c>
      <c r="X382" s="42">
        <v>39868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>
        <v>16239</v>
      </c>
      <c r="F383" t="s">
        <v>62</v>
      </c>
      <c r="G383" t="s">
        <v>2301</v>
      </c>
      <c r="H383" s="9">
        <v>45164</v>
      </c>
      <c r="I383" s="9">
        <v>45186</v>
      </c>
      <c r="J383" t="s">
        <v>342</v>
      </c>
      <c r="K383" t="s">
        <v>289</v>
      </c>
      <c r="M383">
        <v>156</v>
      </c>
      <c r="N38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271</v>
      </c>
      <c r="W383" t="s">
        <v>92</v>
      </c>
      <c r="X383" s="42">
        <v>12485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>
        <v>36256</v>
      </c>
      <c r="F384" t="s">
        <v>329</v>
      </c>
      <c r="H384" s="9">
        <v>44477</v>
      </c>
      <c r="I384" s="9">
        <v>44501</v>
      </c>
      <c r="J384" t="s">
        <v>668</v>
      </c>
      <c r="K384" t="s">
        <v>650</v>
      </c>
      <c r="L384" t="s">
        <v>2307</v>
      </c>
      <c r="M384">
        <v>98</v>
      </c>
      <c r="N384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113</v>
      </c>
      <c r="W384" t="s">
        <v>80</v>
      </c>
      <c r="X384" s="42">
        <v>3779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>
        <v>35612</v>
      </c>
      <c r="F385" t="s">
        <v>316</v>
      </c>
      <c r="G385" t="s">
        <v>2312</v>
      </c>
      <c r="H385" s="9">
        <v>44652</v>
      </c>
      <c r="I385" s="9">
        <v>44666</v>
      </c>
      <c r="K385" t="s">
        <v>89</v>
      </c>
      <c r="L385" t="s">
        <v>1977</v>
      </c>
      <c r="M385">
        <v>96</v>
      </c>
      <c r="N385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W385" t="s">
        <v>166</v>
      </c>
      <c r="X385" s="42">
        <v>42431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>
        <v>36865</v>
      </c>
      <c r="F386" t="s">
        <v>316</v>
      </c>
      <c r="H386" s="9">
        <v>43845</v>
      </c>
      <c r="I386" s="9">
        <v>43859</v>
      </c>
      <c r="J386" t="s">
        <v>230</v>
      </c>
      <c r="L386" t="s">
        <v>1652</v>
      </c>
      <c r="M386">
        <v>106</v>
      </c>
      <c r="N386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92</v>
      </c>
      <c r="X386" s="42">
        <v>35681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3708</v>
      </c>
      <c r="F387" t="s">
        <v>25</v>
      </c>
      <c r="G387" t="s">
        <v>2322</v>
      </c>
      <c r="H387" s="9">
        <v>44193</v>
      </c>
      <c r="I387" s="9">
        <v>44215</v>
      </c>
      <c r="J387" t="s">
        <v>196</v>
      </c>
      <c r="K387" t="s">
        <v>320</v>
      </c>
      <c r="L387" t="s">
        <v>2324</v>
      </c>
      <c r="M387">
        <v>116</v>
      </c>
      <c r="N387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 t="s">
        <v>2325</v>
      </c>
      <c r="W387" t="s">
        <v>68</v>
      </c>
      <c r="X387" s="42" t="s">
        <v>4132</v>
      </c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>
        <v>28461</v>
      </c>
      <c r="F388" t="s">
        <v>541</v>
      </c>
      <c r="H388" s="9">
        <v>44483</v>
      </c>
      <c r="I388" s="9">
        <v>44505</v>
      </c>
      <c r="J388" t="s">
        <v>409</v>
      </c>
      <c r="K388" t="s">
        <v>650</v>
      </c>
      <c r="L388" t="s">
        <v>2329</v>
      </c>
      <c r="M388">
        <v>149</v>
      </c>
      <c r="N388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208</v>
      </c>
      <c r="W388" t="s">
        <v>80</v>
      </c>
      <c r="X388" s="42">
        <v>44909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>
        <v>31790</v>
      </c>
      <c r="F389" t="s">
        <v>247</v>
      </c>
      <c r="G389" t="s">
        <v>2332</v>
      </c>
      <c r="H389" s="9">
        <v>44937</v>
      </c>
      <c r="I389" s="9">
        <v>44966</v>
      </c>
      <c r="J389" t="s">
        <v>196</v>
      </c>
      <c r="K389" t="s">
        <v>54</v>
      </c>
      <c r="L389" t="s">
        <v>2334</v>
      </c>
      <c r="M389">
        <v>112</v>
      </c>
      <c r="N389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113</v>
      </c>
      <c r="X389" s="42">
        <v>10221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>
        <v>25713</v>
      </c>
      <c r="F390" t="s">
        <v>316</v>
      </c>
      <c r="G390" t="s">
        <v>2338</v>
      </c>
      <c r="H390" s="9">
        <v>44830</v>
      </c>
      <c r="I390" s="9">
        <v>44856</v>
      </c>
      <c r="J390" t="s">
        <v>196</v>
      </c>
      <c r="L390" t="s">
        <v>2340</v>
      </c>
      <c r="M390">
        <v>147</v>
      </c>
      <c r="N390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 t="s">
        <v>2341</v>
      </c>
      <c r="V390" t="s">
        <v>79</v>
      </c>
      <c r="X390" s="42" t="s">
        <v>4023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3707</v>
      </c>
      <c r="F391" t="s">
        <v>73</v>
      </c>
      <c r="H391" s="9">
        <v>44217</v>
      </c>
      <c r="I391" s="9">
        <v>44230</v>
      </c>
      <c r="J391" t="s">
        <v>288</v>
      </c>
      <c r="K391" t="s">
        <v>157</v>
      </c>
      <c r="L391" t="s">
        <v>2347</v>
      </c>
      <c r="M391">
        <v>151</v>
      </c>
      <c r="N391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113</v>
      </c>
      <c r="W391" t="s">
        <v>132</v>
      </c>
      <c r="X391" s="42">
        <v>21252</v>
      </c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>
        <v>16538</v>
      </c>
      <c r="F392" t="s">
        <v>329</v>
      </c>
      <c r="G392" t="s">
        <v>2350</v>
      </c>
      <c r="H392" s="9">
        <v>44540</v>
      </c>
      <c r="I392" s="9">
        <v>44551</v>
      </c>
      <c r="J392" t="s">
        <v>196</v>
      </c>
      <c r="K392" t="s">
        <v>650</v>
      </c>
      <c r="L392" t="s">
        <v>2352</v>
      </c>
      <c r="M392">
        <v>111</v>
      </c>
      <c r="N392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b">
        <v>1</v>
      </c>
      <c r="X392" s="42">
        <v>38834</v>
      </c>
    </row>
    <row r="393" spans="1:24" x14ac:dyDescent="0.3">
      <c r="A393" t="s">
        <v>3558</v>
      </c>
      <c r="B393" t="s">
        <v>3658</v>
      </c>
      <c r="C393" t="s">
        <v>60</v>
      </c>
      <c r="D393">
        <v>20</v>
      </c>
      <c r="E393">
        <v>38018</v>
      </c>
      <c r="F393" t="s">
        <v>25</v>
      </c>
      <c r="H393" s="9"/>
      <c r="I393" s="9"/>
      <c r="J393" t="s">
        <v>230</v>
      </c>
      <c r="K393" t="s">
        <v>386</v>
      </c>
      <c r="L393" t="s">
        <v>607</v>
      </c>
      <c r="M393">
        <v>145</v>
      </c>
      <c r="N39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45</v>
      </c>
      <c r="W393" t="s">
        <v>92</v>
      </c>
      <c r="X393" s="42">
        <v>22994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>
        <v>24668</v>
      </c>
      <c r="F394" t="s">
        <v>247</v>
      </c>
      <c r="G394" t="s">
        <v>2358</v>
      </c>
      <c r="H394" s="9">
        <v>44822</v>
      </c>
      <c r="I394" s="9">
        <v>44827</v>
      </c>
      <c r="J394" t="s">
        <v>196</v>
      </c>
      <c r="K394" t="s">
        <v>261</v>
      </c>
      <c r="L394" t="s">
        <v>2359</v>
      </c>
      <c r="M394">
        <v>139</v>
      </c>
      <c r="N394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263</v>
      </c>
      <c r="W394" t="s">
        <v>46</v>
      </c>
      <c r="X394" s="42">
        <v>35481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>
        <v>38604</v>
      </c>
      <c r="F395" t="s">
        <v>73</v>
      </c>
      <c r="G395" t="s">
        <v>2363</v>
      </c>
      <c r="H395" s="9">
        <v>44565</v>
      </c>
      <c r="I395" s="9"/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217</v>
      </c>
      <c r="W395" t="s">
        <v>46</v>
      </c>
      <c r="X395" s="42">
        <v>17193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s="9">
        <v>44725</v>
      </c>
      <c r="I396" s="9">
        <v>44726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113</v>
      </c>
      <c r="W396" t="s">
        <v>68</v>
      </c>
      <c r="X396" s="42">
        <v>47994</v>
      </c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>
        <v>25924</v>
      </c>
      <c r="F397" t="s">
        <v>62</v>
      </c>
      <c r="H397" s="9">
        <v>45566</v>
      </c>
      <c r="I397" s="9">
        <v>45564</v>
      </c>
      <c r="J397" t="s">
        <v>668</v>
      </c>
      <c r="K397" t="s">
        <v>631</v>
      </c>
      <c r="L397" t="s">
        <v>2372</v>
      </c>
      <c r="M397">
        <v>126</v>
      </c>
      <c r="N397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  <c r="X397" s="42">
        <v>16713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s="9">
        <v>44297</v>
      </c>
      <c r="I398" s="9">
        <v>44318</v>
      </c>
      <c r="J398" t="s">
        <v>668</v>
      </c>
      <c r="K398" t="s">
        <v>289</v>
      </c>
      <c r="M398">
        <v>132</v>
      </c>
      <c r="N398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 t="s">
        <v>2376</v>
      </c>
      <c r="V398" t="s">
        <v>271</v>
      </c>
      <c r="W398" t="s">
        <v>80</v>
      </c>
      <c r="X398" s="42" t="s">
        <v>4143</v>
      </c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>
        <v>18936</v>
      </c>
      <c r="F399" t="s">
        <v>468</v>
      </c>
      <c r="H399" s="9"/>
      <c r="I399" s="9"/>
      <c r="J399" t="s">
        <v>342</v>
      </c>
      <c r="K399" t="s">
        <v>481</v>
      </c>
      <c r="L399" t="s">
        <v>2380</v>
      </c>
      <c r="M399">
        <v>114</v>
      </c>
      <c r="N399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113</v>
      </c>
      <c r="W399" t="s">
        <v>69</v>
      </c>
      <c r="X399" s="42">
        <v>38078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153</v>
      </c>
      <c r="H400" s="9">
        <v>44947</v>
      </c>
      <c r="I400" s="9">
        <v>44964</v>
      </c>
      <c r="J400" t="s">
        <v>196</v>
      </c>
      <c r="K400" t="s">
        <v>873</v>
      </c>
      <c r="L400" t="s">
        <v>2385</v>
      </c>
      <c r="M400">
        <v>137</v>
      </c>
      <c r="N400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281</v>
      </c>
      <c r="W400" t="s">
        <v>25</v>
      </c>
      <c r="X400" s="42">
        <v>5500</v>
      </c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>
        <v>34407</v>
      </c>
      <c r="F401" t="s">
        <v>329</v>
      </c>
      <c r="G401" t="s">
        <v>2389</v>
      </c>
      <c r="H401" s="9">
        <v>44413</v>
      </c>
      <c r="I401" s="9">
        <v>44416</v>
      </c>
      <c r="J401" t="s">
        <v>53</v>
      </c>
      <c r="K401" t="s">
        <v>650</v>
      </c>
      <c r="L401" t="s">
        <v>2392</v>
      </c>
      <c r="M401">
        <v>137</v>
      </c>
      <c r="N401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 t="s">
        <v>2393</v>
      </c>
      <c r="V401" t="s">
        <v>271</v>
      </c>
      <c r="W401" t="s">
        <v>56</v>
      </c>
      <c r="X401" s="42" t="s">
        <v>4146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>
        <v>27807</v>
      </c>
      <c r="F402" t="s">
        <v>468</v>
      </c>
      <c r="G402" t="s">
        <v>2396</v>
      </c>
      <c r="H402" s="9">
        <v>45180</v>
      </c>
      <c r="I402" s="9">
        <v>45210</v>
      </c>
      <c r="J402" t="s">
        <v>196</v>
      </c>
      <c r="K402" t="s">
        <v>1997</v>
      </c>
      <c r="L402" t="s">
        <v>2398</v>
      </c>
      <c r="M402">
        <v>165</v>
      </c>
      <c r="N402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199</v>
      </c>
      <c r="W402" t="s">
        <v>166</v>
      </c>
      <c r="X402" s="42">
        <v>6132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>
        <v>14286</v>
      </c>
      <c r="F403" t="s">
        <v>95</v>
      </c>
      <c r="G403" t="s">
        <v>2402</v>
      </c>
      <c r="H403" s="9">
        <v>45131</v>
      </c>
      <c r="I403" s="9">
        <v>45157</v>
      </c>
      <c r="J403" t="s">
        <v>156</v>
      </c>
      <c r="K403" t="s">
        <v>320</v>
      </c>
      <c r="L403" t="s">
        <v>2403</v>
      </c>
      <c r="M403">
        <v>139</v>
      </c>
      <c r="N40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698</v>
      </c>
      <c r="W403" t="s">
        <v>132</v>
      </c>
      <c r="X403" s="42">
        <v>8313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>
        <v>22328</v>
      </c>
      <c r="F404" t="s">
        <v>247</v>
      </c>
      <c r="H404" s="9"/>
      <c r="I404" s="9"/>
      <c r="J404" t="s">
        <v>156</v>
      </c>
      <c r="K404" t="s">
        <v>157</v>
      </c>
      <c r="L404" t="s">
        <v>2406</v>
      </c>
      <c r="M404">
        <v>110</v>
      </c>
      <c r="N404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V404" t="s">
        <v>79</v>
      </c>
      <c r="W404" t="b">
        <v>0</v>
      </c>
      <c r="X404" s="42">
        <v>0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247</v>
      </c>
      <c r="H405" s="9">
        <v>45648</v>
      </c>
      <c r="I405" s="9">
        <v>45676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698</v>
      </c>
      <c r="W405" t="s">
        <v>69</v>
      </c>
      <c r="X405" s="42">
        <v>46171</v>
      </c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>
        <v>20339</v>
      </c>
      <c r="F406" t="s">
        <v>62</v>
      </c>
      <c r="G406" t="s">
        <v>2413</v>
      </c>
      <c r="H406" s="9">
        <v>44822</v>
      </c>
      <c r="I406" s="9">
        <v>44835</v>
      </c>
      <c r="J406" t="s">
        <v>196</v>
      </c>
      <c r="K406" t="s">
        <v>873</v>
      </c>
      <c r="L406" t="s">
        <v>2415</v>
      </c>
      <c r="M406">
        <v>137</v>
      </c>
      <c r="N406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183</v>
      </c>
      <c r="W406" t="s">
        <v>92</v>
      </c>
      <c r="X406" s="42">
        <v>45612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>
        <v>27674</v>
      </c>
      <c r="F407" t="s">
        <v>316</v>
      </c>
      <c r="G407" t="s">
        <v>2419</v>
      </c>
      <c r="H407" s="9">
        <v>43940</v>
      </c>
      <c r="I407" s="9">
        <v>43938</v>
      </c>
      <c r="J407" t="s">
        <v>409</v>
      </c>
      <c r="K407" t="s">
        <v>157</v>
      </c>
      <c r="L407" t="s">
        <v>2421</v>
      </c>
      <c r="M407">
        <v>121</v>
      </c>
      <c r="N407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698</v>
      </c>
      <c r="W407" t="s">
        <v>68</v>
      </c>
      <c r="X407" s="42">
        <v>49176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>
        <v>28749</v>
      </c>
      <c r="F408" t="s">
        <v>153</v>
      </c>
      <c r="H408" s="9">
        <v>44715</v>
      </c>
      <c r="I408" s="9">
        <v>44714</v>
      </c>
      <c r="J408" t="s">
        <v>342</v>
      </c>
      <c r="K408" t="s">
        <v>481</v>
      </c>
      <c r="L408" t="s">
        <v>2427</v>
      </c>
      <c r="M408">
        <v>136</v>
      </c>
      <c r="N408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b">
        <v>1</v>
      </c>
      <c r="X408" s="42">
        <v>44383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>
        <v>35415</v>
      </c>
      <c r="F409" t="s">
        <v>316</v>
      </c>
      <c r="G409" t="s">
        <v>2429</v>
      </c>
      <c r="H409" s="9">
        <v>44343</v>
      </c>
      <c r="I409" s="9">
        <v>44347</v>
      </c>
      <c r="J409" t="s">
        <v>342</v>
      </c>
      <c r="K409" t="s">
        <v>130</v>
      </c>
      <c r="L409" t="s">
        <v>2431</v>
      </c>
      <c r="M409">
        <v>172</v>
      </c>
      <c r="N409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56</v>
      </c>
      <c r="X409" s="42">
        <v>5345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>
        <v>37257</v>
      </c>
      <c r="F410" t="s">
        <v>338</v>
      </c>
      <c r="G410" t="s">
        <v>2434</v>
      </c>
      <c r="H410" s="9">
        <v>43995</v>
      </c>
      <c r="I410" s="9">
        <v>44012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199</v>
      </c>
      <c r="W410" t="s">
        <v>92</v>
      </c>
      <c r="X410" s="42">
        <v>3742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>
        <v>21243</v>
      </c>
      <c r="F411" t="s">
        <v>247</v>
      </c>
      <c r="G411" t="s">
        <v>2439</v>
      </c>
      <c r="H411" s="9">
        <v>45370</v>
      </c>
      <c r="I411" s="9">
        <v>45395</v>
      </c>
      <c r="J411" t="s">
        <v>288</v>
      </c>
      <c r="K411" t="s">
        <v>873</v>
      </c>
      <c r="L411" t="s">
        <v>2440</v>
      </c>
      <c r="M411">
        <v>174</v>
      </c>
      <c r="N411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W411" t="s">
        <v>46</v>
      </c>
      <c r="X411" s="42">
        <v>32267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>
        <v>16930</v>
      </c>
      <c r="F412" t="s">
        <v>25</v>
      </c>
      <c r="H412" s="9">
        <v>45479</v>
      </c>
      <c r="I412" s="9">
        <v>45478</v>
      </c>
      <c r="J412" t="s">
        <v>53</v>
      </c>
      <c r="K412" t="s">
        <v>481</v>
      </c>
      <c r="L412" t="s">
        <v>799</v>
      </c>
      <c r="M412">
        <v>101</v>
      </c>
      <c r="N412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263</v>
      </c>
      <c r="W412" t="s">
        <v>46</v>
      </c>
      <c r="X412" s="42">
        <v>2862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s="9">
        <v>45350</v>
      </c>
      <c r="I413" s="9">
        <v>45366</v>
      </c>
      <c r="J413" t="s">
        <v>342</v>
      </c>
      <c r="K413" t="s">
        <v>386</v>
      </c>
      <c r="L413" t="s">
        <v>2449</v>
      </c>
      <c r="M413">
        <v>165</v>
      </c>
      <c r="N41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  <c r="X413" s="42">
        <v>15280</v>
      </c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>
        <v>35119</v>
      </c>
      <c r="F414" t="s">
        <v>338</v>
      </c>
      <c r="H414" s="9">
        <v>44923</v>
      </c>
      <c r="I414" s="9">
        <v>44930</v>
      </c>
      <c r="J414" t="s">
        <v>53</v>
      </c>
      <c r="K414" t="s">
        <v>157</v>
      </c>
      <c r="L414" t="s">
        <v>983</v>
      </c>
      <c r="M414">
        <v>114</v>
      </c>
      <c r="N414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 t="s">
        <v>2454</v>
      </c>
      <c r="V414" t="s">
        <v>33</v>
      </c>
      <c r="W414" t="s">
        <v>132</v>
      </c>
      <c r="X414" s="42" t="s">
        <v>4157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>
        <v>18769</v>
      </c>
      <c r="F415" t="s">
        <v>247</v>
      </c>
      <c r="G415" t="s">
        <v>2457</v>
      </c>
      <c r="H415" s="9">
        <v>44897</v>
      </c>
      <c r="I415" s="9">
        <v>44902</v>
      </c>
      <c r="J415" t="s">
        <v>196</v>
      </c>
      <c r="K415" t="s">
        <v>631</v>
      </c>
      <c r="L415" t="s">
        <v>799</v>
      </c>
      <c r="M415">
        <v>122</v>
      </c>
      <c r="N415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263</v>
      </c>
      <c r="X415" s="42">
        <v>41094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>
        <v>23506</v>
      </c>
      <c r="F416" t="s">
        <v>468</v>
      </c>
      <c r="G416" t="s">
        <v>2461</v>
      </c>
      <c r="H416" s="9">
        <v>44745</v>
      </c>
      <c r="I416" s="9">
        <v>44766</v>
      </c>
      <c r="J416" t="s">
        <v>196</v>
      </c>
      <c r="K416" t="s">
        <v>650</v>
      </c>
      <c r="L416" t="s">
        <v>2464</v>
      </c>
      <c r="M416">
        <v>174</v>
      </c>
      <c r="N416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199</v>
      </c>
      <c r="W416" t="s">
        <v>25</v>
      </c>
      <c r="X416" s="42">
        <v>46011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3710</v>
      </c>
      <c r="F417" t="s">
        <v>145</v>
      </c>
      <c r="H417" s="9">
        <v>45028</v>
      </c>
      <c r="I417" s="9">
        <v>45032</v>
      </c>
      <c r="J417" t="s">
        <v>668</v>
      </c>
      <c r="K417" t="s">
        <v>873</v>
      </c>
      <c r="L417" t="s">
        <v>2470</v>
      </c>
      <c r="M417">
        <v>142</v>
      </c>
      <c r="N417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102</v>
      </c>
      <c r="X417" s="42">
        <v>39702</v>
      </c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153</v>
      </c>
      <c r="H418" s="9">
        <v>45053</v>
      </c>
      <c r="I418" s="9">
        <v>45081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183</v>
      </c>
      <c r="W418" t="s">
        <v>44</v>
      </c>
      <c r="X418" s="42">
        <v>7669</v>
      </c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>
        <v>17117</v>
      </c>
      <c r="F419" t="s">
        <v>329</v>
      </c>
      <c r="G419" t="s">
        <v>2476</v>
      </c>
      <c r="H419" s="9">
        <v>45418</v>
      </c>
      <c r="I419" s="9">
        <v>45445</v>
      </c>
      <c r="J419" t="s">
        <v>288</v>
      </c>
      <c r="K419" t="s">
        <v>89</v>
      </c>
      <c r="L419" t="s">
        <v>2478</v>
      </c>
      <c r="M419">
        <v>124</v>
      </c>
      <c r="N419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 t="s">
        <v>2479</v>
      </c>
      <c r="V419" t="s">
        <v>379</v>
      </c>
      <c r="W419" t="s">
        <v>25</v>
      </c>
      <c r="X419" s="42" t="s">
        <v>4163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>
        <v>35522</v>
      </c>
      <c r="F420" t="s">
        <v>468</v>
      </c>
      <c r="G420" t="s">
        <v>2483</v>
      </c>
      <c r="H420" s="9">
        <v>44008</v>
      </c>
      <c r="I420" s="9">
        <v>44015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b">
        <v>0</v>
      </c>
      <c r="X420" s="42">
        <v>32758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>
        <v>25934</v>
      </c>
      <c r="F421" t="s">
        <v>25</v>
      </c>
      <c r="H421" s="9">
        <v>43924</v>
      </c>
      <c r="I421" s="9">
        <v>43946</v>
      </c>
      <c r="J421" t="s">
        <v>288</v>
      </c>
      <c r="K421" t="s">
        <v>508</v>
      </c>
      <c r="M421">
        <v>139</v>
      </c>
      <c r="N421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281</v>
      </c>
      <c r="X421" s="42">
        <v>49549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468</v>
      </c>
      <c r="G422" t="s">
        <v>2493</v>
      </c>
      <c r="H422" s="9">
        <v>45170</v>
      </c>
      <c r="I422" s="9">
        <v>45191</v>
      </c>
      <c r="J422" t="s">
        <v>668</v>
      </c>
      <c r="K422" t="s">
        <v>320</v>
      </c>
      <c r="L422" t="s">
        <v>2495</v>
      </c>
      <c r="M422">
        <v>143</v>
      </c>
      <c r="N422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102</v>
      </c>
      <c r="X422" s="42">
        <v>14938</v>
      </c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338</v>
      </c>
      <c r="H423" s="9">
        <v>45174</v>
      </c>
      <c r="I423" s="9">
        <v>45193</v>
      </c>
      <c r="J423" t="s">
        <v>668</v>
      </c>
      <c r="K423" t="s">
        <v>261</v>
      </c>
      <c r="L423" t="s">
        <v>2499</v>
      </c>
      <c r="M423">
        <v>137</v>
      </c>
      <c r="N42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 t="s">
        <v>2500</v>
      </c>
      <c r="V423" t="s">
        <v>45</v>
      </c>
      <c r="W423" t="b">
        <v>0</v>
      </c>
      <c r="X423" s="42" t="s">
        <v>4168</v>
      </c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t="s">
        <v>2503</v>
      </c>
      <c r="H424" s="9">
        <v>44363</v>
      </c>
      <c r="I424" s="9">
        <v>44378</v>
      </c>
      <c r="J424" t="s">
        <v>288</v>
      </c>
      <c r="K424" t="s">
        <v>261</v>
      </c>
      <c r="L424" t="s">
        <v>2505</v>
      </c>
      <c r="M424">
        <v>113</v>
      </c>
      <c r="N424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45</v>
      </c>
      <c r="W424" t="s">
        <v>56</v>
      </c>
      <c r="X424" s="42">
        <v>24139</v>
      </c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>
        <v>32480</v>
      </c>
      <c r="F425" t="s">
        <v>468</v>
      </c>
      <c r="G425" t="s">
        <v>2509</v>
      </c>
      <c r="H425" s="9">
        <v>45437</v>
      </c>
      <c r="I425" s="9">
        <v>45435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 t="s">
        <v>2512</v>
      </c>
      <c r="V425" t="s">
        <v>79</v>
      </c>
      <c r="X425" s="42" t="s">
        <v>4171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>
        <v>20612</v>
      </c>
      <c r="F426" t="s">
        <v>62</v>
      </c>
      <c r="H426" s="9">
        <v>44645</v>
      </c>
      <c r="I426" s="9">
        <v>44650</v>
      </c>
      <c r="J426" t="s">
        <v>288</v>
      </c>
      <c r="K426" t="s">
        <v>33</v>
      </c>
      <c r="L426" t="s">
        <v>2516</v>
      </c>
      <c r="M426">
        <v>114</v>
      </c>
      <c r="N426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 t="s">
        <v>2517</v>
      </c>
      <c r="V426" t="s">
        <v>45</v>
      </c>
      <c r="W426" t="s">
        <v>68</v>
      </c>
      <c r="X426" s="42" t="s">
        <v>4173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>
        <v>25034</v>
      </c>
      <c r="F427" t="s">
        <v>338</v>
      </c>
      <c r="G427" t="s">
        <v>2519</v>
      </c>
      <c r="H427" s="9">
        <v>44096</v>
      </c>
      <c r="I427" s="9">
        <v>44115</v>
      </c>
      <c r="M427">
        <v>169</v>
      </c>
      <c r="N427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113</v>
      </c>
      <c r="W427" t="s">
        <v>92</v>
      </c>
      <c r="X427" s="42">
        <v>45007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>
        <v>27964</v>
      </c>
      <c r="F428" t="s">
        <v>25</v>
      </c>
      <c r="H428" s="9">
        <v>44310</v>
      </c>
      <c r="I428" s="9">
        <v>44308</v>
      </c>
      <c r="J428" t="s">
        <v>196</v>
      </c>
      <c r="K428" t="s">
        <v>508</v>
      </c>
      <c r="L428" t="s">
        <v>568</v>
      </c>
      <c r="M428">
        <v>127</v>
      </c>
      <c r="N428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42">
        <v>17583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>
        <v>21022</v>
      </c>
      <c r="F429" t="s">
        <v>468</v>
      </c>
      <c r="G429" t="s">
        <v>2528</v>
      </c>
      <c r="H429" s="9">
        <v>44056</v>
      </c>
      <c r="I429" s="9">
        <v>44074</v>
      </c>
      <c r="L429" t="s">
        <v>2530</v>
      </c>
      <c r="M429">
        <v>133</v>
      </c>
      <c r="N429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166</v>
      </c>
      <c r="X429" s="42">
        <v>42839</v>
      </c>
    </row>
    <row r="430" spans="1:24" x14ac:dyDescent="0.3">
      <c r="A430" t="s">
        <v>2531</v>
      </c>
      <c r="B430" t="s">
        <v>1822</v>
      </c>
      <c r="C430" t="s">
        <v>36</v>
      </c>
      <c r="D430">
        <v>60</v>
      </c>
      <c r="E430">
        <v>23470</v>
      </c>
      <c r="F430" t="s">
        <v>247</v>
      </c>
      <c r="G430" t="s">
        <v>2534</v>
      </c>
      <c r="H430" s="9">
        <v>45323</v>
      </c>
      <c r="I430" s="9">
        <v>45347</v>
      </c>
      <c r="J430" t="s">
        <v>668</v>
      </c>
      <c r="K430" t="s">
        <v>508</v>
      </c>
      <c r="L430" t="s">
        <v>2537</v>
      </c>
      <c r="M430">
        <v>152</v>
      </c>
      <c r="N430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46</v>
      </c>
      <c r="X430" s="42">
        <v>13106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>
        <v>32844</v>
      </c>
      <c r="F431" t="s">
        <v>25</v>
      </c>
      <c r="G431" t="s">
        <v>2539</v>
      </c>
      <c r="H431" s="9">
        <v>44583</v>
      </c>
      <c r="I431" s="9">
        <v>44602</v>
      </c>
      <c r="J431" t="s">
        <v>342</v>
      </c>
      <c r="K431" t="s">
        <v>261</v>
      </c>
      <c r="L431" t="s">
        <v>2541</v>
      </c>
      <c r="M431">
        <v>139</v>
      </c>
      <c r="N431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45</v>
      </c>
      <c r="W431" t="s">
        <v>69</v>
      </c>
      <c r="X431" s="42">
        <v>48999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>
        <v>35158</v>
      </c>
      <c r="F432" t="s">
        <v>247</v>
      </c>
      <c r="G432" t="s">
        <v>2545</v>
      </c>
      <c r="H432" s="9">
        <v>45333</v>
      </c>
      <c r="I432" s="9">
        <v>45333</v>
      </c>
      <c r="K432" t="s">
        <v>54</v>
      </c>
      <c r="L432" t="s">
        <v>2547</v>
      </c>
      <c r="M432">
        <v>95</v>
      </c>
      <c r="N432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208</v>
      </c>
      <c r="X432" s="42">
        <v>45874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>
        <v>22935</v>
      </c>
      <c r="F433" t="s">
        <v>73</v>
      </c>
      <c r="G433" t="s">
        <v>2551</v>
      </c>
      <c r="H433" s="9">
        <v>44930</v>
      </c>
      <c r="I433" s="9">
        <v>44942</v>
      </c>
      <c r="J433" t="s">
        <v>156</v>
      </c>
      <c r="K433" t="s">
        <v>261</v>
      </c>
      <c r="L433" t="s">
        <v>2553</v>
      </c>
      <c r="M433">
        <v>138</v>
      </c>
      <c r="N43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 t="s">
        <v>2554</v>
      </c>
      <c r="V433" t="s">
        <v>57</v>
      </c>
      <c r="W433" t="s">
        <v>68</v>
      </c>
      <c r="X433" s="42" t="s">
        <v>4178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t="s">
        <v>2556</v>
      </c>
      <c r="H434" s="9">
        <v>45620</v>
      </c>
      <c r="I434" s="9">
        <v>45636</v>
      </c>
      <c r="J434" t="s">
        <v>196</v>
      </c>
      <c r="K434" t="s">
        <v>289</v>
      </c>
      <c r="L434" t="s">
        <v>2558</v>
      </c>
      <c r="M434">
        <v>150</v>
      </c>
      <c r="N434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208</v>
      </c>
      <c r="W434" t="s">
        <v>92</v>
      </c>
      <c r="X434" s="42">
        <v>19498</v>
      </c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>
        <v>35509</v>
      </c>
      <c r="F435" t="s">
        <v>541</v>
      </c>
      <c r="H435" s="9">
        <v>44580</v>
      </c>
      <c r="I435" s="9">
        <v>44581</v>
      </c>
      <c r="J435" t="s">
        <v>668</v>
      </c>
      <c r="K435" t="s">
        <v>650</v>
      </c>
      <c r="L435" t="s">
        <v>2564</v>
      </c>
      <c r="M435">
        <v>137</v>
      </c>
      <c r="N435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  <c r="X435" s="42">
        <v>29520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3711</v>
      </c>
      <c r="F436" t="s">
        <v>25</v>
      </c>
      <c r="G436" t="s">
        <v>2568</v>
      </c>
      <c r="H436" s="9">
        <v>44872</v>
      </c>
      <c r="I436" s="9">
        <v>44876</v>
      </c>
      <c r="J436" t="s">
        <v>53</v>
      </c>
      <c r="K436" t="s">
        <v>157</v>
      </c>
      <c r="L436" t="s">
        <v>2571</v>
      </c>
      <c r="M436">
        <v>120</v>
      </c>
      <c r="N436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  <c r="X436" s="42">
        <v>1713</v>
      </c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s="9">
        <v>44658</v>
      </c>
      <c r="I437" s="9">
        <v>44656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57</v>
      </c>
      <c r="W437" t="s">
        <v>92</v>
      </c>
      <c r="X437" s="42">
        <v>34484</v>
      </c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H438" s="9">
        <v>44699</v>
      </c>
      <c r="I438" s="9">
        <v>44698</v>
      </c>
      <c r="J438" t="s">
        <v>342</v>
      </c>
      <c r="K438" t="s">
        <v>54</v>
      </c>
      <c r="L438" t="s">
        <v>574</v>
      </c>
      <c r="M438">
        <v>90</v>
      </c>
      <c r="N438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W438" t="s">
        <v>102</v>
      </c>
      <c r="X438" s="42">
        <v>39770</v>
      </c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>
        <v>17973</v>
      </c>
      <c r="F439" t="s">
        <v>468</v>
      </c>
      <c r="H439" s="9"/>
      <c r="I439" s="9"/>
      <c r="J439" t="s">
        <v>409</v>
      </c>
      <c r="K439" t="s">
        <v>873</v>
      </c>
      <c r="L439" t="s">
        <v>2579</v>
      </c>
      <c r="M439">
        <v>107</v>
      </c>
      <c r="N439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V439" t="s">
        <v>199</v>
      </c>
      <c r="W439" t="s">
        <v>102</v>
      </c>
      <c r="X439" s="42">
        <v>0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3677</v>
      </c>
      <c r="F440" t="s">
        <v>25</v>
      </c>
      <c r="H440" s="9">
        <v>43956</v>
      </c>
      <c r="I440" s="9">
        <v>43980</v>
      </c>
      <c r="J440" t="s">
        <v>53</v>
      </c>
      <c r="K440" t="s">
        <v>89</v>
      </c>
      <c r="L440" t="s">
        <v>2584</v>
      </c>
      <c r="M440">
        <v>157</v>
      </c>
      <c r="N440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V440" t="s">
        <v>57</v>
      </c>
      <c r="W440" t="s">
        <v>80</v>
      </c>
      <c r="X440" s="42">
        <v>0</v>
      </c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>
        <v>21225</v>
      </c>
      <c r="F441" t="s">
        <v>95</v>
      </c>
      <c r="G441" t="s">
        <v>2588</v>
      </c>
      <c r="H441" s="9">
        <v>44320</v>
      </c>
      <c r="I441" s="9">
        <v>44343</v>
      </c>
      <c r="J441" t="s">
        <v>668</v>
      </c>
      <c r="K441" t="s">
        <v>631</v>
      </c>
      <c r="L441" t="s">
        <v>2589</v>
      </c>
      <c r="M441">
        <v>169</v>
      </c>
      <c r="N441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V441" t="s">
        <v>25</v>
      </c>
      <c r="W441" t="s">
        <v>56</v>
      </c>
      <c r="X441" s="42">
        <v>0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3712</v>
      </c>
      <c r="F442" t="s">
        <v>145</v>
      </c>
      <c r="H442" s="9">
        <v>44122</v>
      </c>
      <c r="I442" s="9">
        <v>44149</v>
      </c>
      <c r="J442" t="s">
        <v>196</v>
      </c>
      <c r="K442" t="s">
        <v>157</v>
      </c>
      <c r="L442" t="s">
        <v>2595</v>
      </c>
      <c r="M442">
        <v>174</v>
      </c>
      <c r="N442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  <c r="X442" s="42">
        <v>25022</v>
      </c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329</v>
      </c>
      <c r="H443" s="9">
        <v>45329</v>
      </c>
      <c r="I443" s="9">
        <v>45346</v>
      </c>
      <c r="K443" t="s">
        <v>548</v>
      </c>
      <c r="L443" t="s">
        <v>2600</v>
      </c>
      <c r="M443">
        <v>131</v>
      </c>
      <c r="N44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46</v>
      </c>
      <c r="X443" s="42">
        <v>25241</v>
      </c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25</v>
      </c>
      <c r="G444" t="s">
        <v>2603</v>
      </c>
      <c r="H444" s="9">
        <v>45461</v>
      </c>
      <c r="I444" s="9">
        <v>45482</v>
      </c>
      <c r="K444" t="s">
        <v>631</v>
      </c>
      <c r="L444" t="s">
        <v>2605</v>
      </c>
      <c r="M444">
        <v>95</v>
      </c>
      <c r="N444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42">
        <v>45349</v>
      </c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>
        <v>32109</v>
      </c>
      <c r="F445" t="s">
        <v>25</v>
      </c>
      <c r="H445" s="9">
        <v>44686</v>
      </c>
      <c r="I445" s="9">
        <v>44689</v>
      </c>
      <c r="J445" t="s">
        <v>196</v>
      </c>
      <c r="K445" t="s">
        <v>631</v>
      </c>
      <c r="L445" t="s">
        <v>2611</v>
      </c>
      <c r="M445">
        <v>119</v>
      </c>
      <c r="N445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698</v>
      </c>
      <c r="W445" t="s">
        <v>80</v>
      </c>
      <c r="X445" s="42">
        <v>40613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3678</v>
      </c>
      <c r="F446" t="s">
        <v>73</v>
      </c>
      <c r="G446" t="s">
        <v>2614</v>
      </c>
      <c r="H446" s="9">
        <v>44842</v>
      </c>
      <c r="I446" s="9">
        <v>44845</v>
      </c>
      <c r="J446" t="s">
        <v>230</v>
      </c>
      <c r="K446" t="s">
        <v>261</v>
      </c>
      <c r="L446" t="s">
        <v>190</v>
      </c>
      <c r="M446">
        <v>100</v>
      </c>
      <c r="N446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 t="s">
        <v>2616</v>
      </c>
      <c r="V446" t="s">
        <v>79</v>
      </c>
      <c r="X446" s="42" t="s">
        <v>4191</v>
      </c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F447" t="s">
        <v>25</v>
      </c>
      <c r="G447" t="s">
        <v>2620</v>
      </c>
      <c r="H447" s="9">
        <v>44237</v>
      </c>
      <c r="I447" s="9">
        <v>44247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102</v>
      </c>
      <c r="X447" s="42">
        <v>45187</v>
      </c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3713</v>
      </c>
      <c r="F448" t="s">
        <v>541</v>
      </c>
      <c r="H448" s="9">
        <v>45461</v>
      </c>
      <c r="I448" s="9">
        <v>45490</v>
      </c>
      <c r="J448" t="s">
        <v>53</v>
      </c>
      <c r="L448" t="s">
        <v>2625</v>
      </c>
      <c r="M448">
        <v>114</v>
      </c>
      <c r="N448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102</v>
      </c>
      <c r="X448" s="42">
        <v>17367</v>
      </c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3714</v>
      </c>
      <c r="F449" t="s">
        <v>73</v>
      </c>
      <c r="G449" t="s">
        <v>2628</v>
      </c>
      <c r="H449" s="9">
        <v>44931</v>
      </c>
      <c r="I449" s="9">
        <v>44949</v>
      </c>
      <c r="J449" t="s">
        <v>196</v>
      </c>
      <c r="K449" t="s">
        <v>130</v>
      </c>
      <c r="L449" t="s">
        <v>2631</v>
      </c>
      <c r="M449">
        <v>154</v>
      </c>
      <c r="N449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208</v>
      </c>
      <c r="W449" t="s">
        <v>25</v>
      </c>
      <c r="X449" s="42">
        <v>12405</v>
      </c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H450" s="9">
        <v>44065</v>
      </c>
      <c r="I450" s="9">
        <v>44081</v>
      </c>
      <c r="J450" t="s">
        <v>288</v>
      </c>
      <c r="K450" t="s">
        <v>25</v>
      </c>
      <c r="L450" t="s">
        <v>2637</v>
      </c>
      <c r="M450">
        <v>101</v>
      </c>
      <c r="N450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208</v>
      </c>
      <c r="X450" s="42">
        <v>42093</v>
      </c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s="9">
        <v>43874</v>
      </c>
      <c r="I451" s="9">
        <v>43898</v>
      </c>
      <c r="J451" t="s">
        <v>342</v>
      </c>
      <c r="K451" t="s">
        <v>631</v>
      </c>
      <c r="L451" t="s">
        <v>2643</v>
      </c>
      <c r="M451">
        <v>149</v>
      </c>
      <c r="N451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46</v>
      </c>
      <c r="X451" s="42">
        <v>10983</v>
      </c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>
        <v>30392</v>
      </c>
      <c r="F452" t="s">
        <v>25</v>
      </c>
      <c r="H452" s="9">
        <v>43875</v>
      </c>
      <c r="I452" s="9">
        <v>43876</v>
      </c>
      <c r="J452" t="s">
        <v>156</v>
      </c>
      <c r="K452" t="s">
        <v>261</v>
      </c>
      <c r="L452" t="s">
        <v>2647</v>
      </c>
      <c r="M452">
        <v>151</v>
      </c>
      <c r="N452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46</v>
      </c>
      <c r="X452" s="42">
        <v>39673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>
        <v>15216</v>
      </c>
      <c r="F453" t="s">
        <v>153</v>
      </c>
      <c r="H453" s="9"/>
      <c r="I453" s="9"/>
      <c r="J453" t="s">
        <v>53</v>
      </c>
      <c r="K453" t="s">
        <v>631</v>
      </c>
      <c r="L453" t="s">
        <v>2652</v>
      </c>
      <c r="M453">
        <v>111</v>
      </c>
      <c r="N45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-27639</v>
      </c>
      <c r="V453" t="s">
        <v>79</v>
      </c>
      <c r="W453" t="s">
        <v>44</v>
      </c>
      <c r="X453" s="42">
        <v>27639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>
        <v>37933</v>
      </c>
      <c r="F454" t="s">
        <v>338</v>
      </c>
      <c r="H454" s="9">
        <v>45586</v>
      </c>
      <c r="I454" s="9">
        <v>45596</v>
      </c>
      <c r="J454" t="s">
        <v>196</v>
      </c>
      <c r="K454" t="s">
        <v>481</v>
      </c>
      <c r="L454" t="s">
        <v>2657</v>
      </c>
      <c r="M454">
        <v>93</v>
      </c>
      <c r="N454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45</v>
      </c>
      <c r="W454" t="s">
        <v>46</v>
      </c>
      <c r="X454" s="42">
        <v>12623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>
        <v>34821</v>
      </c>
      <c r="F455" t="s">
        <v>247</v>
      </c>
      <c r="G455" t="s">
        <v>2661</v>
      </c>
      <c r="H455" s="9">
        <v>45211</v>
      </c>
      <c r="I455" s="9">
        <v>45211</v>
      </c>
      <c r="J455" t="s">
        <v>342</v>
      </c>
      <c r="K455" t="s">
        <v>320</v>
      </c>
      <c r="M455">
        <v>125</v>
      </c>
      <c r="N455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  <c r="X455" s="42">
        <v>33137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>
        <v>24006</v>
      </c>
      <c r="F456" t="s">
        <v>95</v>
      </c>
      <c r="H456" s="9">
        <v>44739</v>
      </c>
      <c r="I456" s="9">
        <v>44761</v>
      </c>
      <c r="J456" t="s">
        <v>342</v>
      </c>
      <c r="K456" t="s">
        <v>320</v>
      </c>
      <c r="L456" t="s">
        <v>190</v>
      </c>
      <c r="M456">
        <v>175</v>
      </c>
      <c r="N456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 t="s">
        <v>2668</v>
      </c>
      <c r="V456" t="s">
        <v>33</v>
      </c>
      <c r="W456" t="b">
        <v>1</v>
      </c>
      <c r="X456" s="42" t="s">
        <v>4199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>
        <v>38415</v>
      </c>
      <c r="F457" t="s">
        <v>153</v>
      </c>
      <c r="H457" s="9">
        <v>44555</v>
      </c>
      <c r="I457" s="9">
        <v>44557</v>
      </c>
      <c r="J457" t="s">
        <v>409</v>
      </c>
      <c r="K457" t="s">
        <v>25</v>
      </c>
      <c r="L457" t="s">
        <v>2672</v>
      </c>
      <c r="M457">
        <v>171</v>
      </c>
      <c r="N457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42">
        <v>24007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>
        <v>21108</v>
      </c>
      <c r="F458" t="s">
        <v>541</v>
      </c>
      <c r="H458" s="9">
        <v>45347</v>
      </c>
      <c r="I458" s="9">
        <v>45350</v>
      </c>
      <c r="J458" t="s">
        <v>196</v>
      </c>
      <c r="K458" t="s">
        <v>261</v>
      </c>
      <c r="L458" t="s">
        <v>2676</v>
      </c>
      <c r="M458">
        <v>132</v>
      </c>
      <c r="N458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42">
        <v>1649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>
        <v>32000</v>
      </c>
      <c r="F459" t="s">
        <v>247</v>
      </c>
      <c r="G459" t="s">
        <v>2680</v>
      </c>
      <c r="H459" s="9">
        <v>45204</v>
      </c>
      <c r="I459" s="9">
        <v>45218</v>
      </c>
      <c r="J459" t="s">
        <v>230</v>
      </c>
      <c r="K459" t="s">
        <v>289</v>
      </c>
      <c r="L459" t="s">
        <v>2682</v>
      </c>
      <c r="M459">
        <v>166</v>
      </c>
      <c r="N459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46</v>
      </c>
      <c r="X459" s="42">
        <v>26672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3715</v>
      </c>
      <c r="F460" t="s">
        <v>62</v>
      </c>
      <c r="H460" s="9">
        <v>44180</v>
      </c>
      <c r="I460" s="9">
        <v>44210</v>
      </c>
      <c r="J460" t="s">
        <v>196</v>
      </c>
      <c r="K460" t="s">
        <v>631</v>
      </c>
      <c r="M460">
        <v>138</v>
      </c>
      <c r="N460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42" t="s">
        <v>4202</v>
      </c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>
        <v>31091</v>
      </c>
      <c r="F461" t="s">
        <v>153</v>
      </c>
      <c r="G461" t="s">
        <v>2689</v>
      </c>
      <c r="H461" s="9">
        <v>44053</v>
      </c>
      <c r="I461" s="9">
        <v>44063</v>
      </c>
      <c r="J461" t="s">
        <v>668</v>
      </c>
      <c r="K461" t="s">
        <v>3748</v>
      </c>
      <c r="L461" t="s">
        <v>2691</v>
      </c>
      <c r="M461">
        <v>145</v>
      </c>
      <c r="N461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 t="s">
        <v>2692</v>
      </c>
      <c r="V461" t="s">
        <v>79</v>
      </c>
      <c r="W461" t="s">
        <v>46</v>
      </c>
      <c r="X461" s="42" t="s">
        <v>4204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>
        <v>25099</v>
      </c>
      <c r="F462" t="s">
        <v>153</v>
      </c>
      <c r="H462" s="9">
        <v>45146</v>
      </c>
      <c r="I462" s="9">
        <v>45147</v>
      </c>
      <c r="J462" t="s">
        <v>230</v>
      </c>
      <c r="K462" t="s">
        <v>873</v>
      </c>
      <c r="L462" t="s">
        <v>2697</v>
      </c>
      <c r="M462">
        <v>127</v>
      </c>
      <c r="N462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199</v>
      </c>
      <c r="W462" t="s">
        <v>80</v>
      </c>
      <c r="X462" s="42">
        <v>43368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H463" s="9">
        <v>44283</v>
      </c>
      <c r="I463" s="9">
        <v>44299</v>
      </c>
      <c r="J463" t="s">
        <v>288</v>
      </c>
      <c r="K463" t="s">
        <v>54</v>
      </c>
      <c r="L463" t="s">
        <v>2701</v>
      </c>
      <c r="M463">
        <v>165</v>
      </c>
      <c r="N46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166</v>
      </c>
      <c r="X463" s="42">
        <v>48021</v>
      </c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>
        <v>24036</v>
      </c>
      <c r="F464" t="s">
        <v>153</v>
      </c>
      <c r="H464" s="9">
        <v>45424</v>
      </c>
      <c r="I464" s="9">
        <v>45440</v>
      </c>
      <c r="J464" t="s">
        <v>53</v>
      </c>
      <c r="K464" t="s">
        <v>157</v>
      </c>
      <c r="L464" t="s">
        <v>1608</v>
      </c>
      <c r="M464">
        <v>106</v>
      </c>
      <c r="N464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45</v>
      </c>
      <c r="W464" t="s">
        <v>102</v>
      </c>
      <c r="X464" s="42">
        <v>10389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F465" t="s">
        <v>25</v>
      </c>
      <c r="G465" t="s">
        <v>2708</v>
      </c>
      <c r="H465" s="9">
        <v>45008</v>
      </c>
      <c r="I465" s="9">
        <v>45025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 t="s">
        <v>2711</v>
      </c>
      <c r="V465" t="s">
        <v>271</v>
      </c>
      <c r="X465" s="42" t="s">
        <v>4208</v>
      </c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>
        <v>35749</v>
      </c>
      <c r="F466" t="s">
        <v>329</v>
      </c>
      <c r="G466" t="s">
        <v>2714</v>
      </c>
      <c r="H466" s="9"/>
      <c r="I466" s="9"/>
      <c r="J466" t="s">
        <v>53</v>
      </c>
      <c r="K466" t="s">
        <v>261</v>
      </c>
      <c r="M466">
        <v>139</v>
      </c>
      <c r="N466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 t="s">
        <v>2715</v>
      </c>
      <c r="V466" t="s">
        <v>199</v>
      </c>
      <c r="W466" t="s">
        <v>68</v>
      </c>
      <c r="X466" s="42" t="s">
        <v>4210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>
        <v>27572</v>
      </c>
      <c r="F467" t="s">
        <v>73</v>
      </c>
      <c r="H467" s="9">
        <v>44929</v>
      </c>
      <c r="I467" s="9">
        <v>44951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183</v>
      </c>
      <c r="W467" t="s">
        <v>46</v>
      </c>
      <c r="X467" s="42">
        <v>10437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t="s">
        <v>2723</v>
      </c>
      <c r="H468" s="9">
        <v>44969</v>
      </c>
      <c r="I468" s="9">
        <v>44998</v>
      </c>
      <c r="J468" t="s">
        <v>196</v>
      </c>
      <c r="K468" t="s">
        <v>508</v>
      </c>
      <c r="L468" t="s">
        <v>43</v>
      </c>
      <c r="M468">
        <v>167</v>
      </c>
      <c r="N468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271</v>
      </c>
      <c r="W468" t="b">
        <v>0</v>
      </c>
      <c r="X468" s="42">
        <v>21196</v>
      </c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>
        <v>29809</v>
      </c>
      <c r="F469" t="s">
        <v>95</v>
      </c>
      <c r="G469" t="s">
        <v>2727</v>
      </c>
      <c r="H469" s="9">
        <v>45166</v>
      </c>
      <c r="I469" s="9">
        <v>45174</v>
      </c>
      <c r="J469" t="s">
        <v>409</v>
      </c>
      <c r="K469" t="s">
        <v>508</v>
      </c>
      <c r="L469" t="s">
        <v>2728</v>
      </c>
      <c r="M469">
        <v>158</v>
      </c>
      <c r="N469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217</v>
      </c>
      <c r="W469" t="b">
        <v>1</v>
      </c>
      <c r="X469" s="42">
        <v>46449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>
        <v>32801</v>
      </c>
      <c r="F470" t="s">
        <v>329</v>
      </c>
      <c r="G470" t="s">
        <v>2731</v>
      </c>
      <c r="H470" s="9">
        <v>44341</v>
      </c>
      <c r="I470" s="9">
        <v>44371</v>
      </c>
      <c r="J470" t="s">
        <v>668</v>
      </c>
      <c r="L470" t="s">
        <v>447</v>
      </c>
      <c r="M470">
        <v>127</v>
      </c>
      <c r="N470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281</v>
      </c>
      <c r="W470" t="b">
        <v>0</v>
      </c>
      <c r="X470" s="42">
        <v>15743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>
        <v>20800</v>
      </c>
      <c r="F471" t="s">
        <v>73</v>
      </c>
      <c r="H471" s="9">
        <v>44853</v>
      </c>
      <c r="I471" s="9">
        <v>44881</v>
      </c>
      <c r="J471" t="s">
        <v>156</v>
      </c>
      <c r="K471" t="s">
        <v>508</v>
      </c>
      <c r="L471" t="s">
        <v>2738</v>
      </c>
      <c r="M471">
        <v>108</v>
      </c>
      <c r="N471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W471" t="s">
        <v>132</v>
      </c>
      <c r="X471" s="42">
        <v>30861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>
        <v>21220</v>
      </c>
      <c r="F472" t="s">
        <v>247</v>
      </c>
      <c r="G472" t="s">
        <v>2743</v>
      </c>
      <c r="H472" s="9">
        <v>44443</v>
      </c>
      <c r="I472" s="9">
        <v>44469</v>
      </c>
      <c r="J472" t="s">
        <v>53</v>
      </c>
      <c r="L472" t="s">
        <v>2745</v>
      </c>
      <c r="M472">
        <v>179</v>
      </c>
      <c r="N472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166</v>
      </c>
      <c r="X472" s="42">
        <v>10603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>
        <v>23380</v>
      </c>
      <c r="F473" t="s">
        <v>247</v>
      </c>
      <c r="G473" t="s">
        <v>2748</v>
      </c>
      <c r="H473" s="9">
        <v>45286</v>
      </c>
      <c r="I473" s="9">
        <v>45310</v>
      </c>
      <c r="J473" t="s">
        <v>53</v>
      </c>
      <c r="K473" t="s">
        <v>386</v>
      </c>
      <c r="L473" t="s">
        <v>2750</v>
      </c>
      <c r="M473">
        <v>154</v>
      </c>
      <c r="N47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102</v>
      </c>
      <c r="X473" s="42">
        <v>11795</v>
      </c>
    </row>
    <row r="474" spans="1:24" x14ac:dyDescent="0.3">
      <c r="A474" t="s">
        <v>2751</v>
      </c>
      <c r="B474" t="s">
        <v>3659</v>
      </c>
      <c r="C474" t="s">
        <v>36</v>
      </c>
      <c r="D474">
        <v>73</v>
      </c>
      <c r="E474" t="s">
        <v>3679</v>
      </c>
      <c r="F474" t="s">
        <v>73</v>
      </c>
      <c r="G474" t="s">
        <v>2754</v>
      </c>
      <c r="H474" s="9">
        <v>44000</v>
      </c>
      <c r="I474" s="9">
        <v>44000</v>
      </c>
      <c r="J474" t="s">
        <v>668</v>
      </c>
      <c r="K474" t="s">
        <v>481</v>
      </c>
      <c r="L474" t="s">
        <v>983</v>
      </c>
      <c r="M474">
        <v>180</v>
      </c>
      <c r="N474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113</v>
      </c>
      <c r="W474" t="s">
        <v>102</v>
      </c>
      <c r="X474" s="42">
        <v>47864</v>
      </c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>
        <v>32851</v>
      </c>
      <c r="F475" t="s">
        <v>62</v>
      </c>
      <c r="G475" t="s">
        <v>2757</v>
      </c>
      <c r="H475" s="9">
        <v>43969</v>
      </c>
      <c r="I475" s="9">
        <v>43989</v>
      </c>
      <c r="J475" t="s">
        <v>668</v>
      </c>
      <c r="K475" t="s">
        <v>54</v>
      </c>
      <c r="L475" t="s">
        <v>2760</v>
      </c>
      <c r="M475">
        <v>153</v>
      </c>
      <c r="N475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V475" t="s">
        <v>25</v>
      </c>
      <c r="W475" t="b">
        <v>0</v>
      </c>
      <c r="X475" s="42">
        <v>0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>
        <v>29592</v>
      </c>
      <c r="F476" t="s">
        <v>25</v>
      </c>
      <c r="G476" t="s">
        <v>2763</v>
      </c>
      <c r="H476" s="9">
        <v>45126</v>
      </c>
      <c r="I476" s="9">
        <v>45138</v>
      </c>
      <c r="J476" t="s">
        <v>53</v>
      </c>
      <c r="K476" t="s">
        <v>873</v>
      </c>
      <c r="L476" t="s">
        <v>2766</v>
      </c>
      <c r="M476">
        <v>139</v>
      </c>
      <c r="N476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 t="s">
        <v>2767</v>
      </c>
      <c r="V476" t="s">
        <v>183</v>
      </c>
      <c r="W476" t="s">
        <v>25</v>
      </c>
      <c r="X476" s="42" t="s">
        <v>4217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73</v>
      </c>
      <c r="G477" t="s">
        <v>2771</v>
      </c>
      <c r="H477" s="9">
        <v>45036</v>
      </c>
      <c r="I477" s="9">
        <v>45052</v>
      </c>
      <c r="J477" t="s">
        <v>409</v>
      </c>
      <c r="K477" t="s">
        <v>289</v>
      </c>
      <c r="L477" t="s">
        <v>2774</v>
      </c>
      <c r="M477">
        <v>116</v>
      </c>
      <c r="N477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92</v>
      </c>
      <c r="X477" s="42">
        <v>43966</v>
      </c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>
        <v>24147</v>
      </c>
      <c r="F478" t="s">
        <v>25</v>
      </c>
      <c r="G478" t="s">
        <v>2777</v>
      </c>
      <c r="H478" s="9">
        <v>44445</v>
      </c>
      <c r="I478" s="9">
        <v>44468</v>
      </c>
      <c r="J478" t="s">
        <v>230</v>
      </c>
      <c r="K478" t="s">
        <v>481</v>
      </c>
      <c r="L478" t="s">
        <v>2780</v>
      </c>
      <c r="M478">
        <v>96</v>
      </c>
      <c r="N478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V478" t="s">
        <v>79</v>
      </c>
      <c r="X478" s="42">
        <v>0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>
        <v>16166</v>
      </c>
      <c r="F479" t="s">
        <v>247</v>
      </c>
      <c r="H479" s="9">
        <v>45110</v>
      </c>
      <c r="I479" s="9">
        <v>45111</v>
      </c>
      <c r="J479" t="s">
        <v>288</v>
      </c>
      <c r="K479" t="s">
        <v>873</v>
      </c>
      <c r="L479" t="s">
        <v>2784</v>
      </c>
      <c r="M479">
        <v>140</v>
      </c>
      <c r="N479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217</v>
      </c>
      <c r="W479" t="s">
        <v>25</v>
      </c>
      <c r="X479" s="42">
        <v>44331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>
        <v>27582</v>
      </c>
      <c r="F480" t="s">
        <v>73</v>
      </c>
      <c r="G480" t="s">
        <v>2787</v>
      </c>
      <c r="H480" s="9"/>
      <c r="I480" s="9"/>
      <c r="J480" t="s">
        <v>196</v>
      </c>
      <c r="K480" t="s">
        <v>320</v>
      </c>
      <c r="L480" t="s">
        <v>1693</v>
      </c>
      <c r="M480">
        <v>160</v>
      </c>
      <c r="N480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 t="s">
        <v>2788</v>
      </c>
      <c r="V480" t="s">
        <v>79</v>
      </c>
      <c r="W480" t="s">
        <v>92</v>
      </c>
      <c r="X480" s="42" t="s">
        <v>4221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>
        <v>26046</v>
      </c>
      <c r="F481" t="s">
        <v>153</v>
      </c>
      <c r="G481" t="s">
        <v>2791</v>
      </c>
      <c r="H481" s="9">
        <v>45499</v>
      </c>
      <c r="I481" s="9">
        <v>45522</v>
      </c>
      <c r="J481" t="s">
        <v>288</v>
      </c>
      <c r="K481" t="s">
        <v>157</v>
      </c>
      <c r="L481" t="s">
        <v>2793</v>
      </c>
      <c r="M481">
        <v>134</v>
      </c>
      <c r="N481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 t="s">
        <v>2794</v>
      </c>
      <c r="V481" t="s">
        <v>217</v>
      </c>
      <c r="W481" t="s">
        <v>46</v>
      </c>
      <c r="X481" s="42" t="s">
        <v>4223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>
        <v>20492</v>
      </c>
      <c r="F482" t="s">
        <v>73</v>
      </c>
      <c r="G482" t="s">
        <v>2798</v>
      </c>
      <c r="H482" s="9">
        <v>45225</v>
      </c>
      <c r="I482" s="9">
        <v>45240</v>
      </c>
      <c r="J482" t="s">
        <v>288</v>
      </c>
      <c r="K482" t="s">
        <v>631</v>
      </c>
      <c r="L482" t="s">
        <v>983</v>
      </c>
      <c r="M482">
        <v>296</v>
      </c>
      <c r="N482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56</v>
      </c>
      <c r="X482" s="42">
        <v>43406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>
        <v>29909</v>
      </c>
      <c r="F483" t="s">
        <v>316</v>
      </c>
      <c r="G483" t="s">
        <v>2802</v>
      </c>
      <c r="H483" s="9">
        <v>44827</v>
      </c>
      <c r="I483" s="9">
        <v>44840</v>
      </c>
      <c r="J483" t="s">
        <v>230</v>
      </c>
      <c r="K483" t="s">
        <v>320</v>
      </c>
      <c r="L483" t="s">
        <v>2803</v>
      </c>
      <c r="M483">
        <v>160</v>
      </c>
      <c r="N48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V483" t="s">
        <v>25</v>
      </c>
      <c r="W483" t="s">
        <v>166</v>
      </c>
      <c r="X483" s="42">
        <v>0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3716</v>
      </c>
      <c r="F484" t="s">
        <v>468</v>
      </c>
      <c r="G484" t="s">
        <v>2807</v>
      </c>
      <c r="H484" s="9">
        <v>44277</v>
      </c>
      <c r="I484" s="9">
        <v>44289</v>
      </c>
      <c r="J484" t="s">
        <v>668</v>
      </c>
      <c r="K484" t="s">
        <v>650</v>
      </c>
      <c r="L484" t="s">
        <v>2427</v>
      </c>
      <c r="M484">
        <v>164</v>
      </c>
      <c r="N484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42">
        <v>38110</v>
      </c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>
        <v>37869</v>
      </c>
      <c r="F485" t="s">
        <v>25</v>
      </c>
      <c r="G485" t="s">
        <v>2812</v>
      </c>
      <c r="H485" s="9">
        <v>44188</v>
      </c>
      <c r="I485" s="9">
        <v>44192</v>
      </c>
      <c r="J485" t="s">
        <v>230</v>
      </c>
      <c r="K485" t="s">
        <v>54</v>
      </c>
      <c r="L485" t="s">
        <v>2814</v>
      </c>
      <c r="M485">
        <v>180</v>
      </c>
      <c r="N485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281</v>
      </c>
      <c r="W485" t="s">
        <v>80</v>
      </c>
      <c r="X485" s="42">
        <v>15209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>
        <v>17184</v>
      </c>
      <c r="F486" t="s">
        <v>316</v>
      </c>
      <c r="H486" s="9">
        <v>45508</v>
      </c>
      <c r="I486" s="9">
        <v>45506</v>
      </c>
      <c r="J486" t="s">
        <v>342</v>
      </c>
      <c r="K486" t="s">
        <v>873</v>
      </c>
      <c r="L486" t="s">
        <v>2820</v>
      </c>
      <c r="M486">
        <v>146</v>
      </c>
      <c r="N486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 t="s">
        <v>2821</v>
      </c>
      <c r="V486" t="s">
        <v>33</v>
      </c>
      <c r="W486" t="b">
        <v>1</v>
      </c>
      <c r="X486" s="42" t="s">
        <v>4228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316</v>
      </c>
      <c r="G487" t="s">
        <v>2824</v>
      </c>
      <c r="H487" s="9">
        <v>45580</v>
      </c>
      <c r="I487" s="9">
        <v>45596</v>
      </c>
      <c r="J487" t="s">
        <v>53</v>
      </c>
      <c r="K487" t="s">
        <v>508</v>
      </c>
      <c r="M487">
        <v>116</v>
      </c>
      <c r="N487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 t="s">
        <v>2825</v>
      </c>
      <c r="V487" t="s">
        <v>183</v>
      </c>
      <c r="W487" t="s">
        <v>46</v>
      </c>
      <c r="X487" s="42" t="s">
        <v>4229</v>
      </c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 s="9">
        <v>44808</v>
      </c>
      <c r="I488" s="9">
        <v>44832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 t="s">
        <v>2832</v>
      </c>
      <c r="V488" t="s">
        <v>379</v>
      </c>
      <c r="W488" t="s">
        <v>56</v>
      </c>
      <c r="X488" s="42" t="s">
        <v>4231</v>
      </c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>
        <v>35877</v>
      </c>
      <c r="F489" t="s">
        <v>95</v>
      </c>
      <c r="G489" t="s">
        <v>2835</v>
      </c>
      <c r="H489" s="9">
        <v>44995</v>
      </c>
      <c r="I489" s="9">
        <v>44994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263</v>
      </c>
      <c r="W489" t="b">
        <v>1</v>
      </c>
      <c r="X489" s="42">
        <v>11830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3717</v>
      </c>
      <c r="F490" t="s">
        <v>247</v>
      </c>
      <c r="G490" t="s">
        <v>2841</v>
      </c>
      <c r="H490" s="9">
        <v>44977</v>
      </c>
      <c r="I490" s="9">
        <v>44991</v>
      </c>
      <c r="J490" t="s">
        <v>409</v>
      </c>
      <c r="K490" t="s">
        <v>3748</v>
      </c>
      <c r="L490" t="s">
        <v>2842</v>
      </c>
      <c r="M490">
        <v>111</v>
      </c>
      <c r="N490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W490" t="b">
        <v>1</v>
      </c>
      <c r="X490" s="42">
        <v>24886</v>
      </c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153</v>
      </c>
      <c r="H491" s="9">
        <v>44162</v>
      </c>
      <c r="I491" s="9">
        <v>44175</v>
      </c>
      <c r="J491" t="s">
        <v>230</v>
      </c>
      <c r="K491" t="s">
        <v>157</v>
      </c>
      <c r="L491" t="s">
        <v>2848</v>
      </c>
      <c r="M491">
        <v>150</v>
      </c>
      <c r="N491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44</v>
      </c>
      <c r="X491" s="42">
        <v>34012</v>
      </c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>
        <v>27928</v>
      </c>
      <c r="F492" t="s">
        <v>247</v>
      </c>
      <c r="H492" s="9">
        <v>45484</v>
      </c>
      <c r="I492" s="9">
        <v>45498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42">
        <v>7882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>
        <v>31978</v>
      </c>
      <c r="F493" t="s">
        <v>153</v>
      </c>
      <c r="H493" s="9">
        <v>45252</v>
      </c>
      <c r="I493" s="9">
        <v>45260</v>
      </c>
      <c r="J493" t="s">
        <v>230</v>
      </c>
      <c r="K493" t="s">
        <v>261</v>
      </c>
      <c r="L493" t="s">
        <v>2859</v>
      </c>
      <c r="M493">
        <v>109</v>
      </c>
      <c r="N49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 t="s">
        <v>2860</v>
      </c>
      <c r="V493" t="s">
        <v>271</v>
      </c>
      <c r="W493" t="s">
        <v>68</v>
      </c>
      <c r="X493" s="42" t="s">
        <v>4236</v>
      </c>
    </row>
    <row r="494" spans="1:24" x14ac:dyDescent="0.3">
      <c r="A494" t="s">
        <v>2861</v>
      </c>
      <c r="B494" t="s">
        <v>3587</v>
      </c>
      <c r="C494" t="s">
        <v>60</v>
      </c>
      <c r="D494">
        <v>66</v>
      </c>
      <c r="E494">
        <v>21284</v>
      </c>
      <c r="F494" t="s">
        <v>62</v>
      </c>
      <c r="H494" s="9">
        <v>43868</v>
      </c>
      <c r="I494" s="9">
        <v>43867</v>
      </c>
      <c r="J494" t="s">
        <v>53</v>
      </c>
      <c r="K494" t="s">
        <v>650</v>
      </c>
      <c r="L494" t="s">
        <v>363</v>
      </c>
      <c r="M494">
        <v>105</v>
      </c>
      <c r="N494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199</v>
      </c>
      <c r="W494" t="s">
        <v>80</v>
      </c>
      <c r="X494" s="42">
        <v>29037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>
        <v>16598</v>
      </c>
      <c r="F495" t="s">
        <v>25</v>
      </c>
      <c r="G495" t="s">
        <v>2865</v>
      </c>
      <c r="H495" s="9">
        <v>44494</v>
      </c>
      <c r="I495" s="9">
        <v>44522</v>
      </c>
      <c r="K495" t="s">
        <v>320</v>
      </c>
      <c r="L495" t="s">
        <v>2868</v>
      </c>
      <c r="M495">
        <v>166</v>
      </c>
      <c r="N495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46</v>
      </c>
      <c r="X495" s="42">
        <v>35613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>
        <v>15405</v>
      </c>
      <c r="F496" t="s">
        <v>541</v>
      </c>
      <c r="G496" t="s">
        <v>2870</v>
      </c>
      <c r="H496" s="9">
        <v>43912</v>
      </c>
      <c r="I496" s="9">
        <v>43912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92</v>
      </c>
      <c r="X496" s="42">
        <v>26810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>
        <v>19717</v>
      </c>
      <c r="F497" t="s">
        <v>468</v>
      </c>
      <c r="G497" t="s">
        <v>2875</v>
      </c>
      <c r="H497" s="9">
        <v>44426</v>
      </c>
      <c r="I497" s="9">
        <v>44428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 t="s">
        <v>2878</v>
      </c>
      <c r="V497" t="s">
        <v>79</v>
      </c>
      <c r="W497" t="s">
        <v>56</v>
      </c>
      <c r="X497" s="42" t="s">
        <v>4241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 s="9">
        <v>44762</v>
      </c>
      <c r="I498" s="9">
        <v>44778</v>
      </c>
      <c r="J498" t="s">
        <v>288</v>
      </c>
      <c r="K498" t="s">
        <v>650</v>
      </c>
      <c r="L498" t="s">
        <v>2883</v>
      </c>
      <c r="M498">
        <v>137</v>
      </c>
      <c r="N498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 t="s">
        <v>2884</v>
      </c>
      <c r="V498" t="s">
        <v>183</v>
      </c>
      <c r="W498" t="s">
        <v>68</v>
      </c>
      <c r="X498" s="42" t="s">
        <v>4242</v>
      </c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>
        <v>35423</v>
      </c>
      <c r="F499" t="s">
        <v>73</v>
      </c>
      <c r="G499" t="s">
        <v>2887</v>
      </c>
      <c r="H499" s="9">
        <v>45511</v>
      </c>
      <c r="I499" s="9">
        <v>45534</v>
      </c>
      <c r="J499" t="s">
        <v>342</v>
      </c>
      <c r="K499" t="s">
        <v>508</v>
      </c>
      <c r="L499" t="s">
        <v>2890</v>
      </c>
      <c r="M499">
        <v>105</v>
      </c>
      <c r="N499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208</v>
      </c>
      <c r="W499" t="b">
        <v>1</v>
      </c>
      <c r="X499" s="42">
        <v>21911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>
        <v>27705</v>
      </c>
      <c r="F500" t="s">
        <v>541</v>
      </c>
      <c r="G500" t="s">
        <v>2893</v>
      </c>
      <c r="H500" s="9">
        <v>44511</v>
      </c>
      <c r="I500" s="9">
        <v>44513</v>
      </c>
      <c r="J500" t="s">
        <v>156</v>
      </c>
      <c r="K500" t="s">
        <v>650</v>
      </c>
      <c r="L500" t="s">
        <v>2896</v>
      </c>
      <c r="M500">
        <v>165</v>
      </c>
      <c r="N500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 t="s">
        <v>2897</v>
      </c>
      <c r="V500" t="s">
        <v>208</v>
      </c>
      <c r="W500" t="s">
        <v>92</v>
      </c>
      <c r="X500" s="42" t="s">
        <v>4245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>
        <v>22577</v>
      </c>
      <c r="F501" t="s">
        <v>316</v>
      </c>
      <c r="G501" t="s">
        <v>2900</v>
      </c>
      <c r="H501" s="9">
        <v>44860</v>
      </c>
      <c r="I501" s="9">
        <v>44865</v>
      </c>
      <c r="J501" t="s">
        <v>409</v>
      </c>
      <c r="K501" t="s">
        <v>261</v>
      </c>
      <c r="L501" t="s">
        <v>2902</v>
      </c>
      <c r="M501">
        <v>178</v>
      </c>
      <c r="N501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42">
        <v>20770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>
        <v>37064</v>
      </c>
      <c r="F502" t="s">
        <v>316</v>
      </c>
      <c r="H502" s="9">
        <v>44765</v>
      </c>
      <c r="I502" s="9">
        <v>44794</v>
      </c>
      <c r="J502" t="s">
        <v>230</v>
      </c>
      <c r="L502" t="s">
        <v>2906</v>
      </c>
      <c r="M502">
        <v>151</v>
      </c>
      <c r="N502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 t="s">
        <v>2907</v>
      </c>
      <c r="V502" t="s">
        <v>57</v>
      </c>
      <c r="W502" t="s">
        <v>25</v>
      </c>
      <c r="X502" s="42" t="s">
        <v>4248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3746</v>
      </c>
      <c r="F503" t="s">
        <v>62</v>
      </c>
      <c r="H503" s="9">
        <v>44611</v>
      </c>
      <c r="I503" s="9">
        <v>44641</v>
      </c>
      <c r="K503" t="s">
        <v>481</v>
      </c>
      <c r="L503" t="s">
        <v>2913</v>
      </c>
      <c r="M503">
        <v>106</v>
      </c>
      <c r="N50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V503" t="s">
        <v>199</v>
      </c>
      <c r="W503" t="s">
        <v>102</v>
      </c>
      <c r="X503" s="42">
        <v>0</v>
      </c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247</v>
      </c>
      <c r="G504" t="s">
        <v>2917</v>
      </c>
      <c r="H504" s="9">
        <v>44121</v>
      </c>
      <c r="I504" s="9">
        <v>44151</v>
      </c>
      <c r="J504" t="s">
        <v>53</v>
      </c>
      <c r="K504" t="s">
        <v>650</v>
      </c>
      <c r="L504" t="s">
        <v>2920</v>
      </c>
      <c r="M504">
        <v>158</v>
      </c>
      <c r="N504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 t="s">
        <v>2921</v>
      </c>
      <c r="V504" t="s">
        <v>79</v>
      </c>
      <c r="W504" t="b">
        <v>0</v>
      </c>
      <c r="X504" s="42" t="s">
        <v>4250</v>
      </c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>
        <v>18943</v>
      </c>
      <c r="F505" t="s">
        <v>62</v>
      </c>
      <c r="G505" t="s">
        <v>2924</v>
      </c>
      <c r="H505" s="9"/>
      <c r="I505" s="9"/>
      <c r="J505" t="s">
        <v>342</v>
      </c>
      <c r="K505" t="s">
        <v>54</v>
      </c>
      <c r="L505" t="s">
        <v>2925</v>
      </c>
      <c r="M505">
        <v>158</v>
      </c>
      <c r="N505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69</v>
      </c>
      <c r="X505" s="42">
        <v>33430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>
        <v>34503</v>
      </c>
      <c r="F506" t="s">
        <v>73</v>
      </c>
      <c r="G506" t="s">
        <v>2928</v>
      </c>
      <c r="H506" s="9">
        <v>44573</v>
      </c>
      <c r="I506" s="9">
        <v>44575</v>
      </c>
      <c r="J506" t="s">
        <v>156</v>
      </c>
      <c r="K506" t="s">
        <v>631</v>
      </c>
      <c r="L506" t="s">
        <v>2931</v>
      </c>
      <c r="M506">
        <v>156</v>
      </c>
      <c r="N506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281</v>
      </c>
      <c r="W506" t="s">
        <v>132</v>
      </c>
      <c r="X506" s="42">
        <v>33125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>
        <v>15271</v>
      </c>
      <c r="F507" t="s">
        <v>95</v>
      </c>
      <c r="G507" t="s">
        <v>2935</v>
      </c>
      <c r="H507" s="9">
        <v>45292</v>
      </c>
      <c r="I507" s="9">
        <v>45296</v>
      </c>
      <c r="J507" t="s">
        <v>53</v>
      </c>
      <c r="K507" t="s">
        <v>25</v>
      </c>
      <c r="L507" t="s">
        <v>971</v>
      </c>
      <c r="M507">
        <v>173</v>
      </c>
      <c r="N507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281</v>
      </c>
      <c r="W507" t="b">
        <v>1</v>
      </c>
      <c r="X507" s="42">
        <v>34868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>
        <v>28818</v>
      </c>
      <c r="F508" t="s">
        <v>25</v>
      </c>
      <c r="G508" t="s">
        <v>2939</v>
      </c>
      <c r="H508" s="9">
        <v>45447</v>
      </c>
      <c r="I508" s="9">
        <v>45464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217</v>
      </c>
      <c r="W508" t="s">
        <v>46</v>
      </c>
      <c r="X508" s="42">
        <v>21057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>
        <v>20708</v>
      </c>
      <c r="F509" t="s">
        <v>247</v>
      </c>
      <c r="G509" t="s">
        <v>2943</v>
      </c>
      <c r="H509" s="9">
        <v>44569</v>
      </c>
      <c r="I509" s="9">
        <v>44590</v>
      </c>
      <c r="J509" t="s">
        <v>230</v>
      </c>
      <c r="K509" t="s">
        <v>157</v>
      </c>
      <c r="L509" t="s">
        <v>387</v>
      </c>
      <c r="M509">
        <v>90</v>
      </c>
      <c r="N509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263</v>
      </c>
      <c r="W509" t="s">
        <v>102</v>
      </c>
      <c r="X509" s="42">
        <v>48783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3718</v>
      </c>
      <c r="F510" t="s">
        <v>153</v>
      </c>
      <c r="H510" s="9">
        <v>45279</v>
      </c>
      <c r="I510" s="9">
        <v>45291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57</v>
      </c>
      <c r="W510" t="s">
        <v>44</v>
      </c>
      <c r="X510" s="42">
        <v>42299</v>
      </c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s="9">
        <v>45241</v>
      </c>
      <c r="I511" s="9">
        <v>45251</v>
      </c>
      <c r="J511" t="s">
        <v>342</v>
      </c>
      <c r="K511" t="s">
        <v>508</v>
      </c>
      <c r="L511" t="s">
        <v>1811</v>
      </c>
      <c r="M511">
        <v>266</v>
      </c>
      <c r="N511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  <c r="X511" s="42">
        <v>26668</v>
      </c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>
        <v>25389</v>
      </c>
      <c r="F512" t="s">
        <v>338</v>
      </c>
      <c r="G512" t="s">
        <v>2954</v>
      </c>
      <c r="H512" s="9">
        <v>45120</v>
      </c>
      <c r="I512" s="9">
        <v>45128</v>
      </c>
      <c r="J512" t="s">
        <v>196</v>
      </c>
      <c r="K512" t="s">
        <v>157</v>
      </c>
      <c r="L512" t="s">
        <v>2957</v>
      </c>
      <c r="M512">
        <v>257</v>
      </c>
      <c r="N512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42" t="s">
        <v>4259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t="s">
        <v>2961</v>
      </c>
      <c r="H513" s="9">
        <v>45176</v>
      </c>
      <c r="I513" s="9">
        <v>45190</v>
      </c>
      <c r="J513" t="s">
        <v>230</v>
      </c>
      <c r="K513" t="s">
        <v>508</v>
      </c>
      <c r="L513" t="s">
        <v>2963</v>
      </c>
      <c r="M513">
        <v>111</v>
      </c>
      <c r="N51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44</v>
      </c>
      <c r="X513" s="42">
        <v>29030</v>
      </c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t="s">
        <v>2965</v>
      </c>
      <c r="H514" s="9">
        <v>44413</v>
      </c>
      <c r="I514" s="9">
        <v>44426</v>
      </c>
      <c r="J514" t="s">
        <v>53</v>
      </c>
      <c r="K514" t="s">
        <v>25</v>
      </c>
      <c r="L514" t="s">
        <v>111</v>
      </c>
      <c r="M514">
        <v>95</v>
      </c>
      <c r="N514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166</v>
      </c>
      <c r="X514" s="42">
        <v>14767</v>
      </c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>
        <v>23287</v>
      </c>
      <c r="F515" t="s">
        <v>25</v>
      </c>
      <c r="H515" s="9">
        <v>44452</v>
      </c>
      <c r="I515" s="9">
        <v>44452</v>
      </c>
      <c r="J515" t="s">
        <v>156</v>
      </c>
      <c r="K515" t="s">
        <v>508</v>
      </c>
      <c r="L515" t="s">
        <v>2970</v>
      </c>
      <c r="M515">
        <v>127</v>
      </c>
      <c r="N515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 t="s">
        <v>2971</v>
      </c>
      <c r="V515" t="s">
        <v>79</v>
      </c>
      <c r="W515" t="s">
        <v>69</v>
      </c>
      <c r="X515" s="42" t="s">
        <v>4262</v>
      </c>
    </row>
    <row r="516" spans="1:24" x14ac:dyDescent="0.3">
      <c r="A516" t="s">
        <v>2972</v>
      </c>
      <c r="B516" t="s">
        <v>489</v>
      </c>
      <c r="C516" t="s">
        <v>36</v>
      </c>
      <c r="D516">
        <v>44</v>
      </c>
      <c r="E516">
        <v>29307</v>
      </c>
      <c r="F516" t="s">
        <v>73</v>
      </c>
      <c r="G516" t="s">
        <v>2975</v>
      </c>
      <c r="H516" s="9">
        <v>44747</v>
      </c>
      <c r="I516" s="9">
        <v>44767</v>
      </c>
      <c r="J516" t="s">
        <v>230</v>
      </c>
      <c r="K516" t="s">
        <v>157</v>
      </c>
      <c r="L516" t="s">
        <v>2976</v>
      </c>
      <c r="M516">
        <v>152</v>
      </c>
      <c r="N516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208</v>
      </c>
      <c r="W516" t="s">
        <v>44</v>
      </c>
      <c r="X516" s="42">
        <v>9734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>
        <v>26048</v>
      </c>
      <c r="F517" t="s">
        <v>541</v>
      </c>
      <c r="H517" s="9">
        <v>44870</v>
      </c>
      <c r="I517" s="9">
        <v>44874</v>
      </c>
      <c r="K517" t="s">
        <v>320</v>
      </c>
      <c r="L517" t="s">
        <v>1652</v>
      </c>
      <c r="M517">
        <v>135</v>
      </c>
      <c r="N517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  <c r="X517" s="42">
        <v>29081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 s="9">
        <v>44199</v>
      </c>
      <c r="I518" s="9">
        <v>44223</v>
      </c>
      <c r="J518" t="s">
        <v>288</v>
      </c>
      <c r="M518">
        <v>102</v>
      </c>
      <c r="N518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 t="s">
        <v>2988</v>
      </c>
      <c r="V518" t="s">
        <v>199</v>
      </c>
      <c r="W518" t="s">
        <v>56</v>
      </c>
      <c r="X518" s="42" t="s">
        <v>4264</v>
      </c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3719</v>
      </c>
      <c r="F519" t="s">
        <v>153</v>
      </c>
      <c r="G519" t="s">
        <v>2991</v>
      </c>
      <c r="H519" s="9">
        <v>43914</v>
      </c>
      <c r="I519" s="9">
        <v>43926</v>
      </c>
      <c r="J519" t="s">
        <v>288</v>
      </c>
      <c r="K519" t="s">
        <v>873</v>
      </c>
      <c r="L519" t="s">
        <v>2993</v>
      </c>
      <c r="M519">
        <v>114</v>
      </c>
      <c r="N519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V519" t="s">
        <v>217</v>
      </c>
      <c r="W519" t="s">
        <v>132</v>
      </c>
      <c r="X519" s="42">
        <v>0</v>
      </c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316</v>
      </c>
      <c r="G520" t="s">
        <v>2996</v>
      </c>
      <c r="H520" s="9">
        <v>45244</v>
      </c>
      <c r="I520" s="9">
        <v>45250</v>
      </c>
      <c r="J520" t="s">
        <v>53</v>
      </c>
      <c r="K520" t="s">
        <v>157</v>
      </c>
      <c r="L520" t="s">
        <v>2999</v>
      </c>
      <c r="M520">
        <v>167</v>
      </c>
      <c r="N520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 t="s">
        <v>3000</v>
      </c>
      <c r="V520" t="s">
        <v>79</v>
      </c>
      <c r="W520" t="s">
        <v>46</v>
      </c>
      <c r="X520" s="42" t="s">
        <v>4267</v>
      </c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H521" s="9">
        <v>44232</v>
      </c>
      <c r="I521" s="9">
        <v>44252</v>
      </c>
      <c r="J521" t="s">
        <v>230</v>
      </c>
      <c r="K521" t="s">
        <v>631</v>
      </c>
      <c r="L521" t="s">
        <v>3004</v>
      </c>
      <c r="M521">
        <v>106</v>
      </c>
      <c r="N521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 t="s">
        <v>3005</v>
      </c>
      <c r="V521" t="s">
        <v>113</v>
      </c>
      <c r="W521" t="s">
        <v>68</v>
      </c>
      <c r="X521" s="42" t="s">
        <v>4269</v>
      </c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>
        <v>38176</v>
      </c>
      <c r="F522" t="s">
        <v>153</v>
      </c>
      <c r="G522" t="s">
        <v>3007</v>
      </c>
      <c r="H522" s="9">
        <v>45164</v>
      </c>
      <c r="I522" s="9">
        <v>45162</v>
      </c>
      <c r="J522" t="s">
        <v>230</v>
      </c>
      <c r="K522" t="s">
        <v>25</v>
      </c>
      <c r="L522" t="s">
        <v>3009</v>
      </c>
      <c r="M522">
        <v>266</v>
      </c>
      <c r="N522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  <c r="X522" s="42">
        <v>17076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>
        <v>34254</v>
      </c>
      <c r="F523" t="s">
        <v>338</v>
      </c>
      <c r="G523" t="s">
        <v>3013</v>
      </c>
      <c r="H523" s="9">
        <v>45493</v>
      </c>
      <c r="I523" s="9">
        <v>45492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183</v>
      </c>
      <c r="W523" t="s">
        <v>166</v>
      </c>
      <c r="X523" s="42">
        <v>7890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338</v>
      </c>
      <c r="G524" t="s">
        <v>3018</v>
      </c>
      <c r="H524" s="9">
        <v>44425</v>
      </c>
      <c r="I524" s="9">
        <v>44425</v>
      </c>
      <c r="K524" t="s">
        <v>631</v>
      </c>
      <c r="L524" t="s">
        <v>3020</v>
      </c>
      <c r="M524">
        <v>108</v>
      </c>
      <c r="N524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183</v>
      </c>
      <c r="W524" t="b">
        <v>1</v>
      </c>
      <c r="X524" s="42">
        <v>32324</v>
      </c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>
        <v>27709</v>
      </c>
      <c r="F525" t="s">
        <v>541</v>
      </c>
      <c r="H525" s="9">
        <v>45196</v>
      </c>
      <c r="I525" s="9">
        <v>45208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263</v>
      </c>
      <c r="W525" t="s">
        <v>68</v>
      </c>
      <c r="X525" s="42">
        <v>37747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>
        <v>31413</v>
      </c>
      <c r="F526" t="s">
        <v>329</v>
      </c>
      <c r="G526" t="s">
        <v>3028</v>
      </c>
      <c r="H526" s="9">
        <v>45119</v>
      </c>
      <c r="I526" s="9">
        <v>45140</v>
      </c>
      <c r="J526" t="s">
        <v>288</v>
      </c>
      <c r="K526" t="s">
        <v>650</v>
      </c>
      <c r="L526" t="s">
        <v>3030</v>
      </c>
      <c r="M526">
        <v>162</v>
      </c>
      <c r="N526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44</v>
      </c>
      <c r="X526" s="42">
        <v>46376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3720</v>
      </c>
      <c r="F527" t="s">
        <v>316</v>
      </c>
      <c r="G527" t="s">
        <v>3034</v>
      </c>
      <c r="H527" s="9">
        <v>44269</v>
      </c>
      <c r="I527" s="9">
        <v>44289</v>
      </c>
      <c r="J527" t="s">
        <v>230</v>
      </c>
      <c r="K527" t="s">
        <v>537</v>
      </c>
      <c r="L527" t="s">
        <v>1265</v>
      </c>
      <c r="M527">
        <v>143</v>
      </c>
      <c r="N527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69</v>
      </c>
      <c r="X527" s="42">
        <v>6401</v>
      </c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247</v>
      </c>
      <c r="H528" s="9">
        <v>45310</v>
      </c>
      <c r="I528" s="9">
        <v>45314</v>
      </c>
      <c r="J528" t="s">
        <v>156</v>
      </c>
      <c r="K528" t="s">
        <v>157</v>
      </c>
      <c r="L528" t="s">
        <v>3039</v>
      </c>
      <c r="M528">
        <v>145</v>
      </c>
      <c r="N528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263</v>
      </c>
      <c r="W528" t="s">
        <v>166</v>
      </c>
      <c r="X528" s="42">
        <v>40804</v>
      </c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>
        <v>30643</v>
      </c>
      <c r="F529" t="s">
        <v>95</v>
      </c>
      <c r="G529" t="s">
        <v>3042</v>
      </c>
      <c r="H529" s="9">
        <v>45268</v>
      </c>
      <c r="I529" s="9">
        <v>45280</v>
      </c>
      <c r="J529" t="s">
        <v>668</v>
      </c>
      <c r="K529" t="s">
        <v>548</v>
      </c>
      <c r="M529">
        <v>124</v>
      </c>
      <c r="N529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  <c r="X529" s="42">
        <v>27124</v>
      </c>
    </row>
    <row r="530" spans="1:24" x14ac:dyDescent="0.3">
      <c r="A530" t="s">
        <v>3044</v>
      </c>
      <c r="B530" t="s">
        <v>3587</v>
      </c>
      <c r="C530" t="s">
        <v>36</v>
      </c>
      <c r="D530">
        <v>73</v>
      </c>
      <c r="E530">
        <v>18804</v>
      </c>
      <c r="F530" t="s">
        <v>95</v>
      </c>
      <c r="G530" t="s">
        <v>3046</v>
      </c>
      <c r="H530" s="9">
        <v>45426</v>
      </c>
      <c r="I530" s="9">
        <v>45447</v>
      </c>
      <c r="J530" t="s">
        <v>156</v>
      </c>
      <c r="K530" t="s">
        <v>157</v>
      </c>
      <c r="M530">
        <v>142</v>
      </c>
      <c r="N530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  <c r="X530" s="42">
        <v>39432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3721</v>
      </c>
      <c r="F531" t="s">
        <v>153</v>
      </c>
      <c r="G531" t="s">
        <v>3050</v>
      </c>
      <c r="H531" s="9">
        <v>45577</v>
      </c>
      <c r="I531" s="9"/>
      <c r="J531" t="s">
        <v>196</v>
      </c>
      <c r="K531" t="s">
        <v>25</v>
      </c>
      <c r="M531">
        <v>271</v>
      </c>
      <c r="N531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W531" t="s">
        <v>46</v>
      </c>
      <c r="X531" s="42">
        <v>18698</v>
      </c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>
        <v>19335</v>
      </c>
      <c r="F532" t="s">
        <v>329</v>
      </c>
      <c r="G532" t="s">
        <v>3053</v>
      </c>
      <c r="H532" s="9">
        <v>43849</v>
      </c>
      <c r="I532" s="9">
        <v>43862</v>
      </c>
      <c r="J532" t="s">
        <v>53</v>
      </c>
      <c r="K532" t="s">
        <v>481</v>
      </c>
      <c r="L532" t="s">
        <v>3055</v>
      </c>
      <c r="M532">
        <v>118</v>
      </c>
      <c r="N532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 t="s">
        <v>3057</v>
      </c>
      <c r="V532" t="s">
        <v>45</v>
      </c>
      <c r="X532" s="42" t="s">
        <v>4280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>
        <v>28936</v>
      </c>
      <c r="F533" t="s">
        <v>247</v>
      </c>
      <c r="H533" s="9">
        <v>45272</v>
      </c>
      <c r="I533" s="9">
        <v>45284</v>
      </c>
      <c r="J533" t="s">
        <v>196</v>
      </c>
      <c r="K533" t="s">
        <v>289</v>
      </c>
      <c r="L533" t="s">
        <v>3062</v>
      </c>
      <c r="M533">
        <v>118</v>
      </c>
      <c r="N53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56</v>
      </c>
      <c r="X533" s="42">
        <v>11043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3722</v>
      </c>
      <c r="F534" t="s">
        <v>145</v>
      </c>
      <c r="H534" s="9">
        <v>44120</v>
      </c>
      <c r="I534" s="9">
        <v>44127</v>
      </c>
      <c r="J534" t="s">
        <v>668</v>
      </c>
      <c r="K534" t="s">
        <v>25</v>
      </c>
      <c r="L534" t="s">
        <v>3067</v>
      </c>
      <c r="M534">
        <v>105</v>
      </c>
      <c r="N534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 t="s">
        <v>3068</v>
      </c>
      <c r="V534" t="s">
        <v>199</v>
      </c>
      <c r="W534" t="s">
        <v>69</v>
      </c>
      <c r="X534" s="42" t="s">
        <v>4282</v>
      </c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>
        <v>30330</v>
      </c>
      <c r="F535" t="s">
        <v>73</v>
      </c>
      <c r="G535" t="s">
        <v>3071</v>
      </c>
      <c r="H535" s="9">
        <v>43914</v>
      </c>
      <c r="I535" s="9">
        <v>43931</v>
      </c>
      <c r="J535" t="s">
        <v>196</v>
      </c>
      <c r="K535" t="s">
        <v>157</v>
      </c>
      <c r="L535" t="s">
        <v>3073</v>
      </c>
      <c r="M535">
        <v>152</v>
      </c>
      <c r="N535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V535" t="s">
        <v>57</v>
      </c>
      <c r="W535" t="s">
        <v>56</v>
      </c>
      <c r="X535" s="42">
        <v>0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>
        <v>29711</v>
      </c>
      <c r="F536" t="s">
        <v>153</v>
      </c>
      <c r="H536" s="9">
        <v>45427</v>
      </c>
      <c r="I536" s="9">
        <v>45450</v>
      </c>
      <c r="J536" t="s">
        <v>342</v>
      </c>
      <c r="K536" t="s">
        <v>548</v>
      </c>
      <c r="L536" t="s">
        <v>3077</v>
      </c>
      <c r="M536">
        <v>126</v>
      </c>
      <c r="N536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183</v>
      </c>
      <c r="X536" s="42">
        <v>14874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>
        <v>26669</v>
      </c>
      <c r="F537" t="s">
        <v>25</v>
      </c>
      <c r="G537" t="s">
        <v>3080</v>
      </c>
      <c r="H537" s="9">
        <v>45339</v>
      </c>
      <c r="I537" s="9">
        <v>45353</v>
      </c>
      <c r="J537" t="s">
        <v>342</v>
      </c>
      <c r="K537" t="s">
        <v>261</v>
      </c>
      <c r="L537" t="s">
        <v>3082</v>
      </c>
      <c r="M537">
        <v>96</v>
      </c>
      <c r="N537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263</v>
      </c>
      <c r="W537" t="b">
        <v>0</v>
      </c>
      <c r="X537" s="42">
        <v>28172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>
        <v>16411</v>
      </c>
      <c r="F538" t="s">
        <v>338</v>
      </c>
      <c r="H538" s="9">
        <v>45330</v>
      </c>
      <c r="I538" s="9">
        <v>45358</v>
      </c>
      <c r="J538" t="s">
        <v>230</v>
      </c>
      <c r="K538" t="s">
        <v>3748</v>
      </c>
      <c r="L538" t="s">
        <v>3087</v>
      </c>
      <c r="M538">
        <v>176</v>
      </c>
      <c r="N538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281</v>
      </c>
      <c r="W538" t="s">
        <v>102</v>
      </c>
      <c r="X538" s="42">
        <v>48832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H539" s="9">
        <v>45254</v>
      </c>
      <c r="I539" s="9">
        <v>45277</v>
      </c>
      <c r="J539" t="s">
        <v>668</v>
      </c>
      <c r="M539">
        <v>141</v>
      </c>
      <c r="N539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698</v>
      </c>
      <c r="W539" t="b">
        <v>0</v>
      </c>
      <c r="X539" s="42">
        <v>11516</v>
      </c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>
        <v>20495</v>
      </c>
      <c r="F540" t="s">
        <v>73</v>
      </c>
      <c r="H540" s="9">
        <v>44156</v>
      </c>
      <c r="I540" s="9">
        <v>44174</v>
      </c>
      <c r="J540" t="s">
        <v>288</v>
      </c>
      <c r="K540" t="s">
        <v>1997</v>
      </c>
      <c r="L540" t="s">
        <v>3095</v>
      </c>
      <c r="M540">
        <v>177</v>
      </c>
      <c r="N540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42">
        <v>0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73</v>
      </c>
      <c r="G541" t="s">
        <v>3099</v>
      </c>
      <c r="H541" s="9">
        <v>45575</v>
      </c>
      <c r="I541" s="9">
        <v>45578</v>
      </c>
      <c r="J541" t="s">
        <v>53</v>
      </c>
      <c r="K541" t="s">
        <v>631</v>
      </c>
      <c r="L541" t="s">
        <v>141</v>
      </c>
      <c r="M541">
        <v>108</v>
      </c>
      <c r="N541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X541" s="42">
        <v>13391</v>
      </c>
    </row>
    <row r="542" spans="1:24" x14ac:dyDescent="0.3">
      <c r="A542" t="s">
        <v>3101</v>
      </c>
      <c r="B542" t="s">
        <v>3660</v>
      </c>
      <c r="C542" t="s">
        <v>3442</v>
      </c>
      <c r="D542">
        <v>76</v>
      </c>
      <c r="E542">
        <v>17669</v>
      </c>
      <c r="F542" t="s">
        <v>73</v>
      </c>
      <c r="G542" t="s">
        <v>3104</v>
      </c>
      <c r="H542" s="9">
        <v>45302</v>
      </c>
      <c r="I542" s="9">
        <v>45315</v>
      </c>
      <c r="J542" t="s">
        <v>668</v>
      </c>
      <c r="K542" t="s">
        <v>508</v>
      </c>
      <c r="L542" t="s">
        <v>3105</v>
      </c>
      <c r="M542">
        <v>139</v>
      </c>
      <c r="N542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199</v>
      </c>
      <c r="W542" t="s">
        <v>69</v>
      </c>
      <c r="X542" s="42">
        <v>35839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>
        <v>25093</v>
      </c>
      <c r="F543" t="s">
        <v>62</v>
      </c>
      <c r="G543" t="s">
        <v>3108</v>
      </c>
      <c r="H543" s="9">
        <v>45307</v>
      </c>
      <c r="I543" s="9">
        <v>45326</v>
      </c>
      <c r="K543" t="s">
        <v>157</v>
      </c>
      <c r="L543" t="s">
        <v>3110</v>
      </c>
      <c r="M543">
        <v>121</v>
      </c>
      <c r="N543">
        <v>143</v>
      </c>
      <c r="O543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56</v>
      </c>
      <c r="X543" s="42">
        <v>36149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>
        <v>38968</v>
      </c>
      <c r="F544" t="s">
        <v>338</v>
      </c>
      <c r="G544" t="s">
        <v>3113</v>
      </c>
      <c r="H544" s="9">
        <v>45185</v>
      </c>
      <c r="I544" s="9">
        <v>45202</v>
      </c>
      <c r="J544" t="s">
        <v>342</v>
      </c>
      <c r="K544" t="s">
        <v>481</v>
      </c>
      <c r="L544" t="s">
        <v>3115</v>
      </c>
      <c r="M544">
        <v>113</v>
      </c>
      <c r="N544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V544" t="s">
        <v>183</v>
      </c>
      <c r="W544" t="s">
        <v>102</v>
      </c>
      <c r="X544" s="42">
        <v>0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>
        <v>24353</v>
      </c>
      <c r="F545" t="s">
        <v>95</v>
      </c>
      <c r="G545" t="s">
        <v>3118</v>
      </c>
      <c r="H545" s="9">
        <v>45637</v>
      </c>
      <c r="I545" s="9">
        <v>45635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V545" t="s">
        <v>25</v>
      </c>
      <c r="W545" t="s">
        <v>92</v>
      </c>
      <c r="X545" s="42">
        <v>0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3723</v>
      </c>
      <c r="F546" t="s">
        <v>25</v>
      </c>
      <c r="G546" t="s">
        <v>3121</v>
      </c>
      <c r="H546" s="9">
        <v>45103</v>
      </c>
      <c r="I546" s="9">
        <v>45111</v>
      </c>
      <c r="K546" t="s">
        <v>508</v>
      </c>
      <c r="L546" t="s">
        <v>3122</v>
      </c>
      <c r="M546">
        <v>119</v>
      </c>
      <c r="N546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183</v>
      </c>
      <c r="W546" t="s">
        <v>69</v>
      </c>
      <c r="X546" s="42">
        <v>12261</v>
      </c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>
        <v>21734</v>
      </c>
      <c r="F547" t="s">
        <v>73</v>
      </c>
      <c r="H547" s="9">
        <v>44687</v>
      </c>
      <c r="I547" s="9">
        <v>44692</v>
      </c>
      <c r="J547" t="s">
        <v>342</v>
      </c>
      <c r="K547" t="s">
        <v>157</v>
      </c>
      <c r="L547" t="s">
        <v>799</v>
      </c>
      <c r="M547">
        <v>142</v>
      </c>
      <c r="N547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698</v>
      </c>
      <c r="W547" t="s">
        <v>56</v>
      </c>
      <c r="X547" s="42">
        <v>35198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329</v>
      </c>
      <c r="G548" t="s">
        <v>3129</v>
      </c>
      <c r="H548" s="9">
        <v>44185</v>
      </c>
      <c r="I548" s="9"/>
      <c r="J548" t="s">
        <v>288</v>
      </c>
      <c r="K548" t="s">
        <v>157</v>
      </c>
      <c r="L548" t="s">
        <v>447</v>
      </c>
      <c r="M548">
        <v>99</v>
      </c>
      <c r="N548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45</v>
      </c>
      <c r="X548" s="42">
        <v>36533</v>
      </c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>
        <v>32669</v>
      </c>
      <c r="F549" t="s">
        <v>25</v>
      </c>
      <c r="G549" t="s">
        <v>3134</v>
      </c>
      <c r="H549" s="9">
        <v>44921</v>
      </c>
      <c r="I549" s="9">
        <v>44937</v>
      </c>
      <c r="J549" t="s">
        <v>668</v>
      </c>
      <c r="K549" t="s">
        <v>873</v>
      </c>
      <c r="L549" t="s">
        <v>3135</v>
      </c>
      <c r="M549">
        <v>97</v>
      </c>
      <c r="N549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199</v>
      </c>
      <c r="W549" t="s">
        <v>69</v>
      </c>
      <c r="X549" s="42">
        <v>23783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>
        <v>19284</v>
      </c>
      <c r="F550" t="s">
        <v>25</v>
      </c>
      <c r="H550" s="9">
        <v>45414</v>
      </c>
      <c r="I550" s="9">
        <v>45416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698</v>
      </c>
      <c r="W550" t="b">
        <v>1</v>
      </c>
      <c r="X550" s="42">
        <v>11106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>
        <v>30952</v>
      </c>
      <c r="F551" t="s">
        <v>329</v>
      </c>
      <c r="G551" t="s">
        <v>3143</v>
      </c>
      <c r="H551" s="9">
        <v>45205</v>
      </c>
      <c r="I551" s="9">
        <v>45217</v>
      </c>
      <c r="J551" t="s">
        <v>342</v>
      </c>
      <c r="K551" t="s">
        <v>54</v>
      </c>
      <c r="L551" t="s">
        <v>3146</v>
      </c>
      <c r="M551">
        <v>144</v>
      </c>
      <c r="N551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 t="s">
        <v>569</v>
      </c>
      <c r="V551" t="s">
        <v>79</v>
      </c>
      <c r="W551" t="s">
        <v>56</v>
      </c>
      <c r="X551" s="42" t="s">
        <v>3822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>
        <v>16377</v>
      </c>
      <c r="F552" t="s">
        <v>25</v>
      </c>
      <c r="H552" s="9">
        <v>45313</v>
      </c>
      <c r="I552" s="9">
        <v>45318</v>
      </c>
      <c r="J552" t="s">
        <v>196</v>
      </c>
      <c r="K552" t="s">
        <v>54</v>
      </c>
      <c r="L552" t="s">
        <v>1017</v>
      </c>
      <c r="M552">
        <v>155</v>
      </c>
      <c r="N552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45</v>
      </c>
      <c r="W552" t="s">
        <v>46</v>
      </c>
      <c r="X552" s="42">
        <v>37498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3724</v>
      </c>
      <c r="F553" t="s">
        <v>247</v>
      </c>
      <c r="H553" s="9">
        <v>44915</v>
      </c>
      <c r="I553" s="9">
        <v>44938</v>
      </c>
      <c r="J553" t="s">
        <v>230</v>
      </c>
      <c r="K553" t="s">
        <v>157</v>
      </c>
      <c r="L553" t="s">
        <v>3155</v>
      </c>
      <c r="M553">
        <v>141</v>
      </c>
      <c r="N55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 t="s">
        <v>3156</v>
      </c>
      <c r="V553" t="s">
        <v>217</v>
      </c>
      <c r="W553" t="s">
        <v>80</v>
      </c>
      <c r="X553" s="42" t="s">
        <v>4298</v>
      </c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>
        <v>18222</v>
      </c>
      <c r="F554" t="s">
        <v>316</v>
      </c>
      <c r="H554" s="9">
        <v>43967</v>
      </c>
      <c r="I554" s="9">
        <v>43984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208</v>
      </c>
      <c r="W554" t="s">
        <v>92</v>
      </c>
      <c r="X554" s="42">
        <v>26590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>
        <v>22316</v>
      </c>
      <c r="F555" t="s">
        <v>153</v>
      </c>
      <c r="H555" s="9"/>
      <c r="I555" s="9"/>
      <c r="K555" t="s">
        <v>54</v>
      </c>
      <c r="L555" t="s">
        <v>3165</v>
      </c>
      <c r="M555">
        <v>121</v>
      </c>
      <c r="N555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 t="s">
        <v>3166</v>
      </c>
      <c r="V555" t="s">
        <v>217</v>
      </c>
      <c r="W555" t="s">
        <v>56</v>
      </c>
      <c r="X555" s="42" t="s">
        <v>4301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329</v>
      </c>
      <c r="H556" s="9">
        <v>43960</v>
      </c>
      <c r="I556" s="9">
        <v>43965</v>
      </c>
      <c r="J556" t="s">
        <v>196</v>
      </c>
      <c r="K556" t="s">
        <v>25</v>
      </c>
      <c r="L556" t="s">
        <v>3170</v>
      </c>
      <c r="M556">
        <v>95</v>
      </c>
      <c r="N556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113</v>
      </c>
      <c r="W556" t="s">
        <v>132</v>
      </c>
      <c r="X556" s="42">
        <v>30475</v>
      </c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3725</v>
      </c>
      <c r="F557" t="s">
        <v>329</v>
      </c>
      <c r="H557" s="9">
        <v>44478</v>
      </c>
      <c r="I557" s="9">
        <v>44495</v>
      </c>
      <c r="J557" t="s">
        <v>342</v>
      </c>
      <c r="K557" t="s">
        <v>320</v>
      </c>
      <c r="L557" t="s">
        <v>3173</v>
      </c>
      <c r="M557">
        <v>157</v>
      </c>
      <c r="N557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  <c r="X557" s="42">
        <v>16495</v>
      </c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>
        <v>15626</v>
      </c>
      <c r="F558" t="s">
        <v>73</v>
      </c>
      <c r="H558" s="9">
        <v>44682</v>
      </c>
      <c r="I558" s="9">
        <v>44691</v>
      </c>
      <c r="J558" t="s">
        <v>156</v>
      </c>
      <c r="K558" t="s">
        <v>157</v>
      </c>
      <c r="L558" t="s">
        <v>1017</v>
      </c>
      <c r="M558">
        <v>258</v>
      </c>
      <c r="N558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199</v>
      </c>
      <c r="W558" t="s">
        <v>69</v>
      </c>
      <c r="X558" s="42">
        <v>12120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H559" s="9">
        <v>44110</v>
      </c>
      <c r="I559" s="9">
        <v>44130</v>
      </c>
      <c r="J559" t="s">
        <v>230</v>
      </c>
      <c r="K559" t="s">
        <v>157</v>
      </c>
      <c r="L559" t="s">
        <v>3183</v>
      </c>
      <c r="M559">
        <v>138</v>
      </c>
      <c r="N559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69</v>
      </c>
      <c r="X559" s="42">
        <v>14053</v>
      </c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>
        <v>19527</v>
      </c>
      <c r="F560" t="s">
        <v>25</v>
      </c>
      <c r="G560" t="s">
        <v>3186</v>
      </c>
      <c r="H560" s="9">
        <v>45631</v>
      </c>
      <c r="I560" s="9">
        <v>45652</v>
      </c>
      <c r="K560" t="s">
        <v>386</v>
      </c>
      <c r="L560" t="s">
        <v>3189</v>
      </c>
      <c r="M560">
        <v>176</v>
      </c>
      <c r="N560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W560" t="s">
        <v>102</v>
      </c>
      <c r="X560" s="42">
        <v>33372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3726</v>
      </c>
      <c r="F561" t="s">
        <v>468</v>
      </c>
      <c r="H561" s="9">
        <v>45103</v>
      </c>
      <c r="I561" s="9">
        <v>45114</v>
      </c>
      <c r="J561" t="s">
        <v>230</v>
      </c>
      <c r="K561" t="s">
        <v>873</v>
      </c>
      <c r="L561" t="s">
        <v>1452</v>
      </c>
      <c r="M561">
        <v>105</v>
      </c>
      <c r="N561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217</v>
      </c>
      <c r="W561" t="s">
        <v>102</v>
      </c>
      <c r="X561" s="42">
        <v>25755</v>
      </c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s="9">
        <v>44342</v>
      </c>
      <c r="I562" s="9"/>
      <c r="J562" t="s">
        <v>230</v>
      </c>
      <c r="K562" t="s">
        <v>157</v>
      </c>
      <c r="L562" t="s">
        <v>3194</v>
      </c>
      <c r="M562">
        <v>117</v>
      </c>
      <c r="N562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 t="s">
        <v>3195</v>
      </c>
      <c r="V562" t="s">
        <v>113</v>
      </c>
      <c r="W562" t="s">
        <v>92</v>
      </c>
      <c r="X562" s="42" t="s">
        <v>4307</v>
      </c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>
        <v>28798</v>
      </c>
      <c r="F563" t="s">
        <v>153</v>
      </c>
      <c r="G563" t="s">
        <v>3198</v>
      </c>
      <c r="H563" s="9">
        <v>44414</v>
      </c>
      <c r="I563" s="9"/>
      <c r="J563" t="s">
        <v>342</v>
      </c>
      <c r="K563" t="s">
        <v>320</v>
      </c>
      <c r="L563" t="s">
        <v>3200</v>
      </c>
      <c r="M563">
        <v>140</v>
      </c>
      <c r="N56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42">
        <v>32196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>
        <v>25970</v>
      </c>
      <c r="F564" t="s">
        <v>468</v>
      </c>
      <c r="G564" t="s">
        <v>3204</v>
      </c>
      <c r="H564" s="9">
        <v>45302</v>
      </c>
      <c r="I564" s="9">
        <v>45313</v>
      </c>
      <c r="J564" t="s">
        <v>288</v>
      </c>
      <c r="K564" t="s">
        <v>650</v>
      </c>
      <c r="L564" t="s">
        <v>3205</v>
      </c>
      <c r="M564">
        <v>172</v>
      </c>
      <c r="N564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 t="s">
        <v>3206</v>
      </c>
      <c r="V564" t="s">
        <v>79</v>
      </c>
      <c r="W564" t="s">
        <v>132</v>
      </c>
      <c r="X564" s="42" t="s">
        <v>4310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 s="9">
        <v>43910</v>
      </c>
      <c r="I565" s="9">
        <v>43936</v>
      </c>
      <c r="J565" t="s">
        <v>409</v>
      </c>
      <c r="K565" t="s">
        <v>1997</v>
      </c>
      <c r="L565" t="s">
        <v>1499</v>
      </c>
      <c r="M565">
        <v>169</v>
      </c>
      <c r="N565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208</v>
      </c>
      <c r="W565" t="s">
        <v>69</v>
      </c>
      <c r="X565" s="42">
        <v>22534</v>
      </c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t="s">
        <v>3213</v>
      </c>
      <c r="H566" s="9">
        <v>44433</v>
      </c>
      <c r="I566" s="9">
        <v>44440</v>
      </c>
      <c r="J566" t="s">
        <v>196</v>
      </c>
      <c r="K566" t="s">
        <v>261</v>
      </c>
      <c r="L566" t="s">
        <v>3216</v>
      </c>
      <c r="M566">
        <v>168</v>
      </c>
      <c r="N566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b">
        <v>0</v>
      </c>
      <c r="X566" s="42">
        <v>41860</v>
      </c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>
        <v>21514</v>
      </c>
      <c r="F567" t="s">
        <v>25</v>
      </c>
      <c r="G567" t="s">
        <v>3219</v>
      </c>
      <c r="H567" s="9">
        <v>45115</v>
      </c>
      <c r="I567" s="9"/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217</v>
      </c>
      <c r="W567" t="s">
        <v>80</v>
      </c>
      <c r="X567" s="42">
        <v>49654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3680</v>
      </c>
      <c r="F568" t="s">
        <v>316</v>
      </c>
      <c r="G568" t="s">
        <v>3224</v>
      </c>
      <c r="H568" s="9">
        <v>45281</v>
      </c>
      <c r="I568" s="9">
        <v>45294</v>
      </c>
      <c r="J568" t="s">
        <v>288</v>
      </c>
      <c r="K568" t="s">
        <v>320</v>
      </c>
      <c r="L568" t="s">
        <v>3226</v>
      </c>
      <c r="M568">
        <v>91</v>
      </c>
      <c r="N568">
        <v>91</v>
      </c>
      <c r="O568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 t="s">
        <v>3227</v>
      </c>
      <c r="V568" t="s">
        <v>57</v>
      </c>
      <c r="W568" t="s">
        <v>92</v>
      </c>
      <c r="X568" s="42" t="s">
        <v>4315</v>
      </c>
    </row>
    <row r="569" spans="1:24" x14ac:dyDescent="0.3">
      <c r="A569" t="s">
        <v>3228</v>
      </c>
      <c r="B569" t="s">
        <v>3587</v>
      </c>
      <c r="C569" t="s">
        <v>36</v>
      </c>
      <c r="D569">
        <v>52</v>
      </c>
      <c r="E569" t="s">
        <v>3229</v>
      </c>
      <c r="F569" t="s">
        <v>153</v>
      </c>
      <c r="G569" t="s">
        <v>3230</v>
      </c>
      <c r="H569" s="9">
        <v>44305</v>
      </c>
      <c r="I569" s="9">
        <v>44325</v>
      </c>
      <c r="J569" t="s">
        <v>53</v>
      </c>
      <c r="K569" t="s">
        <v>481</v>
      </c>
      <c r="L569" t="s">
        <v>3232</v>
      </c>
      <c r="M569">
        <v>157</v>
      </c>
      <c r="N569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42" t="s">
        <v>4316</v>
      </c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62</v>
      </c>
      <c r="G570" t="s">
        <v>3237</v>
      </c>
      <c r="H570" s="9">
        <v>44582</v>
      </c>
      <c r="I570" s="9">
        <v>44586</v>
      </c>
      <c r="J570" t="s">
        <v>668</v>
      </c>
      <c r="K570" t="s">
        <v>650</v>
      </c>
      <c r="L570" t="s">
        <v>3238</v>
      </c>
      <c r="M570">
        <v>152</v>
      </c>
      <c r="N570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42">
        <v>28946</v>
      </c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>
        <v>36946</v>
      </c>
      <c r="F571" t="s">
        <v>25</v>
      </c>
      <c r="G571" t="s">
        <v>3241</v>
      </c>
      <c r="H571" s="9">
        <v>44594</v>
      </c>
      <c r="I571" s="9"/>
      <c r="J571" t="s">
        <v>409</v>
      </c>
      <c r="K571" t="s">
        <v>261</v>
      </c>
      <c r="L571" t="s">
        <v>3243</v>
      </c>
      <c r="M571">
        <v>122</v>
      </c>
      <c r="N571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V571" t="s">
        <v>263</v>
      </c>
      <c r="W571" t="s">
        <v>69</v>
      </c>
      <c r="X571" s="42">
        <v>0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>
        <v>18278</v>
      </c>
      <c r="F572" t="s">
        <v>153</v>
      </c>
      <c r="G572" t="s">
        <v>3247</v>
      </c>
      <c r="H572" s="9">
        <v>44421</v>
      </c>
      <c r="I572" s="9">
        <v>44447</v>
      </c>
      <c r="J572" t="s">
        <v>288</v>
      </c>
      <c r="K572" t="s">
        <v>157</v>
      </c>
      <c r="L572" t="s">
        <v>3249</v>
      </c>
      <c r="M572">
        <v>136</v>
      </c>
      <c r="N572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 t="s">
        <v>3250</v>
      </c>
      <c r="V572" t="s">
        <v>217</v>
      </c>
      <c r="W572" t="s">
        <v>68</v>
      </c>
      <c r="X572" s="42" t="s">
        <v>4318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>
        <v>18996</v>
      </c>
      <c r="F573" t="s">
        <v>25</v>
      </c>
      <c r="G573" t="s">
        <v>3253</v>
      </c>
      <c r="H573" s="9">
        <v>45062</v>
      </c>
      <c r="I573" s="9">
        <v>45090</v>
      </c>
      <c r="J573" t="s">
        <v>53</v>
      </c>
      <c r="K573" t="s">
        <v>320</v>
      </c>
      <c r="L573" t="s">
        <v>3256</v>
      </c>
      <c r="M573">
        <v>124</v>
      </c>
      <c r="N57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57</v>
      </c>
      <c r="W573" t="s">
        <v>166</v>
      </c>
      <c r="X573" s="42">
        <v>44004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>
        <v>30089</v>
      </c>
      <c r="F574" t="s">
        <v>153</v>
      </c>
      <c r="G574" t="s">
        <v>3259</v>
      </c>
      <c r="H574" s="9">
        <v>45395</v>
      </c>
      <c r="I574" s="9">
        <v>45405</v>
      </c>
      <c r="J574" t="s">
        <v>196</v>
      </c>
      <c r="K574" t="s">
        <v>873</v>
      </c>
      <c r="L574" t="s">
        <v>3261</v>
      </c>
      <c r="M574">
        <v>146</v>
      </c>
      <c r="N574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 t="s">
        <v>3263</v>
      </c>
      <c r="V574" t="s">
        <v>263</v>
      </c>
      <c r="W574" t="s">
        <v>68</v>
      </c>
      <c r="X574" s="42" t="s">
        <v>4319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>
        <v>40312</v>
      </c>
      <c r="F575" t="s">
        <v>153</v>
      </c>
      <c r="G575" t="s">
        <v>3266</v>
      </c>
      <c r="H575" s="9">
        <v>45147</v>
      </c>
      <c r="I575" s="9">
        <v>45161</v>
      </c>
      <c r="J575" t="s">
        <v>53</v>
      </c>
      <c r="K575" t="s">
        <v>631</v>
      </c>
      <c r="L575" t="s">
        <v>805</v>
      </c>
      <c r="M575">
        <v>90</v>
      </c>
      <c r="N575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698</v>
      </c>
      <c r="W575" t="s">
        <v>166</v>
      </c>
      <c r="X575" s="42">
        <v>15285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247</v>
      </c>
      <c r="G576" t="s">
        <v>3270</v>
      </c>
      <c r="H576" s="9">
        <v>44467</v>
      </c>
      <c r="I576" s="9">
        <v>44495</v>
      </c>
      <c r="J576" t="s">
        <v>230</v>
      </c>
      <c r="K576" t="s">
        <v>33</v>
      </c>
      <c r="L576" t="s">
        <v>3272</v>
      </c>
      <c r="M576">
        <v>126</v>
      </c>
      <c r="N576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 t="s">
        <v>3273</v>
      </c>
      <c r="V576" t="s">
        <v>79</v>
      </c>
      <c r="W576" t="s">
        <v>132</v>
      </c>
      <c r="X576" s="42" t="s">
        <v>4322</v>
      </c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153</v>
      </c>
      <c r="G577" t="s">
        <v>3275</v>
      </c>
      <c r="H577" s="9">
        <v>44936</v>
      </c>
      <c r="I577" s="9">
        <v>44960</v>
      </c>
      <c r="J577" t="s">
        <v>230</v>
      </c>
      <c r="K577" t="s">
        <v>873</v>
      </c>
      <c r="M577">
        <v>132</v>
      </c>
      <c r="N577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199</v>
      </c>
      <c r="W577" t="s">
        <v>92</v>
      </c>
      <c r="X577" s="42">
        <v>35926</v>
      </c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>
        <v>33482</v>
      </c>
      <c r="F578" t="s">
        <v>247</v>
      </c>
      <c r="G578" t="s">
        <v>3280</v>
      </c>
      <c r="H578" s="9">
        <v>45129</v>
      </c>
      <c r="I578" s="9">
        <v>45139</v>
      </c>
      <c r="J578" t="s">
        <v>53</v>
      </c>
      <c r="K578" t="s">
        <v>537</v>
      </c>
      <c r="L578" t="s">
        <v>3283</v>
      </c>
      <c r="M578">
        <v>151</v>
      </c>
      <c r="N578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102</v>
      </c>
      <c r="X578" s="42">
        <v>48412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>
        <v>27829</v>
      </c>
      <c r="F579" t="s">
        <v>25</v>
      </c>
      <c r="G579" t="s">
        <v>3286</v>
      </c>
      <c r="H579" s="9">
        <v>44826</v>
      </c>
      <c r="I579" s="9">
        <v>44841</v>
      </c>
      <c r="K579" t="s">
        <v>157</v>
      </c>
      <c r="L579" t="s">
        <v>3289</v>
      </c>
      <c r="M579">
        <v>152</v>
      </c>
      <c r="N579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199</v>
      </c>
      <c r="W579" t="s">
        <v>166</v>
      </c>
      <c r="X579" s="42">
        <v>23393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>
        <v>22921</v>
      </c>
      <c r="F580" t="s">
        <v>25</v>
      </c>
      <c r="G580" t="s">
        <v>3291</v>
      </c>
      <c r="H580" s="9">
        <v>43879</v>
      </c>
      <c r="I580" s="9">
        <v>43888</v>
      </c>
      <c r="J580" t="s">
        <v>668</v>
      </c>
      <c r="K580" t="s">
        <v>650</v>
      </c>
      <c r="L580" t="s">
        <v>3294</v>
      </c>
      <c r="M580">
        <v>141</v>
      </c>
      <c r="N580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281</v>
      </c>
      <c r="W580" t="s">
        <v>25</v>
      </c>
      <c r="X580" s="42">
        <v>30717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>
        <v>19036</v>
      </c>
      <c r="F581" t="s">
        <v>62</v>
      </c>
      <c r="H581" s="9">
        <v>44762</v>
      </c>
      <c r="I581" s="9">
        <v>44785</v>
      </c>
      <c r="J581" t="s">
        <v>53</v>
      </c>
      <c r="L581" t="s">
        <v>3297</v>
      </c>
      <c r="M581">
        <v>103</v>
      </c>
      <c r="N581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166</v>
      </c>
      <c r="X581" s="42">
        <v>48231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>
        <v>32783</v>
      </c>
      <c r="F582" t="s">
        <v>73</v>
      </c>
      <c r="G582" t="s">
        <v>3300</v>
      </c>
      <c r="H582" s="9">
        <v>44721</v>
      </c>
      <c r="I582" s="9">
        <v>44719</v>
      </c>
      <c r="J582" t="s">
        <v>196</v>
      </c>
      <c r="K582" t="s">
        <v>873</v>
      </c>
      <c r="L582" t="s">
        <v>1652</v>
      </c>
      <c r="M582">
        <v>154</v>
      </c>
      <c r="N582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57</v>
      </c>
      <c r="W582" t="s">
        <v>46</v>
      </c>
      <c r="X582" s="42">
        <v>35126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>
        <v>29361</v>
      </c>
      <c r="F583" t="s">
        <v>247</v>
      </c>
      <c r="H583" s="9">
        <v>44601</v>
      </c>
      <c r="I583" s="9">
        <v>44614</v>
      </c>
      <c r="J583" t="s">
        <v>230</v>
      </c>
      <c r="K583" t="s">
        <v>261</v>
      </c>
      <c r="L583" t="s">
        <v>3307</v>
      </c>
      <c r="M583">
        <v>96</v>
      </c>
      <c r="N58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45</v>
      </c>
      <c r="W583" t="s">
        <v>68</v>
      </c>
      <c r="X583" s="42">
        <v>46915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3727</v>
      </c>
      <c r="F584" t="s">
        <v>338</v>
      </c>
      <c r="G584" t="s">
        <v>3310</v>
      </c>
      <c r="H584" s="9">
        <v>45488</v>
      </c>
      <c r="I584" s="9">
        <v>45513</v>
      </c>
      <c r="J584" t="s">
        <v>668</v>
      </c>
      <c r="K584" t="s">
        <v>157</v>
      </c>
      <c r="L584" t="s">
        <v>3312</v>
      </c>
      <c r="M584">
        <v>166</v>
      </c>
      <c r="N584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42">
        <v>48753</v>
      </c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>
        <v>31063</v>
      </c>
      <c r="F585" t="s">
        <v>316</v>
      </c>
      <c r="G585" t="s">
        <v>3315</v>
      </c>
      <c r="H585" s="9">
        <v>44552</v>
      </c>
      <c r="I585" s="9">
        <v>44572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263</v>
      </c>
      <c r="W585" t="s">
        <v>102</v>
      </c>
      <c r="X585" s="42">
        <v>1796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>
        <v>25298</v>
      </c>
      <c r="F586" t="s">
        <v>73</v>
      </c>
      <c r="G586" t="s">
        <v>3320</v>
      </c>
      <c r="H586" s="9">
        <v>45399</v>
      </c>
      <c r="I586" s="9">
        <v>45425</v>
      </c>
      <c r="J586" t="s">
        <v>342</v>
      </c>
      <c r="K586" t="s">
        <v>631</v>
      </c>
      <c r="L586" t="s">
        <v>3322</v>
      </c>
      <c r="M586">
        <v>109</v>
      </c>
      <c r="N586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42">
        <v>32106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>
        <v>26581</v>
      </c>
      <c r="F587" t="s">
        <v>153</v>
      </c>
      <c r="G587" t="s">
        <v>3325</v>
      </c>
      <c r="H587" s="9">
        <v>44888</v>
      </c>
      <c r="I587" s="9">
        <v>44915</v>
      </c>
      <c r="J587" t="s">
        <v>668</v>
      </c>
      <c r="K587" t="s">
        <v>320</v>
      </c>
      <c r="L587" t="s">
        <v>3327</v>
      </c>
      <c r="M587">
        <v>104</v>
      </c>
      <c r="N587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199</v>
      </c>
      <c r="W587" t="s">
        <v>132</v>
      </c>
      <c r="X587" s="42">
        <v>6724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>
        <v>15045</v>
      </c>
      <c r="F588" t="s">
        <v>25</v>
      </c>
      <c r="G588" t="s">
        <v>3330</v>
      </c>
      <c r="H588" s="9">
        <v>44365</v>
      </c>
      <c r="I588" s="9">
        <v>44382</v>
      </c>
      <c r="J588" t="s">
        <v>196</v>
      </c>
      <c r="K588" t="s">
        <v>481</v>
      </c>
      <c r="L588" t="s">
        <v>3332</v>
      </c>
      <c r="M588">
        <v>144</v>
      </c>
      <c r="N588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113</v>
      </c>
      <c r="W588" t="s">
        <v>56</v>
      </c>
      <c r="X588" s="42">
        <v>28188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3681</v>
      </c>
      <c r="F589" t="s">
        <v>316</v>
      </c>
      <c r="G589" t="s">
        <v>3336</v>
      </c>
      <c r="H589" s="9">
        <v>44136</v>
      </c>
      <c r="I589" s="9">
        <v>44158</v>
      </c>
      <c r="J589" t="s">
        <v>53</v>
      </c>
      <c r="K589" t="s">
        <v>631</v>
      </c>
      <c r="L589" t="s">
        <v>3339</v>
      </c>
      <c r="M589">
        <v>154</v>
      </c>
      <c r="N589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113</v>
      </c>
      <c r="W589" t="s">
        <v>166</v>
      </c>
      <c r="X589" s="42">
        <v>47905</v>
      </c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>
        <v>19742</v>
      </c>
      <c r="F590" t="s">
        <v>247</v>
      </c>
      <c r="G590" t="s">
        <v>3342</v>
      </c>
      <c r="H590" s="9">
        <v>43844</v>
      </c>
      <c r="I590" s="9">
        <v>43865</v>
      </c>
      <c r="J590" t="s">
        <v>668</v>
      </c>
      <c r="K590" t="s">
        <v>3748</v>
      </c>
      <c r="L590" t="s">
        <v>3345</v>
      </c>
      <c r="M590">
        <v>165</v>
      </c>
      <c r="N590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 t="s">
        <v>3346</v>
      </c>
      <c r="V590" t="s">
        <v>263</v>
      </c>
      <c r="W590" t="b">
        <v>0</v>
      </c>
      <c r="X590" s="42" t="s">
        <v>4333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>
        <v>25996</v>
      </c>
      <c r="F591" t="s">
        <v>73</v>
      </c>
      <c r="G591" t="s">
        <v>3350</v>
      </c>
      <c r="H591" s="9">
        <v>44078</v>
      </c>
      <c r="I591" s="9">
        <v>44091</v>
      </c>
      <c r="J591" t="s">
        <v>288</v>
      </c>
      <c r="K591" t="s">
        <v>631</v>
      </c>
      <c r="L591" t="s">
        <v>3352</v>
      </c>
      <c r="M591">
        <v>106</v>
      </c>
      <c r="N591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W591" t="b">
        <v>0</v>
      </c>
      <c r="X591" s="42">
        <v>42102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H592" s="9">
        <v>45085</v>
      </c>
      <c r="I592" s="9">
        <v>45085</v>
      </c>
      <c r="K592" t="s">
        <v>650</v>
      </c>
      <c r="L592" t="s">
        <v>3356</v>
      </c>
      <c r="M592">
        <v>108</v>
      </c>
      <c r="N592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X592" s="42">
        <v>35773</v>
      </c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>
        <v>33072</v>
      </c>
      <c r="F593" t="s">
        <v>153</v>
      </c>
      <c r="G593" t="s">
        <v>3359</v>
      </c>
      <c r="H593" s="9">
        <v>44688</v>
      </c>
      <c r="I593" s="9"/>
      <c r="J593" t="s">
        <v>196</v>
      </c>
      <c r="K593" t="s">
        <v>320</v>
      </c>
      <c r="L593" t="s">
        <v>3361</v>
      </c>
      <c r="M593">
        <v>96</v>
      </c>
      <c r="N59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57</v>
      </c>
      <c r="W593" t="s">
        <v>69</v>
      </c>
      <c r="X593" s="42">
        <v>43372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>
        <v>23783</v>
      </c>
      <c r="F594" t="s">
        <v>153</v>
      </c>
      <c r="G594" t="s">
        <v>3363</v>
      </c>
      <c r="H594" s="9">
        <v>43850</v>
      </c>
      <c r="I594" s="9">
        <v>43877</v>
      </c>
      <c r="J594" t="s">
        <v>53</v>
      </c>
      <c r="K594" t="s">
        <v>508</v>
      </c>
      <c r="L594" t="s">
        <v>3366</v>
      </c>
      <c r="M594">
        <v>171</v>
      </c>
      <c r="N594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57</v>
      </c>
      <c r="W594" t="s">
        <v>25</v>
      </c>
      <c r="X594" s="42">
        <v>16711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>
        <v>20813</v>
      </c>
      <c r="F595" t="s">
        <v>338</v>
      </c>
      <c r="H595" s="9">
        <v>43850</v>
      </c>
      <c r="I595" s="9">
        <v>43849</v>
      </c>
      <c r="J595" t="s">
        <v>156</v>
      </c>
      <c r="L595" t="s">
        <v>3369</v>
      </c>
      <c r="M595">
        <v>151</v>
      </c>
      <c r="N595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 t="s">
        <v>3370</v>
      </c>
      <c r="V595" t="s">
        <v>183</v>
      </c>
      <c r="X595" s="42" t="s">
        <v>4338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>
        <v>26501</v>
      </c>
      <c r="F596" t="s">
        <v>468</v>
      </c>
      <c r="H596" s="9">
        <v>44490</v>
      </c>
      <c r="I596" s="9"/>
      <c r="J596" t="s">
        <v>196</v>
      </c>
      <c r="K596" t="s">
        <v>25</v>
      </c>
      <c r="L596" t="s">
        <v>3374</v>
      </c>
      <c r="M596">
        <v>128</v>
      </c>
      <c r="N596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183</v>
      </c>
      <c r="W596" t="s">
        <v>80</v>
      </c>
      <c r="X596" s="42">
        <v>40260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>
        <v>21250</v>
      </c>
      <c r="F597" t="s">
        <v>153</v>
      </c>
      <c r="H597" s="9">
        <v>44169</v>
      </c>
      <c r="I597" s="9">
        <v>44190</v>
      </c>
      <c r="J597" t="s">
        <v>156</v>
      </c>
      <c r="K597" t="s">
        <v>508</v>
      </c>
      <c r="L597" t="s">
        <v>3379</v>
      </c>
      <c r="M597">
        <v>134</v>
      </c>
      <c r="N597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 t="s">
        <v>3380</v>
      </c>
      <c r="V597" t="s">
        <v>113</v>
      </c>
      <c r="W597" t="s">
        <v>56</v>
      </c>
      <c r="X597" s="42" t="s">
        <v>4341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>
        <v>34999</v>
      </c>
      <c r="F598" t="s">
        <v>73</v>
      </c>
      <c r="H598" s="9">
        <v>44109</v>
      </c>
      <c r="I598" s="9">
        <v>44131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45</v>
      </c>
      <c r="W598" t="s">
        <v>166</v>
      </c>
      <c r="X598" s="42">
        <v>33475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>
        <v>25970</v>
      </c>
      <c r="F599" t="s">
        <v>541</v>
      </c>
      <c r="G599" t="s">
        <v>3388</v>
      </c>
      <c r="H599" s="9">
        <v>45255</v>
      </c>
      <c r="I599" s="9">
        <v>45260</v>
      </c>
      <c r="J599" t="s">
        <v>668</v>
      </c>
      <c r="K599" t="s">
        <v>33</v>
      </c>
      <c r="L599" t="s">
        <v>3390</v>
      </c>
      <c r="M599">
        <v>139</v>
      </c>
      <c r="N599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263</v>
      </c>
      <c r="W599" t="b">
        <v>0</v>
      </c>
      <c r="X599" s="42">
        <v>23591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>
        <v>21851</v>
      </c>
      <c r="F600" t="s">
        <v>316</v>
      </c>
      <c r="H600" s="9">
        <v>45355</v>
      </c>
      <c r="I600" s="9">
        <v>45354</v>
      </c>
      <c r="J600" t="s">
        <v>342</v>
      </c>
      <c r="L600" t="s">
        <v>1017</v>
      </c>
      <c r="M600">
        <v>125</v>
      </c>
      <c r="N600">
        <v>145</v>
      </c>
      <c r="O600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42">
        <v>27959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 s="9">
        <v>44326</v>
      </c>
      <c r="I601" s="9">
        <v>44339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X601" s="42">
        <v>35446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4C40-43D0-4193-B73C-05D5861E2BBD}">
  <dimension ref="A1:X601"/>
  <sheetViews>
    <sheetView topLeftCell="N1" workbookViewId="0">
      <selection activeCell="T7" sqref="T7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5546875" style="15" customWidth="1"/>
    <col min="6" max="6" width="12.44140625" bestFit="1" customWidth="1"/>
    <col min="7" max="7" width="16.6640625" bestFit="1" customWidth="1"/>
    <col min="8" max="8" width="16.88671875" style="11" bestFit="1" customWidth="1"/>
    <col min="9" max="9" width="16.33203125" style="11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customWidth="1"/>
    <col min="14" max="14" width="20.21875" customWidth="1"/>
    <col min="15" max="15" width="15.109375" style="12" customWidth="1"/>
    <col min="16" max="16" width="15.5546875" customWidth="1"/>
    <col min="17" max="17" width="16.21875" customWidth="1"/>
    <col min="18" max="18" width="6.6640625" style="37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customWidth="1"/>
    <col min="23" max="23" width="18" bestFit="1" customWidth="1"/>
    <col min="24" max="24" width="21.6640625" customWidth="1"/>
  </cols>
  <sheetData>
    <row r="1" spans="1:24" ht="15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7" t="s">
        <v>5</v>
      </c>
      <c r="G1" s="17" t="s">
        <v>6</v>
      </c>
      <c r="H1" s="19" t="s">
        <v>7</v>
      </c>
      <c r="I1" s="19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38" t="s">
        <v>14</v>
      </c>
      <c r="P1" s="17" t="s">
        <v>15</v>
      </c>
      <c r="Q1" s="17" t="s">
        <v>16</v>
      </c>
      <c r="R1" s="34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3752</v>
      </c>
    </row>
    <row r="2" spans="1:24" ht="15.6" thickTop="1" thickBot="1" x14ac:dyDescent="0.35">
      <c r="A2" s="20" t="s">
        <v>3446</v>
      </c>
      <c r="B2" s="21" t="s">
        <v>23</v>
      </c>
      <c r="C2" s="21" t="s">
        <v>3442</v>
      </c>
      <c r="D2" s="21">
        <v>38</v>
      </c>
      <c r="E2" s="22" t="s">
        <v>3661</v>
      </c>
      <c r="F2" s="21" t="s">
        <v>25</v>
      </c>
      <c r="G2" s="21" t="s">
        <v>26</v>
      </c>
      <c r="H2" s="23">
        <v>44517</v>
      </c>
      <c r="I2" s="23">
        <v>44527</v>
      </c>
      <c r="J2" s="21" t="s">
        <v>156</v>
      </c>
      <c r="K2" s="21" t="s">
        <v>320</v>
      </c>
      <c r="L2" s="21" t="s">
        <v>31</v>
      </c>
      <c r="M2" s="21">
        <v>153</v>
      </c>
      <c r="N2" s="21">
        <v>89</v>
      </c>
      <c r="O2" s="21" t="str">
        <f>M2 &amp; "/" &amp; N2</f>
        <v>153/89</v>
      </c>
      <c r="P2" s="21">
        <v>148</v>
      </c>
      <c r="Q2" s="21">
        <v>29.7</v>
      </c>
      <c r="R2" s="21">
        <v>42.9</v>
      </c>
      <c r="S2" s="21">
        <v>186</v>
      </c>
      <c r="T2" s="21" t="s">
        <v>3750</v>
      </c>
      <c r="U2" s="21">
        <v>21257</v>
      </c>
      <c r="V2" s="21" t="s">
        <v>33</v>
      </c>
      <c r="W2" s="21" t="b">
        <v>1</v>
      </c>
      <c r="X2" s="21">
        <v>21257</v>
      </c>
    </row>
    <row r="3" spans="1:24" ht="15.6" thickTop="1" thickBot="1" x14ac:dyDescent="0.35">
      <c r="A3" s="24" t="s">
        <v>34</v>
      </c>
      <c r="B3" s="8" t="s">
        <v>35</v>
      </c>
      <c r="C3" s="8" t="s">
        <v>36</v>
      </c>
      <c r="D3" s="8">
        <v>83</v>
      </c>
      <c r="E3" s="25">
        <v>15313</v>
      </c>
      <c r="F3" s="8" t="s">
        <v>247</v>
      </c>
      <c r="G3" s="8"/>
      <c r="H3" s="26">
        <v>45637</v>
      </c>
      <c r="I3" s="26">
        <v>45640</v>
      </c>
      <c r="J3" s="8" t="s">
        <v>288</v>
      </c>
      <c r="K3" s="8"/>
      <c r="L3" s="8" t="s">
        <v>43</v>
      </c>
      <c r="M3" s="8">
        <v>130</v>
      </c>
      <c r="N3" s="8">
        <v>87</v>
      </c>
      <c r="O3" s="21" t="str">
        <f t="shared" ref="O3:O10" si="0">M3 &amp; "/" &amp; N3</f>
        <v>130/87</v>
      </c>
      <c r="P3" s="8">
        <v>273</v>
      </c>
      <c r="Q3" s="8">
        <v>4.2</v>
      </c>
      <c r="R3" s="8">
        <v>17.899999999999999</v>
      </c>
      <c r="S3" s="8">
        <v>233</v>
      </c>
      <c r="T3" s="8" t="s">
        <v>25</v>
      </c>
      <c r="U3" s="8">
        <v>14491</v>
      </c>
      <c r="V3" s="8" t="s">
        <v>45</v>
      </c>
      <c r="W3" s="8" t="s">
        <v>46</v>
      </c>
      <c r="X3" s="8">
        <v>14491</v>
      </c>
    </row>
    <row r="4" spans="1:24" ht="15.6" thickTop="1" thickBot="1" x14ac:dyDescent="0.35">
      <c r="A4" s="27" t="s">
        <v>47</v>
      </c>
      <c r="B4" s="28" t="s">
        <v>48</v>
      </c>
      <c r="C4" s="28" t="s">
        <v>60</v>
      </c>
      <c r="D4" s="28">
        <v>73</v>
      </c>
      <c r="E4" s="29" t="s">
        <v>3662</v>
      </c>
      <c r="F4" s="21" t="s">
        <v>25</v>
      </c>
      <c r="G4" s="28" t="s">
        <v>50</v>
      </c>
      <c r="H4" s="13">
        <v>45055</v>
      </c>
      <c r="I4" s="13">
        <v>45068</v>
      </c>
      <c r="J4" s="28" t="s">
        <v>53</v>
      </c>
      <c r="K4" s="28" t="s">
        <v>54</v>
      </c>
      <c r="L4" s="28" t="s">
        <v>55</v>
      </c>
      <c r="M4" s="28">
        <v>104</v>
      </c>
      <c r="N4" s="28">
        <v>68</v>
      </c>
      <c r="O4" s="21" t="str">
        <f t="shared" si="0"/>
        <v>104/68</v>
      </c>
      <c r="P4" s="28">
        <v>242</v>
      </c>
      <c r="Q4" s="28">
        <v>8.9</v>
      </c>
      <c r="R4" s="28">
        <v>43.7</v>
      </c>
      <c r="S4" s="28">
        <v>235</v>
      </c>
      <c r="T4" s="28" t="s">
        <v>3750</v>
      </c>
      <c r="U4" s="28">
        <v>4159</v>
      </c>
      <c r="V4" s="28" t="s">
        <v>57</v>
      </c>
      <c r="W4" s="28" t="s">
        <v>25</v>
      </c>
      <c r="X4" s="28">
        <v>4159</v>
      </c>
    </row>
    <row r="5" spans="1:24" ht="15.6" thickTop="1" thickBot="1" x14ac:dyDescent="0.35">
      <c r="A5" s="24" t="s">
        <v>58</v>
      </c>
      <c r="B5" s="8" t="s">
        <v>59</v>
      </c>
      <c r="C5" s="8" t="s">
        <v>60</v>
      </c>
      <c r="D5" s="8">
        <v>46</v>
      </c>
      <c r="E5" s="25">
        <v>28669</v>
      </c>
      <c r="F5" s="8" t="s">
        <v>62</v>
      </c>
      <c r="G5" s="8"/>
      <c r="H5" s="26">
        <v>45567</v>
      </c>
      <c r="I5" s="26">
        <v>45568</v>
      </c>
      <c r="J5" s="28" t="s">
        <v>53</v>
      </c>
      <c r="K5" s="8" t="s">
        <v>25</v>
      </c>
      <c r="L5" s="8" t="s">
        <v>67</v>
      </c>
      <c r="M5" s="8">
        <v>125</v>
      </c>
      <c r="N5" s="8">
        <v>87</v>
      </c>
      <c r="O5" s="21" t="str">
        <f>M5 &amp; "/" &amp; N5</f>
        <v>125/87</v>
      </c>
      <c r="P5" s="8">
        <v>300</v>
      </c>
      <c r="Q5" s="8">
        <v>24.5</v>
      </c>
      <c r="R5" s="8">
        <v>31.1</v>
      </c>
      <c r="S5" s="8">
        <v>265</v>
      </c>
      <c r="T5" s="8" t="s">
        <v>3749</v>
      </c>
      <c r="U5" s="8">
        <v>-27543</v>
      </c>
      <c r="V5" s="8"/>
      <c r="W5" s="8" t="s">
        <v>69</v>
      </c>
      <c r="X5" s="8">
        <v>-27543</v>
      </c>
    </row>
    <row r="6" spans="1:24" ht="15.6" thickTop="1" thickBot="1" x14ac:dyDescent="0.35">
      <c r="A6" s="27" t="s">
        <v>70</v>
      </c>
      <c r="B6" s="28" t="s">
        <v>71</v>
      </c>
      <c r="C6" s="28" t="s">
        <v>60</v>
      </c>
      <c r="D6" s="28">
        <v>62</v>
      </c>
      <c r="E6" s="29">
        <v>27582</v>
      </c>
      <c r="F6" s="28" t="s">
        <v>73</v>
      </c>
      <c r="G6" s="28"/>
      <c r="H6" s="13">
        <v>44980</v>
      </c>
      <c r="I6" s="13">
        <v>44993</v>
      </c>
      <c r="J6" s="28" t="s">
        <v>668</v>
      </c>
      <c r="K6" s="28" t="s">
        <v>650</v>
      </c>
      <c r="L6" s="28"/>
      <c r="M6" s="28">
        <v>123</v>
      </c>
      <c r="N6" s="28">
        <v>76</v>
      </c>
      <c r="O6" s="21" t="str">
        <f t="shared" si="0"/>
        <v>123/76</v>
      </c>
      <c r="P6" s="28">
        <v>78</v>
      </c>
      <c r="Q6" s="28">
        <v>8.1999999999999993</v>
      </c>
      <c r="R6" s="28">
        <v>26.8</v>
      </c>
      <c r="S6" s="28">
        <v>129</v>
      </c>
      <c r="T6" s="28" t="s">
        <v>3751</v>
      </c>
      <c r="U6" s="28">
        <v>-30508</v>
      </c>
      <c r="V6" s="28" t="s">
        <v>79</v>
      </c>
      <c r="W6" s="28" t="s">
        <v>80</v>
      </c>
      <c r="X6" s="28">
        <v>-30508</v>
      </c>
    </row>
    <row r="7" spans="1:24" ht="15.6" thickTop="1" thickBot="1" x14ac:dyDescent="0.35">
      <c r="A7" s="24" t="s">
        <v>81</v>
      </c>
      <c r="B7" s="8" t="s">
        <v>82</v>
      </c>
      <c r="C7" s="8" t="s">
        <v>60</v>
      </c>
      <c r="D7" s="8">
        <v>71</v>
      </c>
      <c r="E7" s="25">
        <v>19465</v>
      </c>
      <c r="F7" s="8" t="s">
        <v>73</v>
      </c>
      <c r="G7" s="8" t="s">
        <v>85</v>
      </c>
      <c r="H7" s="26">
        <v>44203</v>
      </c>
      <c r="I7" s="26">
        <v>44201</v>
      </c>
      <c r="J7" s="8" t="s">
        <v>196</v>
      </c>
      <c r="K7" s="8" t="s">
        <v>89</v>
      </c>
      <c r="L7" s="8" t="s">
        <v>90</v>
      </c>
      <c r="M7" s="8">
        <v>145</v>
      </c>
      <c r="N7" s="8">
        <v>80</v>
      </c>
      <c r="O7" s="21" t="str">
        <f t="shared" si="0"/>
        <v>145/80</v>
      </c>
      <c r="P7" s="8">
        <v>192</v>
      </c>
      <c r="Q7" s="8">
        <v>4.3</v>
      </c>
      <c r="R7" s="8">
        <v>34.4</v>
      </c>
      <c r="S7" s="8">
        <v>157</v>
      </c>
      <c r="T7" s="8" t="s">
        <v>3749</v>
      </c>
      <c r="U7" s="8">
        <v>45108</v>
      </c>
      <c r="V7" s="8" t="s">
        <v>79</v>
      </c>
      <c r="W7" s="8" t="s">
        <v>92</v>
      </c>
      <c r="X7" s="8">
        <v>45108</v>
      </c>
    </row>
    <row r="8" spans="1:24" ht="15.6" thickTop="1" thickBot="1" x14ac:dyDescent="0.35">
      <c r="A8" s="27" t="s">
        <v>93</v>
      </c>
      <c r="B8" s="28" t="s">
        <v>94</v>
      </c>
      <c r="C8" s="28" t="s">
        <v>3442</v>
      </c>
      <c r="D8" s="28">
        <v>50</v>
      </c>
      <c r="E8" s="29"/>
      <c r="F8" s="28" t="s">
        <v>95</v>
      </c>
      <c r="G8" s="28" t="s">
        <v>96</v>
      </c>
      <c r="H8" s="13">
        <v>44800</v>
      </c>
      <c r="I8" s="13">
        <v>44806</v>
      </c>
      <c r="J8" s="28" t="s">
        <v>668</v>
      </c>
      <c r="K8" s="28" t="s">
        <v>157</v>
      </c>
      <c r="L8" s="28" t="s">
        <v>101</v>
      </c>
      <c r="M8" s="28">
        <v>152</v>
      </c>
      <c r="N8" s="28">
        <v>69</v>
      </c>
      <c r="O8" s="21" t="str">
        <f t="shared" si="0"/>
        <v>152/69</v>
      </c>
      <c r="P8" s="28">
        <v>165</v>
      </c>
      <c r="Q8" s="28">
        <v>6.4</v>
      </c>
      <c r="R8" s="35">
        <v>35.6</v>
      </c>
      <c r="S8" s="28">
        <v>126</v>
      </c>
      <c r="T8" s="28" t="s">
        <v>3750</v>
      </c>
      <c r="U8" s="28">
        <v>2465</v>
      </c>
      <c r="V8" s="28" t="s">
        <v>79</v>
      </c>
      <c r="W8" s="28" t="s">
        <v>92</v>
      </c>
      <c r="X8" s="28">
        <v>2465</v>
      </c>
    </row>
    <row r="9" spans="1:24" ht="15" thickTop="1" x14ac:dyDescent="0.3">
      <c r="A9" s="24" t="s">
        <v>103</v>
      </c>
      <c r="B9" s="8" t="s">
        <v>104</v>
      </c>
      <c r="C9" s="8" t="s">
        <v>60</v>
      </c>
      <c r="D9" s="8">
        <v>67</v>
      </c>
      <c r="E9" s="25" t="s">
        <v>3663</v>
      </c>
      <c r="F9" s="8" t="s">
        <v>73</v>
      </c>
      <c r="G9" s="8" t="s">
        <v>106</v>
      </c>
      <c r="H9" s="26">
        <v>44067</v>
      </c>
      <c r="I9" s="26">
        <v>44064</v>
      </c>
      <c r="J9" s="28" t="s">
        <v>668</v>
      </c>
      <c r="K9" s="8" t="s">
        <v>650</v>
      </c>
      <c r="L9" s="8" t="s">
        <v>111</v>
      </c>
      <c r="M9" s="8">
        <v>174</v>
      </c>
      <c r="N9" s="8">
        <v>88</v>
      </c>
      <c r="O9" s="21" t="str">
        <f t="shared" si="0"/>
        <v>174/88</v>
      </c>
      <c r="P9" s="8">
        <v>202</v>
      </c>
      <c r="Q9" s="8">
        <v>10.9</v>
      </c>
      <c r="R9" s="8">
        <v>39.799999999999997</v>
      </c>
      <c r="S9" s="8">
        <v>214</v>
      </c>
      <c r="T9" s="8" t="s">
        <v>3751</v>
      </c>
      <c r="U9" s="8">
        <v>45474</v>
      </c>
      <c r="V9" s="8" t="s">
        <v>113</v>
      </c>
      <c r="W9" s="8" t="s">
        <v>46</v>
      </c>
      <c r="X9" s="8">
        <v>45474</v>
      </c>
    </row>
    <row r="10" spans="1:24" ht="15" thickBot="1" x14ac:dyDescent="0.35">
      <c r="A10" s="27" t="s">
        <v>114</v>
      </c>
      <c r="B10" s="28" t="s">
        <v>115</v>
      </c>
      <c r="C10" s="28" t="s">
        <v>36</v>
      </c>
      <c r="D10" s="28">
        <v>65</v>
      </c>
      <c r="E10" s="29">
        <v>21851</v>
      </c>
      <c r="F10" s="28" t="s">
        <v>329</v>
      </c>
      <c r="G10" s="28" t="s">
        <v>118</v>
      </c>
      <c r="H10" s="13">
        <v>44693</v>
      </c>
      <c r="I10" s="13">
        <v>44714</v>
      </c>
      <c r="J10" s="28" t="s">
        <v>230</v>
      </c>
      <c r="K10" s="28" t="s">
        <v>33</v>
      </c>
      <c r="L10" s="28" t="s">
        <v>122</v>
      </c>
      <c r="M10" s="28">
        <v>139</v>
      </c>
      <c r="N10" s="28">
        <v>74</v>
      </c>
      <c r="O10" s="28" t="str">
        <f t="shared" si="0"/>
        <v>139/74</v>
      </c>
      <c r="P10" s="28">
        <v>223</v>
      </c>
      <c r="Q10" s="28">
        <v>11.4</v>
      </c>
      <c r="R10" s="28">
        <v>20.9</v>
      </c>
      <c r="S10" s="28">
        <v>194</v>
      </c>
      <c r="T10" s="28" t="s">
        <v>3749</v>
      </c>
      <c r="U10" s="28">
        <v>32985</v>
      </c>
      <c r="V10" s="28" t="s">
        <v>113</v>
      </c>
      <c r="W10" s="28" t="s">
        <v>92</v>
      </c>
      <c r="X10" s="28">
        <v>32985</v>
      </c>
    </row>
    <row r="11" spans="1:24" ht="15" thickTop="1" x14ac:dyDescent="0.3">
      <c r="A11" s="24" t="s">
        <v>123</v>
      </c>
      <c r="B11" s="8" t="s">
        <v>124</v>
      </c>
      <c r="C11" s="8" t="s">
        <v>36</v>
      </c>
      <c r="D11" s="8">
        <v>58</v>
      </c>
      <c r="E11" s="25">
        <v>24280</v>
      </c>
      <c r="F11" s="8" t="s">
        <v>468</v>
      </c>
      <c r="G11" s="8" t="s">
        <v>127</v>
      </c>
      <c r="H11" s="26">
        <v>44822</v>
      </c>
      <c r="I11" s="26">
        <v>44840</v>
      </c>
      <c r="J11" s="28" t="s">
        <v>230</v>
      </c>
      <c r="K11" s="8" t="s">
        <v>130</v>
      </c>
      <c r="L11" s="8" t="s">
        <v>131</v>
      </c>
      <c r="M11" s="8">
        <v>150</v>
      </c>
      <c r="N11" s="8">
        <v>89</v>
      </c>
      <c r="O11" s="21" t="str">
        <f>M11 &amp; "/" &amp; N11</f>
        <v>150/89</v>
      </c>
      <c r="P11" s="8">
        <v>113</v>
      </c>
      <c r="Q11" s="8">
        <v>10.3</v>
      </c>
      <c r="R11" s="8">
        <v>26.3</v>
      </c>
      <c r="S11" s="8">
        <v>160</v>
      </c>
      <c r="T11" s="8" t="s">
        <v>3751</v>
      </c>
      <c r="U11" s="8">
        <v>23848</v>
      </c>
      <c r="V11" s="8" t="s">
        <v>57</v>
      </c>
      <c r="W11" s="8" t="s">
        <v>132</v>
      </c>
      <c r="X11" s="8">
        <v>23848</v>
      </c>
    </row>
    <row r="12" spans="1:24" x14ac:dyDescent="0.3">
      <c r="A12" s="27" t="s">
        <v>133</v>
      </c>
      <c r="B12" s="28" t="s">
        <v>134</v>
      </c>
      <c r="C12" s="28" t="s">
        <v>60</v>
      </c>
      <c r="D12" s="28">
        <v>60</v>
      </c>
      <c r="E12" s="29">
        <v>23468</v>
      </c>
      <c r="F12" s="28" t="s">
        <v>73</v>
      </c>
      <c r="G12" s="28" t="s">
        <v>136</v>
      </c>
      <c r="H12" s="13">
        <v>44713</v>
      </c>
      <c r="I12" s="13">
        <v>44710</v>
      </c>
      <c r="J12" s="28" t="s">
        <v>409</v>
      </c>
      <c r="K12" s="28" t="s">
        <v>320</v>
      </c>
      <c r="L12" s="28" t="s">
        <v>141</v>
      </c>
      <c r="M12" s="28">
        <v>153</v>
      </c>
      <c r="N12" s="28">
        <v>83</v>
      </c>
      <c r="O12" s="28" t="str">
        <f>M12 &amp; "/" &amp; N12</f>
        <v>153/83</v>
      </c>
      <c r="P12" s="28">
        <v>180</v>
      </c>
      <c r="Q12" s="28">
        <v>10.3</v>
      </c>
      <c r="R12" s="28">
        <v>22.4</v>
      </c>
      <c r="S12" s="28">
        <v>198</v>
      </c>
      <c r="T12" s="28" t="s">
        <v>3750</v>
      </c>
      <c r="U12" s="28">
        <v>9811</v>
      </c>
      <c r="V12" s="28" t="s">
        <v>113</v>
      </c>
      <c r="W12" s="28" t="s">
        <v>25</v>
      </c>
      <c r="X12" s="28">
        <v>9811</v>
      </c>
    </row>
    <row r="13" spans="1:24" ht="15" thickBot="1" x14ac:dyDescent="0.35">
      <c r="A13" s="24" t="s">
        <v>142</v>
      </c>
      <c r="B13" s="8" t="s">
        <v>143</v>
      </c>
      <c r="C13" s="8" t="s">
        <v>60</v>
      </c>
      <c r="D13" s="8">
        <v>35</v>
      </c>
      <c r="E13" s="25">
        <v>32721</v>
      </c>
      <c r="F13" s="8" t="s">
        <v>145</v>
      </c>
      <c r="G13" s="8"/>
      <c r="H13" s="26">
        <v>44969</v>
      </c>
      <c r="I13" s="26">
        <v>44997</v>
      </c>
      <c r="J13" s="28" t="s">
        <v>53</v>
      </c>
      <c r="K13" s="8" t="s">
        <v>25</v>
      </c>
      <c r="L13" s="8" t="s">
        <v>149</v>
      </c>
      <c r="M13" s="8">
        <f>VALUE(LEFT(O13,FIND("/",O13)-1))</f>
        <v>180</v>
      </c>
      <c r="N13" s="8">
        <f>VALUE(RIGHT(O13,LEN(O13)-FIND("/",O13)))</f>
        <v>89</v>
      </c>
      <c r="O13" s="39" t="s">
        <v>150</v>
      </c>
      <c r="P13" s="8">
        <v>170</v>
      </c>
      <c r="Q13" s="8">
        <v>6.8</v>
      </c>
      <c r="R13" s="8">
        <v>29.6</v>
      </c>
      <c r="S13" s="8">
        <v>232</v>
      </c>
      <c r="T13" s="28" t="s">
        <v>3749</v>
      </c>
      <c r="U13" s="8">
        <v>5703</v>
      </c>
      <c r="V13" s="8" t="s">
        <v>33</v>
      </c>
      <c r="W13" s="8" t="s">
        <v>46</v>
      </c>
      <c r="X13" s="8">
        <v>5703</v>
      </c>
    </row>
    <row r="14" spans="1:24" ht="15.6" thickTop="1" thickBot="1" x14ac:dyDescent="0.35">
      <c r="A14" s="27" t="s">
        <v>151</v>
      </c>
      <c r="B14" s="28" t="s">
        <v>152</v>
      </c>
      <c r="C14" s="28" t="s">
        <v>36</v>
      </c>
      <c r="D14" s="28">
        <v>55</v>
      </c>
      <c r="E14" s="29"/>
      <c r="F14" s="28" t="s">
        <v>153</v>
      </c>
      <c r="G14" s="28"/>
      <c r="H14" s="13">
        <v>45401</v>
      </c>
      <c r="I14" s="13">
        <v>45423</v>
      </c>
      <c r="J14" s="21" t="s">
        <v>156</v>
      </c>
      <c r="K14" s="28" t="s">
        <v>157</v>
      </c>
      <c r="L14" s="28" t="s">
        <v>158</v>
      </c>
      <c r="M14" s="28">
        <v>108</v>
      </c>
      <c r="N14" s="28">
        <v>65</v>
      </c>
      <c r="O14" s="21" t="str">
        <f t="shared" ref="O14:O19" si="1">M14 &amp; "/" &amp; N14</f>
        <v>108/65</v>
      </c>
      <c r="P14" s="28">
        <v>234</v>
      </c>
      <c r="Q14" s="28">
        <v>10.4</v>
      </c>
      <c r="R14" s="35">
        <v>44.1</v>
      </c>
      <c r="S14" s="28">
        <v>159</v>
      </c>
      <c r="T14" s="28" t="s">
        <v>25</v>
      </c>
      <c r="U14" s="28">
        <v>36478</v>
      </c>
      <c r="V14" s="28" t="s">
        <v>113</v>
      </c>
      <c r="W14" s="28" t="s">
        <v>69</v>
      </c>
      <c r="X14" s="28">
        <v>36478</v>
      </c>
    </row>
    <row r="15" spans="1:24" ht="15.6" thickTop="1" thickBot="1" x14ac:dyDescent="0.35">
      <c r="A15" s="24" t="s">
        <v>3463</v>
      </c>
      <c r="B15" s="8" t="s">
        <v>159</v>
      </c>
      <c r="C15" s="8" t="s">
        <v>60</v>
      </c>
      <c r="D15" s="8">
        <v>78</v>
      </c>
      <c r="E15" s="25" t="s">
        <v>3664</v>
      </c>
      <c r="F15" s="8" t="s">
        <v>329</v>
      </c>
      <c r="G15" s="8" t="s">
        <v>161</v>
      </c>
      <c r="H15" s="26">
        <v>45617</v>
      </c>
      <c r="I15" s="26">
        <v>45618</v>
      </c>
      <c r="J15" s="8" t="s">
        <v>196</v>
      </c>
      <c r="K15" s="8" t="s">
        <v>320</v>
      </c>
      <c r="L15" s="8" t="s">
        <v>164</v>
      </c>
      <c r="M15" s="8">
        <v>126</v>
      </c>
      <c r="N15" s="8">
        <v>137</v>
      </c>
      <c r="O15" s="21" t="str">
        <f t="shared" si="1"/>
        <v>126/137</v>
      </c>
      <c r="P15" s="8">
        <v>83</v>
      </c>
      <c r="Q15" s="8">
        <v>5.5</v>
      </c>
      <c r="R15" s="8">
        <v>40.700000000000003</v>
      </c>
      <c r="S15" s="8">
        <v>152</v>
      </c>
      <c r="T15" s="8" t="s">
        <v>3749</v>
      </c>
      <c r="U15" s="8">
        <v>37002</v>
      </c>
      <c r="V15" s="8" t="s">
        <v>79</v>
      </c>
      <c r="W15" s="8" t="s">
        <v>166</v>
      </c>
      <c r="X15" s="8">
        <v>37002</v>
      </c>
    </row>
    <row r="16" spans="1:24" ht="15.6" thickTop="1" thickBot="1" x14ac:dyDescent="0.35">
      <c r="A16" s="27" t="s">
        <v>167</v>
      </c>
      <c r="B16" s="28" t="s">
        <v>168</v>
      </c>
      <c r="C16" s="28" t="s">
        <v>60</v>
      </c>
      <c r="D16" s="28">
        <v>35</v>
      </c>
      <c r="E16" s="29"/>
      <c r="F16" s="28" t="s">
        <v>247</v>
      </c>
      <c r="G16" s="28" t="s">
        <v>170</v>
      </c>
      <c r="H16" s="13">
        <v>45376</v>
      </c>
      <c r="I16" s="13">
        <v>45373</v>
      </c>
      <c r="J16" s="28"/>
      <c r="K16" s="28" t="s">
        <v>320</v>
      </c>
      <c r="L16" s="28" t="s">
        <v>173</v>
      </c>
      <c r="M16" s="28">
        <v>124</v>
      </c>
      <c r="N16" s="28">
        <v>97</v>
      </c>
      <c r="O16" s="21" t="str">
        <f t="shared" si="1"/>
        <v>124/97</v>
      </c>
      <c r="P16" s="28">
        <v>217</v>
      </c>
      <c r="Q16" s="28">
        <v>9.5</v>
      </c>
      <c r="R16" s="35">
        <v>19.100000000000001</v>
      </c>
      <c r="S16" s="28">
        <v>194</v>
      </c>
      <c r="T16" s="28" t="s">
        <v>3750</v>
      </c>
      <c r="U16" s="28" t="s">
        <v>174</v>
      </c>
      <c r="V16" s="28" t="s">
        <v>57</v>
      </c>
      <c r="W16" s="28" t="s">
        <v>56</v>
      </c>
      <c r="X16" s="28" t="s">
        <v>174</v>
      </c>
    </row>
    <row r="17" spans="1:24" ht="15.6" thickTop="1" thickBot="1" x14ac:dyDescent="0.35">
      <c r="A17" s="24" t="s">
        <v>175</v>
      </c>
      <c r="B17" s="8" t="s">
        <v>176</v>
      </c>
      <c r="C17" s="8" t="s">
        <v>36</v>
      </c>
      <c r="D17" s="8">
        <v>78</v>
      </c>
      <c r="E17" s="25" t="s">
        <v>3665</v>
      </c>
      <c r="F17" s="28" t="s">
        <v>153</v>
      </c>
      <c r="G17" s="8"/>
      <c r="H17" s="26">
        <v>44723</v>
      </c>
      <c r="I17" s="26">
        <v>44750</v>
      </c>
      <c r="J17" s="28" t="s">
        <v>668</v>
      </c>
      <c r="K17" s="8" t="s">
        <v>631</v>
      </c>
      <c r="L17" s="8" t="s">
        <v>182</v>
      </c>
      <c r="M17" s="8">
        <v>90</v>
      </c>
      <c r="N17" s="8">
        <v>96</v>
      </c>
      <c r="O17" s="21" t="str">
        <f t="shared" si="1"/>
        <v>90/96</v>
      </c>
      <c r="P17" s="8">
        <v>232</v>
      </c>
      <c r="Q17" s="8">
        <v>8.9</v>
      </c>
      <c r="R17" s="8">
        <v>25.1</v>
      </c>
      <c r="S17" s="8">
        <v>185</v>
      </c>
      <c r="T17" s="8" t="s">
        <v>3750</v>
      </c>
      <c r="U17" s="8">
        <v>43618</v>
      </c>
      <c r="V17" s="8" t="s">
        <v>183</v>
      </c>
      <c r="W17" s="8"/>
      <c r="X17" s="8">
        <v>43618</v>
      </c>
    </row>
    <row r="18" spans="1:24" ht="15" thickTop="1" x14ac:dyDescent="0.3">
      <c r="A18" s="27" t="s">
        <v>184</v>
      </c>
      <c r="B18" s="28" t="s">
        <v>185</v>
      </c>
      <c r="C18" s="28" t="s">
        <v>60</v>
      </c>
      <c r="D18" s="28">
        <v>18</v>
      </c>
      <c r="E18" s="29">
        <v>39031</v>
      </c>
      <c r="F18" s="28" t="s">
        <v>73</v>
      </c>
      <c r="G18" s="28"/>
      <c r="H18" s="13">
        <v>45529</v>
      </c>
      <c r="I18" s="13">
        <v>45548</v>
      </c>
      <c r="J18" s="28" t="s">
        <v>342</v>
      </c>
      <c r="K18" s="28" t="s">
        <v>130</v>
      </c>
      <c r="L18" s="28" t="s">
        <v>190</v>
      </c>
      <c r="M18" s="28">
        <v>99</v>
      </c>
      <c r="N18" s="28">
        <v>91</v>
      </c>
      <c r="O18" s="21" t="str">
        <f t="shared" si="1"/>
        <v>99/91</v>
      </c>
      <c r="P18" s="28">
        <v>256</v>
      </c>
      <c r="Q18" s="28">
        <v>9.8000000000000007</v>
      </c>
      <c r="R18" s="28">
        <v>26.1</v>
      </c>
      <c r="S18" s="28">
        <v>127</v>
      </c>
      <c r="T18" s="28" t="s">
        <v>3750</v>
      </c>
      <c r="U18" s="28">
        <v>12048</v>
      </c>
      <c r="V18" s="28" t="s">
        <v>79</v>
      </c>
      <c r="W18" s="28" t="b">
        <v>1</v>
      </c>
      <c r="X18" s="28">
        <v>12048</v>
      </c>
    </row>
    <row r="19" spans="1:24" ht="15" thickBot="1" x14ac:dyDescent="0.35">
      <c r="A19" s="24" t="s">
        <v>3464</v>
      </c>
      <c r="B19" s="8" t="s">
        <v>191</v>
      </c>
      <c r="C19" s="8" t="s">
        <v>60</v>
      </c>
      <c r="D19" s="8">
        <v>20</v>
      </c>
      <c r="E19" s="25">
        <v>38110</v>
      </c>
      <c r="F19" s="8" t="s">
        <v>95</v>
      </c>
      <c r="G19" s="8"/>
      <c r="H19" s="26">
        <v>44970</v>
      </c>
      <c r="I19" s="26">
        <v>44986</v>
      </c>
      <c r="J19" s="8" t="s">
        <v>196</v>
      </c>
      <c r="K19" s="8" t="s">
        <v>157</v>
      </c>
      <c r="L19" s="8" t="s">
        <v>198</v>
      </c>
      <c r="M19" s="8">
        <v>132</v>
      </c>
      <c r="N19" s="8">
        <v>83</v>
      </c>
      <c r="O19" s="8" t="str">
        <f t="shared" si="1"/>
        <v>132/83</v>
      </c>
      <c r="P19" s="8">
        <v>151</v>
      </c>
      <c r="Q19" s="8">
        <v>8.5</v>
      </c>
      <c r="R19" s="8">
        <v>31.1</v>
      </c>
      <c r="S19" s="8">
        <v>269</v>
      </c>
      <c r="T19" s="8" t="s">
        <v>3749</v>
      </c>
      <c r="U19" s="8">
        <v>33627</v>
      </c>
      <c r="V19" s="8" t="s">
        <v>199</v>
      </c>
      <c r="W19" s="8" t="s">
        <v>56</v>
      </c>
      <c r="X19" s="8">
        <v>33627</v>
      </c>
    </row>
    <row r="20" spans="1:24" ht="15.6" thickTop="1" thickBot="1" x14ac:dyDescent="0.35">
      <c r="A20" s="27" t="s">
        <v>200</v>
      </c>
      <c r="B20" s="28" t="s">
        <v>201</v>
      </c>
      <c r="C20" s="28" t="s">
        <v>3442</v>
      </c>
      <c r="D20" s="28">
        <v>37</v>
      </c>
      <c r="E20" s="29">
        <v>31900</v>
      </c>
      <c r="F20" s="28" t="s">
        <v>329</v>
      </c>
      <c r="G20" s="28"/>
      <c r="H20" s="13">
        <v>45427</v>
      </c>
      <c r="I20" s="13">
        <v>45429</v>
      </c>
      <c r="J20" s="28" t="s">
        <v>342</v>
      </c>
      <c r="K20" s="28" t="s">
        <v>481</v>
      </c>
      <c r="L20" s="28" t="s">
        <v>207</v>
      </c>
      <c r="M20" s="28">
        <v>177</v>
      </c>
      <c r="N20" s="28">
        <v>83</v>
      </c>
      <c r="O20" s="21" t="str">
        <f>M20 &amp; "/" &amp; N20</f>
        <v>177/83</v>
      </c>
      <c r="P20" s="28">
        <v>181</v>
      </c>
      <c r="Q20" s="28">
        <v>11</v>
      </c>
      <c r="R20" s="28">
        <v>25.1</v>
      </c>
      <c r="S20" s="28">
        <v>269</v>
      </c>
      <c r="T20" s="28" t="s">
        <v>3750</v>
      </c>
      <c r="U20" s="28">
        <v>17523</v>
      </c>
      <c r="V20" s="28" t="s">
        <v>208</v>
      </c>
      <c r="W20" s="28" t="s">
        <v>56</v>
      </c>
      <c r="X20" s="28">
        <v>17523</v>
      </c>
    </row>
    <row r="21" spans="1:24" ht="15" thickTop="1" x14ac:dyDescent="0.3">
      <c r="A21" s="24" t="s">
        <v>209</v>
      </c>
      <c r="B21" s="8" t="s">
        <v>210</v>
      </c>
      <c r="C21" s="8" t="s">
        <v>36</v>
      </c>
      <c r="D21" s="8">
        <v>85</v>
      </c>
      <c r="E21" s="25">
        <v>14407</v>
      </c>
      <c r="F21" s="8" t="s">
        <v>468</v>
      </c>
      <c r="G21" s="8" t="s">
        <v>212</v>
      </c>
      <c r="H21" s="26">
        <v>44276</v>
      </c>
      <c r="I21" s="26">
        <v>44294</v>
      </c>
      <c r="J21" s="28" t="s">
        <v>409</v>
      </c>
      <c r="K21" s="8" t="s">
        <v>873</v>
      </c>
      <c r="L21" s="8" t="s">
        <v>216</v>
      </c>
      <c r="M21" s="8">
        <v>103</v>
      </c>
      <c r="N21" s="8">
        <v>69</v>
      </c>
      <c r="O21" s="21" t="str">
        <f>M21 &amp; "/" &amp; N21</f>
        <v>103/69</v>
      </c>
      <c r="P21" s="8">
        <v>251</v>
      </c>
      <c r="Q21" s="8">
        <v>8.4</v>
      </c>
      <c r="R21" s="8">
        <v>21</v>
      </c>
      <c r="S21" s="8">
        <v>202</v>
      </c>
      <c r="T21" s="8" t="s">
        <v>3749</v>
      </c>
      <c r="U21" s="8">
        <v>45082</v>
      </c>
      <c r="V21" s="8" t="s">
        <v>217</v>
      </c>
      <c r="W21" s="8" t="s">
        <v>132</v>
      </c>
      <c r="X21" s="8">
        <v>45082</v>
      </c>
    </row>
    <row r="22" spans="1:24" ht="15" thickBot="1" x14ac:dyDescent="0.35">
      <c r="A22" s="27" t="s">
        <v>218</v>
      </c>
      <c r="B22" s="28" t="s">
        <v>219</v>
      </c>
      <c r="C22" s="28" t="s">
        <v>36</v>
      </c>
      <c r="D22" s="28">
        <v>54</v>
      </c>
      <c r="E22" s="29"/>
      <c r="F22" s="28" t="s">
        <v>62</v>
      </c>
      <c r="G22" s="28" t="s">
        <v>220</v>
      </c>
      <c r="H22" s="13">
        <v>44763</v>
      </c>
      <c r="I22" s="13">
        <v>44789</v>
      </c>
      <c r="J22" s="28" t="s">
        <v>342</v>
      </c>
      <c r="K22" s="28" t="s">
        <v>289</v>
      </c>
      <c r="L22" s="28" t="s">
        <v>224</v>
      </c>
      <c r="M22" s="28">
        <v>139</v>
      </c>
      <c r="N22" s="28">
        <v>90</v>
      </c>
      <c r="O22" s="28" t="str">
        <f>M22 &amp; "/" &amp; N22</f>
        <v>139/90</v>
      </c>
      <c r="P22" s="28">
        <v>199</v>
      </c>
      <c r="Q22" s="28">
        <v>4.5999999999999996</v>
      </c>
      <c r="R22" s="35">
        <v>21.5</v>
      </c>
      <c r="S22" s="28">
        <v>250</v>
      </c>
      <c r="T22" s="28" t="s">
        <v>3749</v>
      </c>
      <c r="U22" s="28">
        <v>44980</v>
      </c>
      <c r="V22" s="28" t="s">
        <v>45</v>
      </c>
      <c r="W22" s="28" t="s">
        <v>44</v>
      </c>
      <c r="X22" s="28">
        <v>44980</v>
      </c>
    </row>
    <row r="23" spans="1:24" ht="15" thickTop="1" x14ac:dyDescent="0.3">
      <c r="A23" s="24" t="s">
        <v>225</v>
      </c>
      <c r="B23" s="8" t="s">
        <v>226</v>
      </c>
      <c r="C23" s="8" t="s">
        <v>60</v>
      </c>
      <c r="D23" s="8">
        <v>33</v>
      </c>
      <c r="E23" s="25" t="s">
        <v>3666</v>
      </c>
      <c r="F23" s="8" t="s">
        <v>73</v>
      </c>
      <c r="G23" s="8"/>
      <c r="H23" s="26">
        <v>45578</v>
      </c>
      <c r="I23" s="26">
        <v>45593</v>
      </c>
      <c r="J23" s="28" t="s">
        <v>230</v>
      </c>
      <c r="K23" s="8" t="s">
        <v>157</v>
      </c>
      <c r="L23" s="8" t="s">
        <v>231</v>
      </c>
      <c r="M23" s="8">
        <v>124</v>
      </c>
      <c r="N23" s="8">
        <v>60</v>
      </c>
      <c r="O23" s="21" t="str">
        <f>M23 &amp; "/" &amp; N23</f>
        <v>124/60</v>
      </c>
      <c r="P23" s="8">
        <v>217</v>
      </c>
      <c r="Q23" s="8">
        <v>8</v>
      </c>
      <c r="R23" s="8">
        <v>18.899999999999999</v>
      </c>
      <c r="S23" s="8">
        <v>252</v>
      </c>
      <c r="T23" s="8" t="s">
        <v>3750</v>
      </c>
      <c r="U23" s="8">
        <v>7868</v>
      </c>
      <c r="V23" s="8" t="s">
        <v>25</v>
      </c>
      <c r="W23" s="8" t="s">
        <v>80</v>
      </c>
      <c r="X23" s="8">
        <v>7868</v>
      </c>
    </row>
    <row r="24" spans="1:24" ht="15" thickBot="1" x14ac:dyDescent="0.35">
      <c r="A24" s="27" t="s">
        <v>232</v>
      </c>
      <c r="B24" s="28" t="s">
        <v>233</v>
      </c>
      <c r="C24" s="28" t="s">
        <v>36</v>
      </c>
      <c r="D24" s="28">
        <v>55</v>
      </c>
      <c r="E24" s="30" t="s">
        <v>256</v>
      </c>
      <c r="F24" s="28" t="s">
        <v>468</v>
      </c>
      <c r="G24" s="28"/>
      <c r="H24" s="13">
        <v>43867</v>
      </c>
      <c r="I24" s="13">
        <v>43875</v>
      </c>
      <c r="J24" s="28"/>
      <c r="K24" s="28" t="s">
        <v>650</v>
      </c>
      <c r="L24" s="28" t="s">
        <v>236</v>
      </c>
      <c r="M24" s="8">
        <f>VALUE(LEFT(O24,FIND("/",O24)-1))</f>
        <v>95</v>
      </c>
      <c r="N24" s="8">
        <f>VALUE(RIGHT(O24,LEN(O24)-FIND("/",O24)))</f>
        <v>88</v>
      </c>
      <c r="O24" s="40" t="s">
        <v>237</v>
      </c>
      <c r="P24" s="28">
        <v>285</v>
      </c>
      <c r="Q24" s="28">
        <v>7.7</v>
      </c>
      <c r="R24" s="28">
        <v>18.600000000000001</v>
      </c>
      <c r="S24" s="28">
        <v>278</v>
      </c>
      <c r="T24" s="28" t="s">
        <v>25</v>
      </c>
      <c r="U24" s="28">
        <v>42627</v>
      </c>
      <c r="V24" s="28" t="s">
        <v>79</v>
      </c>
      <c r="W24" s="28" t="s">
        <v>102</v>
      </c>
      <c r="X24" s="28">
        <v>42627</v>
      </c>
    </row>
    <row r="25" spans="1:24" ht="15.6" thickTop="1" thickBot="1" x14ac:dyDescent="0.35">
      <c r="A25" s="24" t="s">
        <v>3535</v>
      </c>
      <c r="B25" s="8" t="s">
        <v>159</v>
      </c>
      <c r="C25" s="8" t="s">
        <v>60</v>
      </c>
      <c r="D25" s="8">
        <v>76</v>
      </c>
      <c r="E25" s="31" t="s">
        <v>284</v>
      </c>
      <c r="F25" s="28" t="s">
        <v>247</v>
      </c>
      <c r="G25" s="8" t="s">
        <v>239</v>
      </c>
      <c r="H25" s="26">
        <v>44662</v>
      </c>
      <c r="I25" s="26">
        <v>44683</v>
      </c>
      <c r="J25" s="8" t="s">
        <v>288</v>
      </c>
      <c r="K25" s="8" t="s">
        <v>25</v>
      </c>
      <c r="L25" s="8" t="s">
        <v>243</v>
      </c>
      <c r="M25" s="8">
        <v>162</v>
      </c>
      <c r="N25" s="8">
        <v>63</v>
      </c>
      <c r="O25" s="21" t="str">
        <f t="shared" ref="O25:O30" si="2">M25 &amp; "/" &amp; N25</f>
        <v>162/63</v>
      </c>
      <c r="P25" s="8">
        <v>136</v>
      </c>
      <c r="Q25" s="8">
        <v>10.7</v>
      </c>
      <c r="R25" s="8">
        <v>41.2</v>
      </c>
      <c r="S25" s="8">
        <v>208</v>
      </c>
      <c r="T25" s="8" t="s">
        <v>25</v>
      </c>
      <c r="U25" s="8">
        <v>42974</v>
      </c>
      <c r="V25" s="8" t="s">
        <v>199</v>
      </c>
      <c r="W25" s="8" t="s">
        <v>46</v>
      </c>
      <c r="X25" s="8">
        <v>42974</v>
      </c>
    </row>
    <row r="26" spans="1:24" ht="15.6" thickTop="1" thickBot="1" x14ac:dyDescent="0.35">
      <c r="A26" s="27" t="s">
        <v>244</v>
      </c>
      <c r="B26" s="28" t="s">
        <v>245</v>
      </c>
      <c r="C26" s="28" t="s">
        <v>60</v>
      </c>
      <c r="D26" s="28">
        <v>81</v>
      </c>
      <c r="E26" s="30" t="s">
        <v>3682</v>
      </c>
      <c r="F26" s="28" t="s">
        <v>247</v>
      </c>
      <c r="G26" s="28" t="s">
        <v>248</v>
      </c>
      <c r="H26" s="13">
        <v>44875</v>
      </c>
      <c r="I26" s="13">
        <v>44891</v>
      </c>
      <c r="J26" s="21" t="s">
        <v>156</v>
      </c>
      <c r="K26" s="28" t="s">
        <v>320</v>
      </c>
      <c r="L26" s="28" t="s">
        <v>252</v>
      </c>
      <c r="M26" s="28">
        <v>126</v>
      </c>
      <c r="N26" s="28">
        <v>63</v>
      </c>
      <c r="O26" s="21" t="str">
        <f t="shared" si="2"/>
        <v>126/63</v>
      </c>
      <c r="P26" s="28">
        <v>110</v>
      </c>
      <c r="Q26" s="28">
        <v>29.1</v>
      </c>
      <c r="R26" s="28">
        <v>18.7</v>
      </c>
      <c r="S26" s="28">
        <v>270</v>
      </c>
      <c r="T26" s="28" t="s">
        <v>25</v>
      </c>
      <c r="U26" s="28"/>
      <c r="V26" s="28" t="s">
        <v>199</v>
      </c>
      <c r="W26" s="28" t="s">
        <v>69</v>
      </c>
      <c r="X26" s="28"/>
    </row>
    <row r="27" spans="1:24" ht="15.6" thickTop="1" thickBot="1" x14ac:dyDescent="0.35">
      <c r="A27" s="24" t="s">
        <v>254</v>
      </c>
      <c r="B27" s="8" t="s">
        <v>255</v>
      </c>
      <c r="C27" s="8" t="s">
        <v>60</v>
      </c>
      <c r="D27" s="8">
        <v>20</v>
      </c>
      <c r="E27" s="25" t="s">
        <v>256</v>
      </c>
      <c r="F27" s="8" t="s">
        <v>338</v>
      </c>
      <c r="G27" s="8" t="s">
        <v>258</v>
      </c>
      <c r="H27" s="26">
        <v>44855</v>
      </c>
      <c r="I27" s="26">
        <v>44858</v>
      </c>
      <c r="J27" s="8" t="s">
        <v>288</v>
      </c>
      <c r="K27" s="8" t="s">
        <v>261</v>
      </c>
      <c r="L27" s="8" t="s">
        <v>262</v>
      </c>
      <c r="M27" s="8">
        <v>160</v>
      </c>
      <c r="N27" s="8">
        <v>84</v>
      </c>
      <c r="O27" s="21" t="str">
        <f t="shared" si="2"/>
        <v>160/84</v>
      </c>
      <c r="P27" s="8">
        <v>122</v>
      </c>
      <c r="Q27" s="8">
        <v>5.3</v>
      </c>
      <c r="R27" s="8">
        <v>19.2</v>
      </c>
      <c r="S27" s="8">
        <v>200</v>
      </c>
      <c r="T27" s="8" t="s">
        <v>3749</v>
      </c>
      <c r="U27" s="8">
        <v>35170</v>
      </c>
      <c r="V27" s="8" t="s">
        <v>263</v>
      </c>
      <c r="W27" s="8" t="s">
        <v>68</v>
      </c>
      <c r="X27" s="8">
        <v>35170</v>
      </c>
    </row>
    <row r="28" spans="1:24" ht="15.6" thickTop="1" thickBot="1" x14ac:dyDescent="0.35">
      <c r="A28" s="27" t="s">
        <v>3465</v>
      </c>
      <c r="B28" s="28" t="s">
        <v>264</v>
      </c>
      <c r="C28" s="28" t="s">
        <v>36</v>
      </c>
      <c r="D28" s="28">
        <v>48</v>
      </c>
      <c r="E28" s="30" t="s">
        <v>346</v>
      </c>
      <c r="F28" s="21" t="s">
        <v>25</v>
      </c>
      <c r="G28" s="28" t="s">
        <v>267</v>
      </c>
      <c r="H28" s="13">
        <v>45061</v>
      </c>
      <c r="I28" s="13">
        <v>45080</v>
      </c>
      <c r="J28" s="28" t="s">
        <v>409</v>
      </c>
      <c r="K28" s="28" t="s">
        <v>25</v>
      </c>
      <c r="L28" s="28" t="s">
        <v>270</v>
      </c>
      <c r="M28" s="28">
        <v>122</v>
      </c>
      <c r="N28" s="28">
        <v>85</v>
      </c>
      <c r="O28" s="21" t="str">
        <f t="shared" si="2"/>
        <v>122/85</v>
      </c>
      <c r="P28" s="28">
        <v>513</v>
      </c>
      <c r="Q28" s="28">
        <v>12.6</v>
      </c>
      <c r="R28" s="28">
        <v>24.6</v>
      </c>
      <c r="S28" s="28">
        <v>216</v>
      </c>
      <c r="T28" s="28" t="s">
        <v>25</v>
      </c>
      <c r="U28" s="28">
        <v>22876</v>
      </c>
      <c r="V28" s="28" t="s">
        <v>271</v>
      </c>
      <c r="W28" s="28" t="s">
        <v>56</v>
      </c>
      <c r="X28" s="28">
        <v>22876</v>
      </c>
    </row>
    <row r="29" spans="1:24" ht="15.6" thickTop="1" thickBot="1" x14ac:dyDescent="0.35">
      <c r="A29" s="24" t="s">
        <v>272</v>
      </c>
      <c r="B29" s="8" t="s">
        <v>273</v>
      </c>
      <c r="C29" s="8" t="s">
        <v>36</v>
      </c>
      <c r="D29" s="8">
        <v>55</v>
      </c>
      <c r="E29" s="31" t="s">
        <v>373</v>
      </c>
      <c r="F29" s="28" t="s">
        <v>153</v>
      </c>
      <c r="G29" s="8" t="s">
        <v>276</v>
      </c>
      <c r="H29" s="26">
        <v>44914</v>
      </c>
      <c r="I29" s="26">
        <v>44939</v>
      </c>
      <c r="J29" s="28" t="s">
        <v>342</v>
      </c>
      <c r="K29" s="8" t="s">
        <v>508</v>
      </c>
      <c r="L29" s="8" t="s">
        <v>280</v>
      </c>
      <c r="M29" s="8">
        <v>263</v>
      </c>
      <c r="N29" s="8">
        <v>85</v>
      </c>
      <c r="O29" s="21" t="str">
        <f t="shared" si="2"/>
        <v>263/85</v>
      </c>
      <c r="P29" s="8">
        <v>230</v>
      </c>
      <c r="Q29" s="8">
        <v>9.1</v>
      </c>
      <c r="R29" s="8">
        <v>36.200000000000003</v>
      </c>
      <c r="S29" s="8">
        <v>244</v>
      </c>
      <c r="T29" s="8" t="s">
        <v>25</v>
      </c>
      <c r="U29" s="8">
        <v>-10172</v>
      </c>
      <c r="V29" s="8" t="s">
        <v>281</v>
      </c>
      <c r="W29" s="8"/>
      <c r="X29" s="8">
        <v>-10172</v>
      </c>
    </row>
    <row r="30" spans="1:24" ht="15" thickTop="1" x14ac:dyDescent="0.3">
      <c r="A30" s="27" t="s">
        <v>282</v>
      </c>
      <c r="B30" s="28" t="s">
        <v>283</v>
      </c>
      <c r="C30" s="28" t="s">
        <v>60</v>
      </c>
      <c r="D30" s="28">
        <v>63</v>
      </c>
      <c r="E30" s="29" t="s">
        <v>284</v>
      </c>
      <c r="F30" s="28" t="s">
        <v>247</v>
      </c>
      <c r="G30" s="28" t="s">
        <v>285</v>
      </c>
      <c r="H30" s="13">
        <v>45518</v>
      </c>
      <c r="I30" s="13">
        <v>45523</v>
      </c>
      <c r="J30" s="8" t="s">
        <v>288</v>
      </c>
      <c r="K30" s="28" t="s">
        <v>289</v>
      </c>
      <c r="L30" s="28" t="s">
        <v>290</v>
      </c>
      <c r="M30" s="28">
        <v>173</v>
      </c>
      <c r="N30" s="28">
        <v>79</v>
      </c>
      <c r="O30" s="21" t="str">
        <f t="shared" si="2"/>
        <v>173/79</v>
      </c>
      <c r="P30" s="28">
        <v>109</v>
      </c>
      <c r="Q30" s="28">
        <v>11.5</v>
      </c>
      <c r="R30" s="28">
        <v>27.2</v>
      </c>
      <c r="S30" s="28">
        <v>254</v>
      </c>
      <c r="T30" s="28" t="s">
        <v>25</v>
      </c>
      <c r="U30" s="28">
        <v>29644</v>
      </c>
      <c r="V30" s="28" t="s">
        <v>79</v>
      </c>
      <c r="W30" s="28" t="s">
        <v>102</v>
      </c>
      <c r="X30" s="28">
        <v>29644</v>
      </c>
    </row>
    <row r="31" spans="1:24" ht="15" thickBot="1" x14ac:dyDescent="0.35">
      <c r="A31" s="24" t="s">
        <v>291</v>
      </c>
      <c r="B31" s="8" t="s">
        <v>292</v>
      </c>
      <c r="C31" s="8" t="s">
        <v>3442</v>
      </c>
      <c r="D31" s="8">
        <v>71</v>
      </c>
      <c r="E31" s="25" t="s">
        <v>3682</v>
      </c>
      <c r="F31" s="28" t="s">
        <v>153</v>
      </c>
      <c r="G31" s="8"/>
      <c r="H31" s="26">
        <v>44283</v>
      </c>
      <c r="I31" s="26"/>
      <c r="J31" s="8"/>
      <c r="K31" s="8"/>
      <c r="L31" s="8" t="s">
        <v>296</v>
      </c>
      <c r="M31" s="8">
        <f>VALUE(LEFT(O31,FIND("/",O31)-1))</f>
        <v>145</v>
      </c>
      <c r="N31" s="8">
        <f>VALUE(RIGHT(O31,LEN(O31)-FIND("/",O31)))</f>
        <v>79</v>
      </c>
      <c r="O31" s="39" t="s">
        <v>297</v>
      </c>
      <c r="P31" s="8">
        <v>192</v>
      </c>
      <c r="Q31" s="8">
        <v>7.9</v>
      </c>
      <c r="R31" s="8">
        <v>34</v>
      </c>
      <c r="S31" s="8">
        <v>243</v>
      </c>
      <c r="T31" s="8" t="s">
        <v>3750</v>
      </c>
      <c r="U31" s="8">
        <v>9154</v>
      </c>
      <c r="V31" s="8" t="s">
        <v>208</v>
      </c>
      <c r="W31" s="8" t="s">
        <v>102</v>
      </c>
      <c r="X31" s="8">
        <v>9154</v>
      </c>
    </row>
    <row r="32" spans="1:24" ht="15.6" thickTop="1" thickBot="1" x14ac:dyDescent="0.35">
      <c r="A32" s="27" t="s">
        <v>298</v>
      </c>
      <c r="B32" s="28" t="s">
        <v>299</v>
      </c>
      <c r="C32" s="28" t="s">
        <v>36</v>
      </c>
      <c r="D32" s="28">
        <v>28</v>
      </c>
      <c r="E32" s="30" t="s">
        <v>454</v>
      </c>
      <c r="F32" s="28" t="s">
        <v>247</v>
      </c>
      <c r="G32" s="28"/>
      <c r="H32" s="13">
        <v>43914</v>
      </c>
      <c r="I32" s="13"/>
      <c r="J32" s="8" t="s">
        <v>288</v>
      </c>
      <c r="K32" s="28" t="s">
        <v>25</v>
      </c>
      <c r="L32" s="28" t="s">
        <v>302</v>
      </c>
      <c r="M32" s="28">
        <v>167</v>
      </c>
      <c r="N32" s="28">
        <v>66</v>
      </c>
      <c r="O32" s="21" t="str">
        <f t="shared" ref="O32:O37" si="3">M32 &amp; "/" &amp; N32</f>
        <v>167/66</v>
      </c>
      <c r="P32" s="28">
        <v>90</v>
      </c>
      <c r="Q32" s="28">
        <v>10.199999999999999</v>
      </c>
      <c r="R32" s="28">
        <v>19.600000000000001</v>
      </c>
      <c r="S32" s="28">
        <v>123</v>
      </c>
      <c r="T32" s="28" t="s">
        <v>3749</v>
      </c>
      <c r="U32" s="28">
        <v>26734</v>
      </c>
      <c r="V32" s="28" t="s">
        <v>45</v>
      </c>
      <c r="W32" s="28" t="s">
        <v>68</v>
      </c>
      <c r="X32" s="28">
        <v>26734</v>
      </c>
    </row>
    <row r="33" spans="1:24" ht="15.6" thickTop="1" thickBot="1" x14ac:dyDescent="0.35">
      <c r="A33" s="24" t="s">
        <v>303</v>
      </c>
      <c r="B33" s="8" t="s">
        <v>304</v>
      </c>
      <c r="C33" s="8" t="s">
        <v>36</v>
      </c>
      <c r="D33" s="8">
        <v>64</v>
      </c>
      <c r="E33" s="31" t="s">
        <v>3683</v>
      </c>
      <c r="F33" s="8" t="s">
        <v>247</v>
      </c>
      <c r="G33" s="8" t="s">
        <v>306</v>
      </c>
      <c r="H33" s="26">
        <v>44509</v>
      </c>
      <c r="I33" s="26">
        <v>44521</v>
      </c>
      <c r="J33" s="8" t="s">
        <v>196</v>
      </c>
      <c r="K33" s="8" t="s">
        <v>873</v>
      </c>
      <c r="L33" s="8" t="s">
        <v>311</v>
      </c>
      <c r="M33" s="8">
        <v>155</v>
      </c>
      <c r="N33" s="8">
        <v>88</v>
      </c>
      <c r="O33" s="21" t="str">
        <f t="shared" si="3"/>
        <v>155/88</v>
      </c>
      <c r="P33" s="8">
        <v>76</v>
      </c>
      <c r="Q33" s="8">
        <v>9.3000000000000007</v>
      </c>
      <c r="R33" s="8">
        <v>31.6</v>
      </c>
      <c r="S33" s="8">
        <v>136</v>
      </c>
      <c r="T33" s="8" t="s">
        <v>3750</v>
      </c>
      <c r="U33" s="8" t="s">
        <v>312</v>
      </c>
      <c r="V33" s="8" t="s">
        <v>79</v>
      </c>
      <c r="W33" s="8" t="s">
        <v>25</v>
      </c>
      <c r="X33" s="8" t="s">
        <v>312</v>
      </c>
    </row>
    <row r="34" spans="1:24" ht="15.6" thickTop="1" thickBot="1" x14ac:dyDescent="0.35">
      <c r="A34" s="27" t="s">
        <v>313</v>
      </c>
      <c r="B34" s="28" t="s">
        <v>314</v>
      </c>
      <c r="C34" s="28" t="s">
        <v>36</v>
      </c>
      <c r="D34" s="28">
        <v>85</v>
      </c>
      <c r="E34" s="30" t="s">
        <v>512</v>
      </c>
      <c r="F34" s="28" t="s">
        <v>316</v>
      </c>
      <c r="G34" s="28" t="s">
        <v>317</v>
      </c>
      <c r="H34" s="13">
        <v>43927</v>
      </c>
      <c r="I34" s="13">
        <v>43928</v>
      </c>
      <c r="J34" s="28" t="s">
        <v>668</v>
      </c>
      <c r="K34" s="28" t="s">
        <v>320</v>
      </c>
      <c r="L34" s="28" t="s">
        <v>321</v>
      </c>
      <c r="M34" s="28">
        <v>150</v>
      </c>
      <c r="N34" s="28">
        <v>98</v>
      </c>
      <c r="O34" s="21" t="str">
        <f t="shared" si="3"/>
        <v>150/98</v>
      </c>
      <c r="P34" s="28">
        <v>103</v>
      </c>
      <c r="Q34" s="28">
        <v>9.1</v>
      </c>
      <c r="R34" s="28">
        <v>26.5</v>
      </c>
      <c r="S34" s="28">
        <v>199</v>
      </c>
      <c r="T34" s="28" t="s">
        <v>3750</v>
      </c>
      <c r="U34" s="28"/>
      <c r="V34" s="28" t="s">
        <v>79</v>
      </c>
      <c r="W34" s="28" t="b">
        <v>0</v>
      </c>
      <c r="X34" s="28"/>
    </row>
    <row r="35" spans="1:24" ht="15.6" thickTop="1" thickBot="1" x14ac:dyDescent="0.35">
      <c r="A35" s="24" t="s">
        <v>322</v>
      </c>
      <c r="B35" s="8" t="s">
        <v>323</v>
      </c>
      <c r="C35" s="8" t="s">
        <v>60</v>
      </c>
      <c r="D35" s="8">
        <v>82</v>
      </c>
      <c r="E35" s="31" t="s">
        <v>3684</v>
      </c>
      <c r="F35" s="8" t="s">
        <v>316</v>
      </c>
      <c r="G35" s="8"/>
      <c r="H35" s="26">
        <v>44961</v>
      </c>
      <c r="I35" s="26">
        <v>44977</v>
      </c>
      <c r="J35" s="8" t="s">
        <v>196</v>
      </c>
      <c r="K35" s="8" t="s">
        <v>650</v>
      </c>
      <c r="L35" s="8"/>
      <c r="M35" s="8">
        <v>144</v>
      </c>
      <c r="N35" s="8">
        <v>99</v>
      </c>
      <c r="O35" s="21" t="str">
        <f t="shared" si="3"/>
        <v>144/99</v>
      </c>
      <c r="P35" s="8">
        <v>232</v>
      </c>
      <c r="Q35" s="8">
        <v>26.1</v>
      </c>
      <c r="R35" s="8">
        <v>40.1</v>
      </c>
      <c r="S35" s="8">
        <v>158</v>
      </c>
      <c r="T35" s="8" t="s">
        <v>3750</v>
      </c>
      <c r="U35" s="8">
        <v>18762</v>
      </c>
      <c r="V35" s="8" t="s">
        <v>208</v>
      </c>
      <c r="W35" s="8" t="b">
        <v>1</v>
      </c>
      <c r="X35" s="8">
        <v>18762</v>
      </c>
    </row>
    <row r="36" spans="1:24" ht="15.6" thickTop="1" thickBot="1" x14ac:dyDescent="0.35">
      <c r="A36" s="27" t="s">
        <v>3466</v>
      </c>
      <c r="B36" s="28" t="s">
        <v>327</v>
      </c>
      <c r="C36" s="28" t="s">
        <v>60</v>
      </c>
      <c r="D36" s="28">
        <v>67</v>
      </c>
      <c r="E36" s="29" t="s">
        <v>3667</v>
      </c>
      <c r="F36" s="28" t="s">
        <v>329</v>
      </c>
      <c r="G36" s="28" t="s">
        <v>330</v>
      </c>
      <c r="H36" s="13">
        <v>44061</v>
      </c>
      <c r="I36" s="13">
        <v>44086</v>
      </c>
      <c r="J36" s="28"/>
      <c r="K36" s="28" t="s">
        <v>54</v>
      </c>
      <c r="L36" s="28" t="s">
        <v>334</v>
      </c>
      <c r="M36" s="28">
        <v>170</v>
      </c>
      <c r="N36" s="28">
        <v>62</v>
      </c>
      <c r="O36" s="21" t="str">
        <f t="shared" si="3"/>
        <v>170/62</v>
      </c>
      <c r="P36" s="28">
        <v>161</v>
      </c>
      <c r="Q36" s="28">
        <v>4.5999999999999996</v>
      </c>
      <c r="R36" s="28">
        <v>35.200000000000003</v>
      </c>
      <c r="S36" s="28">
        <v>150</v>
      </c>
      <c r="T36" s="28" t="s">
        <v>3749</v>
      </c>
      <c r="U36" s="28">
        <v>42816</v>
      </c>
      <c r="V36" s="28" t="s">
        <v>271</v>
      </c>
      <c r="W36" s="28" t="s">
        <v>56</v>
      </c>
      <c r="X36" s="28">
        <v>42816</v>
      </c>
    </row>
    <row r="37" spans="1:24" ht="15" thickTop="1" x14ac:dyDescent="0.3">
      <c r="A37" s="24" t="s">
        <v>335</v>
      </c>
      <c r="B37" s="8" t="s">
        <v>336</v>
      </c>
      <c r="C37" s="8" t="s">
        <v>36</v>
      </c>
      <c r="D37" s="8">
        <v>23</v>
      </c>
      <c r="E37" s="31" t="s">
        <v>614</v>
      </c>
      <c r="F37" s="8" t="s">
        <v>338</v>
      </c>
      <c r="G37" s="8" t="s">
        <v>339</v>
      </c>
      <c r="H37" s="26">
        <v>43855</v>
      </c>
      <c r="I37" s="26">
        <v>43853</v>
      </c>
      <c r="J37" s="28" t="s">
        <v>342</v>
      </c>
      <c r="K37" s="8" t="s">
        <v>54</v>
      </c>
      <c r="L37" s="8" t="s">
        <v>343</v>
      </c>
      <c r="M37" s="8">
        <v>149</v>
      </c>
      <c r="N37" s="8">
        <v>69</v>
      </c>
      <c r="O37" s="21" t="str">
        <f t="shared" si="3"/>
        <v>149/69</v>
      </c>
      <c r="P37" s="8">
        <v>237</v>
      </c>
      <c r="Q37" s="8">
        <v>6.4</v>
      </c>
      <c r="R37" s="8">
        <v>21.4</v>
      </c>
      <c r="S37" s="8">
        <v>211</v>
      </c>
      <c r="T37" s="28" t="s">
        <v>3749</v>
      </c>
      <c r="U37" s="8">
        <v>41741</v>
      </c>
      <c r="V37" s="8"/>
      <c r="W37" s="8" t="s">
        <v>68</v>
      </c>
      <c r="X37" s="8">
        <v>41741</v>
      </c>
    </row>
    <row r="38" spans="1:24" ht="15" thickBot="1" x14ac:dyDescent="0.35">
      <c r="A38" s="27" t="s">
        <v>344</v>
      </c>
      <c r="B38" s="28" t="s">
        <v>345</v>
      </c>
      <c r="C38" s="28" t="s">
        <v>36</v>
      </c>
      <c r="D38" s="28">
        <v>65</v>
      </c>
      <c r="E38" s="29" t="s">
        <v>346</v>
      </c>
      <c r="F38" s="28" t="s">
        <v>316</v>
      </c>
      <c r="G38" s="28"/>
      <c r="H38" s="13">
        <v>45194</v>
      </c>
      <c r="I38" s="13"/>
      <c r="J38" s="28"/>
      <c r="K38" s="28" t="s">
        <v>157</v>
      </c>
      <c r="L38" s="28" t="s">
        <v>349</v>
      </c>
      <c r="M38" s="8">
        <f>VALUE(LEFT(O38,FIND("/",O38)-1))</f>
        <v>157</v>
      </c>
      <c r="N38" s="8">
        <f>VALUE(RIGHT(O38,LEN(O38)-FIND("/",O38)))</f>
        <v>93</v>
      </c>
      <c r="O38" s="40" t="s">
        <v>350</v>
      </c>
      <c r="P38" s="28">
        <v>146</v>
      </c>
      <c r="Q38" s="28">
        <v>11.6</v>
      </c>
      <c r="R38" s="28">
        <v>39.200000000000003</v>
      </c>
      <c r="S38" s="28">
        <v>265</v>
      </c>
      <c r="T38" s="28" t="s">
        <v>3751</v>
      </c>
      <c r="U38" s="28">
        <v>10494</v>
      </c>
      <c r="V38" s="28" t="s">
        <v>79</v>
      </c>
      <c r="W38" s="28" t="s">
        <v>132</v>
      </c>
      <c r="X38" s="28">
        <v>10494</v>
      </c>
    </row>
    <row r="39" spans="1:24" ht="15.6" thickTop="1" thickBot="1" x14ac:dyDescent="0.35">
      <c r="A39" s="24" t="s">
        <v>3447</v>
      </c>
      <c r="B39" s="8" t="s">
        <v>351</v>
      </c>
      <c r="C39" s="8" t="s">
        <v>60</v>
      </c>
      <c r="D39" s="8">
        <v>20</v>
      </c>
      <c r="E39" s="31" t="s">
        <v>3685</v>
      </c>
      <c r="F39" s="8" t="s">
        <v>247</v>
      </c>
      <c r="G39" s="8" t="s">
        <v>353</v>
      </c>
      <c r="H39" s="26">
        <v>43870</v>
      </c>
      <c r="I39" s="26"/>
      <c r="J39" s="28" t="s">
        <v>230</v>
      </c>
      <c r="K39" s="8" t="s">
        <v>481</v>
      </c>
      <c r="L39" s="8" t="s">
        <v>355</v>
      </c>
      <c r="M39" s="8">
        <v>279</v>
      </c>
      <c r="N39" s="8">
        <v>90</v>
      </c>
      <c r="O39" s="21" t="str">
        <f>M39 &amp; "/" &amp; N39</f>
        <v>279/90</v>
      </c>
      <c r="P39" s="8">
        <v>285</v>
      </c>
      <c r="Q39" s="8">
        <v>5.3</v>
      </c>
      <c r="R39" s="8">
        <v>28.7</v>
      </c>
      <c r="S39" s="8">
        <v>123</v>
      </c>
      <c r="T39" s="8" t="s">
        <v>3749</v>
      </c>
      <c r="U39" s="8" t="s">
        <v>356</v>
      </c>
      <c r="V39" s="8" t="s">
        <v>281</v>
      </c>
      <c r="W39" s="8" t="s">
        <v>68</v>
      </c>
      <c r="X39" s="8" t="s">
        <v>356</v>
      </c>
    </row>
    <row r="40" spans="1:24" ht="15" thickTop="1" x14ac:dyDescent="0.3">
      <c r="A40" s="27" t="s">
        <v>357</v>
      </c>
      <c r="B40" s="28" t="s">
        <v>358</v>
      </c>
      <c r="C40" s="28" t="s">
        <v>3442</v>
      </c>
      <c r="D40" s="28">
        <v>26</v>
      </c>
      <c r="E40" s="30" t="s">
        <v>732</v>
      </c>
      <c r="F40" s="21" t="s">
        <v>25</v>
      </c>
      <c r="G40" s="28" t="s">
        <v>360</v>
      </c>
      <c r="H40" s="13">
        <v>45354</v>
      </c>
      <c r="I40" s="13">
        <v>45353</v>
      </c>
      <c r="J40" s="21" t="s">
        <v>156</v>
      </c>
      <c r="K40" s="28" t="s">
        <v>320</v>
      </c>
      <c r="L40" s="28" t="s">
        <v>363</v>
      </c>
      <c r="M40" s="28">
        <v>106</v>
      </c>
      <c r="N40" s="28">
        <v>79</v>
      </c>
      <c r="O40" s="21" t="str">
        <f>M40 &amp; "/" &amp; N40</f>
        <v>106/79</v>
      </c>
      <c r="P40" s="28">
        <v>269</v>
      </c>
      <c r="Q40" s="28">
        <v>4.5</v>
      </c>
      <c r="R40" s="28">
        <v>30.4</v>
      </c>
      <c r="S40" s="28">
        <v>254</v>
      </c>
      <c r="T40" s="28" t="s">
        <v>3749</v>
      </c>
      <c r="U40" s="28">
        <v>24583</v>
      </c>
      <c r="V40" s="28" t="s">
        <v>281</v>
      </c>
      <c r="W40" s="28" t="s">
        <v>166</v>
      </c>
      <c r="X40" s="28">
        <v>24583</v>
      </c>
    </row>
    <row r="41" spans="1:24" x14ac:dyDescent="0.3">
      <c r="A41" s="24" t="s">
        <v>3467</v>
      </c>
      <c r="B41" s="8" t="s">
        <v>364</v>
      </c>
      <c r="C41" s="8" t="s">
        <v>60</v>
      </c>
      <c r="D41" s="8">
        <v>31</v>
      </c>
      <c r="E41" s="31" t="s">
        <v>3686</v>
      </c>
      <c r="F41" s="28" t="s">
        <v>153</v>
      </c>
      <c r="G41" s="8"/>
      <c r="H41" s="26">
        <v>45054</v>
      </c>
      <c r="I41" s="26">
        <v>45064</v>
      </c>
      <c r="J41" s="28" t="s">
        <v>342</v>
      </c>
      <c r="K41" s="8" t="s">
        <v>157</v>
      </c>
      <c r="L41" s="8" t="s">
        <v>369</v>
      </c>
      <c r="M41" s="8">
        <f>VALUE(LEFT(O41,FIND("/",O41)-1))</f>
        <v>156</v>
      </c>
      <c r="N41" s="8">
        <f>VALUE(RIGHT(O41,LEN(O41)-FIND("/",O41)))</f>
        <v>96</v>
      </c>
      <c r="O41" s="39" t="s">
        <v>370</v>
      </c>
      <c r="P41" s="8">
        <v>166</v>
      </c>
      <c r="Q41" s="8">
        <v>12.1</v>
      </c>
      <c r="R41" s="8">
        <v>34.6</v>
      </c>
      <c r="S41" s="8">
        <v>171</v>
      </c>
      <c r="T41" s="8" t="s">
        <v>3749</v>
      </c>
      <c r="U41" s="8">
        <v>34522</v>
      </c>
      <c r="V41" s="8" t="s">
        <v>45</v>
      </c>
      <c r="W41" s="8" t="b">
        <v>0</v>
      </c>
      <c r="X41" s="8">
        <v>34522</v>
      </c>
    </row>
    <row r="42" spans="1:24" ht="15" thickBot="1" x14ac:dyDescent="0.35">
      <c r="A42" s="27" t="s">
        <v>371</v>
      </c>
      <c r="B42" s="28" t="s">
        <v>372</v>
      </c>
      <c r="C42" s="28" t="s">
        <v>36</v>
      </c>
      <c r="D42" s="28">
        <v>60</v>
      </c>
      <c r="E42" s="29" t="s">
        <v>373</v>
      </c>
      <c r="F42" s="28" t="s">
        <v>62</v>
      </c>
      <c r="G42" s="28" t="s">
        <v>375</v>
      </c>
      <c r="H42" s="13">
        <v>44540</v>
      </c>
      <c r="I42" s="13">
        <v>44570</v>
      </c>
      <c r="J42" s="8" t="s">
        <v>196</v>
      </c>
      <c r="K42" s="28" t="s">
        <v>54</v>
      </c>
      <c r="L42" s="28" t="s">
        <v>378</v>
      </c>
      <c r="M42" s="28">
        <v>139</v>
      </c>
      <c r="N42" s="28">
        <v>111</v>
      </c>
      <c r="O42" s="28" t="str">
        <f>M42 &amp; "/" &amp; N42</f>
        <v>139/111</v>
      </c>
      <c r="P42" s="28">
        <v>238</v>
      </c>
      <c r="Q42" s="28">
        <v>5</v>
      </c>
      <c r="R42" s="28">
        <v>18.7</v>
      </c>
      <c r="S42" s="28">
        <v>128</v>
      </c>
      <c r="T42" s="28" t="s">
        <v>25</v>
      </c>
      <c r="U42" s="28"/>
      <c r="V42" s="28" t="s">
        <v>379</v>
      </c>
      <c r="W42" s="28" t="s">
        <v>92</v>
      </c>
      <c r="X42" s="28"/>
    </row>
    <row r="43" spans="1:24" ht="15.6" thickTop="1" thickBot="1" x14ac:dyDescent="0.35">
      <c r="A43" s="24" t="s">
        <v>380</v>
      </c>
      <c r="B43" s="8" t="s">
        <v>381</v>
      </c>
      <c r="C43" s="8" t="s">
        <v>60</v>
      </c>
      <c r="D43" s="8">
        <v>63</v>
      </c>
      <c r="E43" s="31" t="s">
        <v>824</v>
      </c>
      <c r="F43" s="21" t="s">
        <v>25</v>
      </c>
      <c r="G43" s="8" t="s">
        <v>383</v>
      </c>
      <c r="H43" s="26">
        <v>45235</v>
      </c>
      <c r="I43" s="26">
        <v>45241</v>
      </c>
      <c r="J43" s="28" t="s">
        <v>230</v>
      </c>
      <c r="K43" s="8" t="s">
        <v>386</v>
      </c>
      <c r="L43" s="8" t="s">
        <v>387</v>
      </c>
      <c r="M43" s="8">
        <v>155</v>
      </c>
      <c r="N43" s="8">
        <v>66</v>
      </c>
      <c r="O43" s="21" t="str">
        <f t="shared" ref="O43:O49" si="4">M43 &amp; "/" &amp; N43</f>
        <v>155/66</v>
      </c>
      <c r="P43" s="8">
        <v>192</v>
      </c>
      <c r="Q43" s="8">
        <v>11.6</v>
      </c>
      <c r="R43" s="8">
        <v>42.6</v>
      </c>
      <c r="S43" s="8">
        <v>145</v>
      </c>
      <c r="T43" s="8" t="s">
        <v>3751</v>
      </c>
      <c r="U43" s="8">
        <v>10460</v>
      </c>
      <c r="V43" s="8" t="s">
        <v>208</v>
      </c>
      <c r="W43" s="8" t="s">
        <v>44</v>
      </c>
      <c r="X43" s="8">
        <v>10460</v>
      </c>
    </row>
    <row r="44" spans="1:24" ht="15.6" thickTop="1" thickBot="1" x14ac:dyDescent="0.35">
      <c r="A44" s="27" t="s">
        <v>388</v>
      </c>
      <c r="B44" s="28" t="s">
        <v>389</v>
      </c>
      <c r="C44" s="28" t="s">
        <v>36</v>
      </c>
      <c r="D44" s="28">
        <v>40</v>
      </c>
      <c r="E44" s="30" t="s">
        <v>863</v>
      </c>
      <c r="F44" s="28" t="s">
        <v>62</v>
      </c>
      <c r="G44" s="28" t="s">
        <v>391</v>
      </c>
      <c r="H44" s="13">
        <v>44466</v>
      </c>
      <c r="I44" s="13">
        <v>44477</v>
      </c>
      <c r="J44" s="28" t="s">
        <v>668</v>
      </c>
      <c r="K44" s="28" t="s">
        <v>157</v>
      </c>
      <c r="L44" s="28" t="s">
        <v>395</v>
      </c>
      <c r="M44" s="28">
        <v>162</v>
      </c>
      <c r="N44" s="28">
        <v>82</v>
      </c>
      <c r="O44" s="21" t="str">
        <f t="shared" si="4"/>
        <v>162/82</v>
      </c>
      <c r="P44" s="28">
        <v>573</v>
      </c>
      <c r="Q44" s="28">
        <v>9.9</v>
      </c>
      <c r="R44" s="28">
        <v>31.1</v>
      </c>
      <c r="S44" s="28">
        <v>249</v>
      </c>
      <c r="T44" s="28" t="s">
        <v>25</v>
      </c>
      <c r="U44" s="28" t="s">
        <v>396</v>
      </c>
      <c r="V44" s="28" t="s">
        <v>113</v>
      </c>
      <c r="W44" s="28" t="b">
        <v>1</v>
      </c>
      <c r="X44" s="28" t="s">
        <v>396</v>
      </c>
    </row>
    <row r="45" spans="1:24" ht="15.6" thickTop="1" thickBot="1" x14ac:dyDescent="0.35">
      <c r="A45" s="24" t="s">
        <v>397</v>
      </c>
      <c r="B45" s="8" t="s">
        <v>398</v>
      </c>
      <c r="C45" s="8" t="s">
        <v>36</v>
      </c>
      <c r="D45" s="8">
        <v>77</v>
      </c>
      <c r="E45" s="31" t="s">
        <v>869</v>
      </c>
      <c r="F45" s="28" t="s">
        <v>153</v>
      </c>
      <c r="G45" s="8"/>
      <c r="H45" s="26">
        <v>44198</v>
      </c>
      <c r="I45" s="26">
        <v>44197</v>
      </c>
      <c r="J45" s="28" t="s">
        <v>53</v>
      </c>
      <c r="K45" s="8" t="s">
        <v>33</v>
      </c>
      <c r="L45" s="8" t="s">
        <v>111</v>
      </c>
      <c r="M45" s="8">
        <v>100</v>
      </c>
      <c r="N45" s="8">
        <v>61</v>
      </c>
      <c r="O45" s="21" t="str">
        <f t="shared" si="4"/>
        <v>100/61</v>
      </c>
      <c r="P45" s="8">
        <v>233</v>
      </c>
      <c r="Q45" s="8">
        <v>9.9</v>
      </c>
      <c r="R45" s="8">
        <v>39.700000000000003</v>
      </c>
      <c r="S45" s="8">
        <v>202</v>
      </c>
      <c r="T45" s="8" t="s">
        <v>3749</v>
      </c>
      <c r="U45" s="8" t="s">
        <v>402</v>
      </c>
      <c r="V45" s="8"/>
      <c r="W45" s="8" t="s">
        <v>80</v>
      </c>
      <c r="X45" s="8" t="s">
        <v>402</v>
      </c>
    </row>
    <row r="46" spans="1:24" ht="15.6" thickTop="1" thickBot="1" x14ac:dyDescent="0.35">
      <c r="A46" s="27" t="s">
        <v>403</v>
      </c>
      <c r="B46" s="28" t="s">
        <v>404</v>
      </c>
      <c r="C46" s="28" t="s">
        <v>3442</v>
      </c>
      <c r="D46" s="28">
        <v>79</v>
      </c>
      <c r="E46" s="29" t="s">
        <v>405</v>
      </c>
      <c r="F46" s="21" t="s">
        <v>25</v>
      </c>
      <c r="G46" s="28" t="s">
        <v>406</v>
      </c>
      <c r="H46" s="13">
        <v>44740</v>
      </c>
      <c r="I46" s="13">
        <v>44768</v>
      </c>
      <c r="J46" s="28" t="s">
        <v>409</v>
      </c>
      <c r="K46" s="28" t="s">
        <v>873</v>
      </c>
      <c r="L46" s="28" t="s">
        <v>410</v>
      </c>
      <c r="M46" s="28">
        <v>174</v>
      </c>
      <c r="N46" s="28">
        <v>71</v>
      </c>
      <c r="O46" s="21" t="str">
        <f t="shared" si="4"/>
        <v>174/71</v>
      </c>
      <c r="P46" s="28">
        <v>291</v>
      </c>
      <c r="Q46" s="28">
        <v>11.6</v>
      </c>
      <c r="R46" s="28">
        <v>39</v>
      </c>
      <c r="S46" s="28">
        <v>256</v>
      </c>
      <c r="T46" s="28" t="s">
        <v>25</v>
      </c>
      <c r="U46" s="28">
        <v>12709</v>
      </c>
      <c r="V46" s="28" t="s">
        <v>79</v>
      </c>
      <c r="W46" s="28" t="s">
        <v>44</v>
      </c>
      <c r="X46" s="28">
        <v>12709</v>
      </c>
    </row>
    <row r="47" spans="1:24" ht="15.6" thickTop="1" thickBot="1" x14ac:dyDescent="0.35">
      <c r="A47" s="24" t="s">
        <v>411</v>
      </c>
      <c r="B47" s="8" t="s">
        <v>412</v>
      </c>
      <c r="C47" s="8" t="s">
        <v>36</v>
      </c>
      <c r="D47" s="8">
        <v>35</v>
      </c>
      <c r="E47" s="31" t="s">
        <v>3730</v>
      </c>
      <c r="F47" s="8" t="s">
        <v>247</v>
      </c>
      <c r="G47" s="8"/>
      <c r="H47" s="26">
        <v>45166</v>
      </c>
      <c r="I47" s="26">
        <v>45193</v>
      </c>
      <c r="J47" s="28" t="s">
        <v>53</v>
      </c>
      <c r="K47" s="8"/>
      <c r="L47" s="8" t="s">
        <v>416</v>
      </c>
      <c r="M47" s="8">
        <v>95</v>
      </c>
      <c r="N47" s="8">
        <v>79</v>
      </c>
      <c r="O47" s="21" t="str">
        <f t="shared" si="4"/>
        <v>95/79</v>
      </c>
      <c r="P47" s="8">
        <v>187</v>
      </c>
      <c r="Q47" s="8">
        <v>8.9</v>
      </c>
      <c r="R47" s="8">
        <v>33.5</v>
      </c>
      <c r="S47" s="8">
        <v>257</v>
      </c>
      <c r="T47" s="8" t="s">
        <v>25</v>
      </c>
      <c r="U47" s="8">
        <v>43922</v>
      </c>
      <c r="V47" s="8" t="s">
        <v>33</v>
      </c>
      <c r="W47" s="8" t="s">
        <v>69</v>
      </c>
      <c r="X47" s="8">
        <v>43922</v>
      </c>
    </row>
    <row r="48" spans="1:24" ht="15.6" thickTop="1" thickBot="1" x14ac:dyDescent="0.35">
      <c r="A48" s="27" t="s">
        <v>3536</v>
      </c>
      <c r="B48" s="28" t="s">
        <v>417</v>
      </c>
      <c r="C48" s="28" t="s">
        <v>3442</v>
      </c>
      <c r="D48" s="28">
        <v>76</v>
      </c>
      <c r="E48" s="30" t="s">
        <v>955</v>
      </c>
      <c r="F48" s="28" t="s">
        <v>316</v>
      </c>
      <c r="G48" s="28" t="s">
        <v>420</v>
      </c>
      <c r="H48" s="13">
        <v>45430</v>
      </c>
      <c r="I48" s="13">
        <v>45429</v>
      </c>
      <c r="J48" s="21" t="s">
        <v>156</v>
      </c>
      <c r="K48" s="28" t="s">
        <v>25</v>
      </c>
      <c r="L48" s="28" t="s">
        <v>422</v>
      </c>
      <c r="M48" s="28">
        <v>148</v>
      </c>
      <c r="N48" s="28">
        <v>88</v>
      </c>
      <c r="O48" s="21" t="str">
        <f t="shared" si="4"/>
        <v>148/88</v>
      </c>
      <c r="P48" s="28">
        <v>101</v>
      </c>
      <c r="Q48" s="28">
        <v>4.8</v>
      </c>
      <c r="R48" s="28">
        <v>23.4</v>
      </c>
      <c r="S48" s="28">
        <v>134</v>
      </c>
      <c r="T48" s="28" t="s">
        <v>3749</v>
      </c>
      <c r="U48" s="28" t="s">
        <v>423</v>
      </c>
      <c r="V48" s="28" t="s">
        <v>79</v>
      </c>
      <c r="W48" s="28" t="s">
        <v>25</v>
      </c>
      <c r="X48" s="28" t="s">
        <v>423</v>
      </c>
    </row>
    <row r="49" spans="1:24" ht="15.6" thickTop="1" thickBot="1" x14ac:dyDescent="0.35">
      <c r="A49" s="24" t="s">
        <v>424</v>
      </c>
      <c r="B49" s="8" t="s">
        <v>425</v>
      </c>
      <c r="C49" s="8" t="s">
        <v>60</v>
      </c>
      <c r="D49" s="8">
        <v>52</v>
      </c>
      <c r="E49" s="31" t="s">
        <v>3731</v>
      </c>
      <c r="F49" s="8" t="s">
        <v>247</v>
      </c>
      <c r="G49" s="8"/>
      <c r="H49" s="26">
        <v>45008</v>
      </c>
      <c r="I49" s="26">
        <v>45013</v>
      </c>
      <c r="J49" s="8" t="s">
        <v>196</v>
      </c>
      <c r="K49" s="8" t="s">
        <v>25</v>
      </c>
      <c r="L49" s="8" t="s">
        <v>428</v>
      </c>
      <c r="M49" s="8">
        <v>123</v>
      </c>
      <c r="N49" s="8">
        <v>71</v>
      </c>
      <c r="O49" s="21" t="str">
        <f t="shared" si="4"/>
        <v>123/71</v>
      </c>
      <c r="P49" s="8">
        <v>142</v>
      </c>
      <c r="Q49" s="8">
        <v>10.3</v>
      </c>
      <c r="R49" s="8">
        <v>18.399999999999999</v>
      </c>
      <c r="S49" s="8">
        <v>253</v>
      </c>
      <c r="T49" s="8" t="s">
        <v>3750</v>
      </c>
      <c r="U49" s="8">
        <v>2234</v>
      </c>
      <c r="V49" s="8" t="s">
        <v>33</v>
      </c>
      <c r="W49" s="8" t="s">
        <v>25</v>
      </c>
      <c r="X49" s="8">
        <v>2234</v>
      </c>
    </row>
    <row r="50" spans="1:24" ht="15.6" thickTop="1" thickBot="1" x14ac:dyDescent="0.35">
      <c r="A50" s="27" t="s">
        <v>429</v>
      </c>
      <c r="B50" s="28" t="s">
        <v>430</v>
      </c>
      <c r="C50" s="28" t="s">
        <v>3442</v>
      </c>
      <c r="D50" s="28">
        <v>43</v>
      </c>
      <c r="E50" s="29" t="s">
        <v>431</v>
      </c>
      <c r="F50" s="28" t="s">
        <v>153</v>
      </c>
      <c r="G50" s="28"/>
      <c r="H50" s="13">
        <v>45370</v>
      </c>
      <c r="I50" s="13"/>
      <c r="J50" s="21" t="s">
        <v>156</v>
      </c>
      <c r="K50" s="28" t="s">
        <v>320</v>
      </c>
      <c r="L50" s="28" t="s">
        <v>433</v>
      </c>
      <c r="M50" s="8">
        <f>VALUE(LEFT(O50,FIND("/",O50)-1))</f>
        <v>100</v>
      </c>
      <c r="N50" s="8">
        <f>VALUE(RIGHT(O50,LEN(O50)-FIND("/",O50)))</f>
        <v>98</v>
      </c>
      <c r="O50" s="40" t="s">
        <v>434</v>
      </c>
      <c r="P50" s="28">
        <v>116</v>
      </c>
      <c r="Q50" s="28">
        <v>8.6</v>
      </c>
      <c r="R50" s="28">
        <v>28</v>
      </c>
      <c r="S50" s="28">
        <v>185</v>
      </c>
      <c r="T50" s="28" t="s">
        <v>25</v>
      </c>
      <c r="U50" s="28">
        <v>15357</v>
      </c>
      <c r="V50" s="28" t="s">
        <v>208</v>
      </c>
      <c r="W50" s="28" t="b">
        <v>1</v>
      </c>
      <c r="X50" s="28">
        <v>15357</v>
      </c>
    </row>
    <row r="51" spans="1:24" ht="15.6" thickTop="1" thickBot="1" x14ac:dyDescent="0.35">
      <c r="A51" s="24" t="s">
        <v>435</v>
      </c>
      <c r="B51" s="8" t="s">
        <v>436</v>
      </c>
      <c r="C51" s="8" t="s">
        <v>36</v>
      </c>
      <c r="D51" s="8">
        <v>58</v>
      </c>
      <c r="E51" s="31" t="s">
        <v>1033</v>
      </c>
      <c r="F51" s="28" t="s">
        <v>153</v>
      </c>
      <c r="G51" s="8" t="s">
        <v>438</v>
      </c>
      <c r="H51" s="26">
        <v>45525</v>
      </c>
      <c r="I51" s="26">
        <v>45541</v>
      </c>
      <c r="J51" s="8" t="s">
        <v>196</v>
      </c>
      <c r="K51" s="8" t="s">
        <v>261</v>
      </c>
      <c r="L51" s="8" t="s">
        <v>442</v>
      </c>
      <c r="M51" s="8">
        <v>176</v>
      </c>
      <c r="N51" s="8">
        <v>94</v>
      </c>
      <c r="O51" s="21" t="str">
        <f>M51 &amp; "/" &amp; N51</f>
        <v>176/94</v>
      </c>
      <c r="P51" s="8">
        <v>753</v>
      </c>
      <c r="Q51" s="8">
        <v>12.9</v>
      </c>
      <c r="R51" s="8">
        <v>19.7</v>
      </c>
      <c r="S51" s="8">
        <v>166</v>
      </c>
      <c r="T51" s="8" t="s">
        <v>3750</v>
      </c>
      <c r="U51" s="8">
        <v>45870</v>
      </c>
      <c r="V51" s="8" t="s">
        <v>45</v>
      </c>
      <c r="W51" s="8" t="s">
        <v>102</v>
      </c>
      <c r="X51" s="8">
        <v>45870</v>
      </c>
    </row>
    <row r="52" spans="1:24" ht="15.6" thickTop="1" thickBot="1" x14ac:dyDescent="0.35">
      <c r="A52" s="27" t="s">
        <v>3537</v>
      </c>
      <c r="B52" s="28" t="s">
        <v>443</v>
      </c>
      <c r="C52" s="28" t="s">
        <v>60</v>
      </c>
      <c r="D52" s="28">
        <v>83</v>
      </c>
      <c r="E52" s="30" t="s">
        <v>3687</v>
      </c>
      <c r="F52" s="28" t="s">
        <v>153</v>
      </c>
      <c r="G52" s="28"/>
      <c r="H52" s="13">
        <v>45490</v>
      </c>
      <c r="I52" s="13">
        <v>45493</v>
      </c>
      <c r="J52" s="21" t="s">
        <v>156</v>
      </c>
      <c r="K52" s="28" t="s">
        <v>54</v>
      </c>
      <c r="L52" s="28" t="s">
        <v>447</v>
      </c>
      <c r="M52" s="28">
        <v>139</v>
      </c>
      <c r="N52" s="28">
        <v>60</v>
      </c>
      <c r="O52" s="28" t="str">
        <f>M52 &amp; "/" &amp; N52</f>
        <v>139/60</v>
      </c>
      <c r="P52" s="28">
        <v>284</v>
      </c>
      <c r="Q52" s="28">
        <v>12.1</v>
      </c>
      <c r="R52" s="28">
        <v>31.1</v>
      </c>
      <c r="S52" s="28">
        <v>182</v>
      </c>
      <c r="T52" s="28" t="s">
        <v>3750</v>
      </c>
      <c r="U52" s="28">
        <v>14761</v>
      </c>
      <c r="V52" s="28"/>
      <c r="W52" s="28" t="s">
        <v>56</v>
      </c>
      <c r="X52" s="28">
        <v>14761</v>
      </c>
    </row>
    <row r="53" spans="1:24" ht="15.6" thickTop="1" thickBot="1" x14ac:dyDescent="0.35">
      <c r="A53" s="24" t="s">
        <v>3468</v>
      </c>
      <c r="B53" s="8" t="s">
        <v>448</v>
      </c>
      <c r="C53" s="8" t="s">
        <v>60</v>
      </c>
      <c r="D53" s="8">
        <v>78</v>
      </c>
      <c r="E53" s="31" t="s">
        <v>1063</v>
      </c>
      <c r="F53" s="28" t="s">
        <v>153</v>
      </c>
      <c r="G53" s="8" t="s">
        <v>450</v>
      </c>
      <c r="H53" s="26">
        <v>45424</v>
      </c>
      <c r="I53" s="26">
        <v>45431</v>
      </c>
      <c r="J53" s="28" t="s">
        <v>668</v>
      </c>
      <c r="K53" s="8" t="s">
        <v>261</v>
      </c>
      <c r="L53" s="8" t="s">
        <v>453</v>
      </c>
      <c r="M53" s="8">
        <v>151</v>
      </c>
      <c r="N53" s="8">
        <v>85</v>
      </c>
      <c r="O53" s="21" t="str">
        <f t="shared" ref="O53:O58" si="5">M53 &amp; "/" &amp; N53</f>
        <v>151/85</v>
      </c>
      <c r="P53" s="8">
        <v>95</v>
      </c>
      <c r="Q53" s="8">
        <v>4.8</v>
      </c>
      <c r="R53" s="8">
        <v>31.3</v>
      </c>
      <c r="S53" s="8">
        <v>236</v>
      </c>
      <c r="T53" s="8" t="s">
        <v>3749</v>
      </c>
      <c r="U53" s="8">
        <v>35174</v>
      </c>
      <c r="V53" s="8" t="s">
        <v>271</v>
      </c>
      <c r="W53" s="8" t="s">
        <v>25</v>
      </c>
      <c r="X53" s="8">
        <v>35174</v>
      </c>
    </row>
    <row r="54" spans="1:24" ht="15.6" thickTop="1" thickBot="1" x14ac:dyDescent="0.35">
      <c r="A54" s="27" t="s">
        <v>3469</v>
      </c>
      <c r="B54" s="28" t="s">
        <v>143</v>
      </c>
      <c r="C54" s="28" t="s">
        <v>60</v>
      </c>
      <c r="D54" s="28">
        <v>42</v>
      </c>
      <c r="E54" s="29" t="s">
        <v>454</v>
      </c>
      <c r="F54" s="28" t="s">
        <v>95</v>
      </c>
      <c r="G54" s="28" t="s">
        <v>455</v>
      </c>
      <c r="H54" s="13">
        <v>45177</v>
      </c>
      <c r="I54" s="13">
        <v>45178</v>
      </c>
      <c r="J54" s="28" t="s">
        <v>53</v>
      </c>
      <c r="K54" s="28" t="s">
        <v>261</v>
      </c>
      <c r="L54" s="28"/>
      <c r="M54" s="28">
        <v>167</v>
      </c>
      <c r="N54" s="28">
        <v>79</v>
      </c>
      <c r="O54" s="21" t="str">
        <f t="shared" si="5"/>
        <v>167/79</v>
      </c>
      <c r="P54" s="28">
        <v>75</v>
      </c>
      <c r="Q54" s="28">
        <v>4.2</v>
      </c>
      <c r="R54" s="28">
        <v>32.6</v>
      </c>
      <c r="S54" s="28">
        <v>275</v>
      </c>
      <c r="T54" s="28" t="s">
        <v>3750</v>
      </c>
      <c r="U54" s="28" t="s">
        <v>459</v>
      </c>
      <c r="V54" s="28" t="s">
        <v>33</v>
      </c>
      <c r="W54" s="28" t="s">
        <v>102</v>
      </c>
      <c r="X54" s="28" t="s">
        <v>459</v>
      </c>
    </row>
    <row r="55" spans="1:24" ht="15.6" thickTop="1" thickBot="1" x14ac:dyDescent="0.35">
      <c r="A55" s="24" t="s">
        <v>460</v>
      </c>
      <c r="B55" s="8" t="s">
        <v>3587</v>
      </c>
      <c r="C55" s="8" t="s">
        <v>3442</v>
      </c>
      <c r="D55" s="8">
        <v>24</v>
      </c>
      <c r="E55" s="31" t="s">
        <v>3688</v>
      </c>
      <c r="F55" s="8" t="s">
        <v>329</v>
      </c>
      <c r="G55" s="8" t="s">
        <v>462</v>
      </c>
      <c r="H55" s="26">
        <v>44053</v>
      </c>
      <c r="I55" s="26">
        <v>44056</v>
      </c>
      <c r="J55" s="8" t="s">
        <v>196</v>
      </c>
      <c r="K55" s="8" t="s">
        <v>54</v>
      </c>
      <c r="L55" s="8"/>
      <c r="M55" s="8">
        <v>168</v>
      </c>
      <c r="N55" s="8">
        <v>85</v>
      </c>
      <c r="O55" s="21" t="str">
        <f t="shared" si="5"/>
        <v>168/85</v>
      </c>
      <c r="P55" s="8">
        <v>194</v>
      </c>
      <c r="Q55" s="8">
        <v>8.5</v>
      </c>
      <c r="R55" s="8">
        <v>37.700000000000003</v>
      </c>
      <c r="S55" s="8">
        <v>191</v>
      </c>
      <c r="T55" s="8" t="s">
        <v>25</v>
      </c>
      <c r="U55" s="8">
        <v>11279</v>
      </c>
      <c r="V55" s="8" t="s">
        <v>57</v>
      </c>
      <c r="W55" s="8" t="s">
        <v>132</v>
      </c>
      <c r="X55" s="8">
        <v>11279</v>
      </c>
    </row>
    <row r="56" spans="1:24" ht="15.6" thickTop="1" thickBot="1" x14ac:dyDescent="0.35">
      <c r="A56" s="27" t="s">
        <v>465</v>
      </c>
      <c r="B56" s="28" t="s">
        <v>466</v>
      </c>
      <c r="C56" s="28" t="s">
        <v>60</v>
      </c>
      <c r="D56" s="28">
        <v>60</v>
      </c>
      <c r="E56" s="30" t="s">
        <v>3689</v>
      </c>
      <c r="F56" s="28" t="s">
        <v>468</v>
      </c>
      <c r="G56" s="28" t="s">
        <v>469</v>
      </c>
      <c r="H56" s="13">
        <v>44751</v>
      </c>
      <c r="I56" s="13">
        <v>44762</v>
      </c>
      <c r="J56" s="28" t="s">
        <v>409</v>
      </c>
      <c r="K56" s="28" t="s">
        <v>873</v>
      </c>
      <c r="L56" s="28" t="s">
        <v>472</v>
      </c>
      <c r="M56" s="28">
        <v>101</v>
      </c>
      <c r="N56" s="28">
        <v>60</v>
      </c>
      <c r="O56" s="21" t="str">
        <f t="shared" si="5"/>
        <v>101/60</v>
      </c>
      <c r="P56" s="28">
        <v>89</v>
      </c>
      <c r="Q56" s="28">
        <v>6.6</v>
      </c>
      <c r="R56" s="28">
        <v>32</v>
      </c>
      <c r="S56" s="28">
        <v>168</v>
      </c>
      <c r="T56" s="28" t="s">
        <v>25</v>
      </c>
      <c r="U56" s="28" t="s">
        <v>473</v>
      </c>
      <c r="V56" s="28" t="s">
        <v>45</v>
      </c>
      <c r="W56" s="28" t="s">
        <v>44</v>
      </c>
      <c r="X56" s="28" t="s">
        <v>473</v>
      </c>
    </row>
    <row r="57" spans="1:24" ht="15.6" thickTop="1" thickBot="1" x14ac:dyDescent="0.35">
      <c r="A57" s="24" t="s">
        <v>474</v>
      </c>
      <c r="B57" s="8" t="s">
        <v>475</v>
      </c>
      <c r="C57" s="8" t="s">
        <v>3442</v>
      </c>
      <c r="D57" s="8">
        <v>65</v>
      </c>
      <c r="E57" s="25" t="s">
        <v>3683</v>
      </c>
      <c r="F57" s="8" t="s">
        <v>73</v>
      </c>
      <c r="G57" s="8" t="s">
        <v>477</v>
      </c>
      <c r="H57" s="26">
        <v>44317</v>
      </c>
      <c r="I57" s="26">
        <v>44326</v>
      </c>
      <c r="J57" s="28" t="s">
        <v>230</v>
      </c>
      <c r="K57" s="8" t="s">
        <v>481</v>
      </c>
      <c r="L57" s="8" t="s">
        <v>43</v>
      </c>
      <c r="M57" s="8">
        <v>92</v>
      </c>
      <c r="N57" s="8">
        <v>72</v>
      </c>
      <c r="O57" s="21" t="str">
        <f t="shared" si="5"/>
        <v>92/72</v>
      </c>
      <c r="P57" s="8">
        <v>177</v>
      </c>
      <c r="Q57" s="8">
        <v>4.3</v>
      </c>
      <c r="R57" s="8">
        <v>31.1</v>
      </c>
      <c r="S57" s="8">
        <v>136</v>
      </c>
      <c r="T57" s="28" t="s">
        <v>25</v>
      </c>
      <c r="U57" s="8">
        <v>25278</v>
      </c>
      <c r="V57" s="8" t="s">
        <v>113</v>
      </c>
      <c r="W57" s="8" t="s">
        <v>68</v>
      </c>
      <c r="X57" s="8">
        <v>25278</v>
      </c>
    </row>
    <row r="58" spans="1:24" ht="15" thickTop="1" x14ac:dyDescent="0.3">
      <c r="A58" s="27" t="s">
        <v>482</v>
      </c>
      <c r="B58" s="28" t="s">
        <v>483</v>
      </c>
      <c r="C58" s="28" t="s">
        <v>36</v>
      </c>
      <c r="D58" s="28">
        <v>69</v>
      </c>
      <c r="E58" s="30" t="s">
        <v>1351</v>
      </c>
      <c r="F58" s="21" t="s">
        <v>25</v>
      </c>
      <c r="G58" s="28"/>
      <c r="H58" s="13">
        <v>44101</v>
      </c>
      <c r="I58" s="13">
        <v>44123</v>
      </c>
      <c r="J58" s="28" t="s">
        <v>230</v>
      </c>
      <c r="K58" s="28" t="s">
        <v>54</v>
      </c>
      <c r="L58" s="28" t="s">
        <v>487</v>
      </c>
      <c r="M58" s="28">
        <v>116</v>
      </c>
      <c r="N58" s="28">
        <v>69</v>
      </c>
      <c r="O58" s="21" t="str">
        <f t="shared" si="5"/>
        <v>116/69</v>
      </c>
      <c r="P58" s="28">
        <v>150</v>
      </c>
      <c r="Q58" s="28">
        <v>4.5999999999999996</v>
      </c>
      <c r="R58" s="28">
        <v>29.6</v>
      </c>
      <c r="S58" s="28">
        <v>153</v>
      </c>
      <c r="T58" s="28" t="s">
        <v>3749</v>
      </c>
      <c r="U58" s="28">
        <v>23507</v>
      </c>
      <c r="V58" s="28" t="s">
        <v>271</v>
      </c>
      <c r="W58" s="28" t="s">
        <v>132</v>
      </c>
      <c r="X58" s="28">
        <v>23507</v>
      </c>
    </row>
    <row r="59" spans="1:24" ht="15" thickBot="1" x14ac:dyDescent="0.35">
      <c r="A59" s="24" t="s">
        <v>488</v>
      </c>
      <c r="B59" s="8" t="s">
        <v>489</v>
      </c>
      <c r="C59" s="8" t="s">
        <v>3442</v>
      </c>
      <c r="D59" s="8">
        <v>67</v>
      </c>
      <c r="E59" s="31" t="s">
        <v>3690</v>
      </c>
      <c r="F59" s="8" t="s">
        <v>73</v>
      </c>
      <c r="G59" s="8" t="s">
        <v>492</v>
      </c>
      <c r="H59" s="26">
        <v>44357</v>
      </c>
      <c r="I59" s="26">
        <v>44362</v>
      </c>
      <c r="J59" s="8" t="s">
        <v>288</v>
      </c>
      <c r="K59" s="8" t="s">
        <v>320</v>
      </c>
      <c r="L59" s="8" t="s">
        <v>495</v>
      </c>
      <c r="M59" s="8">
        <f>VALUE(LEFT(O59,FIND("/",O59)-1))</f>
        <v>145</v>
      </c>
      <c r="N59" s="8">
        <f>VALUE(RIGHT(O59,LEN(O59)-FIND("/",O59)))</f>
        <v>94</v>
      </c>
      <c r="O59" s="39" t="s">
        <v>496</v>
      </c>
      <c r="P59" s="8">
        <v>185</v>
      </c>
      <c r="Q59" s="8">
        <v>7.6</v>
      </c>
      <c r="R59" s="8">
        <v>40.5</v>
      </c>
      <c r="S59" s="8">
        <v>135</v>
      </c>
      <c r="T59" s="8" t="s">
        <v>3751</v>
      </c>
      <c r="U59" s="8">
        <v>34454</v>
      </c>
      <c r="V59" s="8" t="s">
        <v>379</v>
      </c>
      <c r="W59" s="8" t="s">
        <v>80</v>
      </c>
      <c r="X59" s="8">
        <v>34454</v>
      </c>
    </row>
    <row r="60" spans="1:24" ht="15.6" thickTop="1" thickBot="1" x14ac:dyDescent="0.35">
      <c r="A60" s="27" t="s">
        <v>497</v>
      </c>
      <c r="B60" s="28" t="s">
        <v>124</v>
      </c>
      <c r="C60" s="28" t="s">
        <v>3442</v>
      </c>
      <c r="D60" s="28">
        <v>41</v>
      </c>
      <c r="E60" s="30" t="s">
        <v>1387</v>
      </c>
      <c r="F60" s="28" t="s">
        <v>316</v>
      </c>
      <c r="G60" s="28" t="s">
        <v>499</v>
      </c>
      <c r="H60" s="13">
        <v>45170</v>
      </c>
      <c r="I60" s="13">
        <v>45180</v>
      </c>
      <c r="J60" s="8" t="s">
        <v>196</v>
      </c>
      <c r="K60" s="28" t="s">
        <v>157</v>
      </c>
      <c r="L60" s="28" t="s">
        <v>502</v>
      </c>
      <c r="M60" s="28">
        <v>128</v>
      </c>
      <c r="N60" s="28">
        <v>69</v>
      </c>
      <c r="O60" s="21" t="str">
        <f t="shared" ref="O60:O68" si="6">M60 &amp; "/" &amp; N60</f>
        <v>128/69</v>
      </c>
      <c r="P60" s="28">
        <v>116</v>
      </c>
      <c r="Q60" s="28">
        <v>8.8000000000000007</v>
      </c>
      <c r="R60" s="28">
        <v>24.2</v>
      </c>
      <c r="S60" s="28">
        <v>182</v>
      </c>
      <c r="T60" s="28" t="s">
        <v>3749</v>
      </c>
      <c r="U60" s="28">
        <v>12035</v>
      </c>
      <c r="V60" s="28" t="s">
        <v>25</v>
      </c>
      <c r="W60" s="28" t="b">
        <v>1</v>
      </c>
      <c r="X60" s="28">
        <v>12035</v>
      </c>
    </row>
    <row r="61" spans="1:24" ht="15.6" thickTop="1" thickBot="1" x14ac:dyDescent="0.35">
      <c r="A61" s="24" t="s">
        <v>503</v>
      </c>
      <c r="B61" s="8" t="s">
        <v>504</v>
      </c>
      <c r="C61" s="8" t="s">
        <v>36</v>
      </c>
      <c r="D61" s="8">
        <v>81</v>
      </c>
      <c r="E61" s="31" t="s">
        <v>3691</v>
      </c>
      <c r="F61" s="8" t="s">
        <v>338</v>
      </c>
      <c r="G61" s="8"/>
      <c r="H61" s="26">
        <v>45148</v>
      </c>
      <c r="I61" s="26">
        <v>45156</v>
      </c>
      <c r="J61" s="28" t="s">
        <v>668</v>
      </c>
      <c r="K61" s="8" t="s">
        <v>508</v>
      </c>
      <c r="L61" s="8" t="s">
        <v>509</v>
      </c>
      <c r="M61" s="8">
        <v>92</v>
      </c>
      <c r="N61" s="8">
        <v>69</v>
      </c>
      <c r="O61" s="21" t="str">
        <f t="shared" si="6"/>
        <v>92/69</v>
      </c>
      <c r="P61" s="8">
        <v>115</v>
      </c>
      <c r="Q61" s="8">
        <v>5.0999999999999996</v>
      </c>
      <c r="R61" s="8">
        <v>38.6</v>
      </c>
      <c r="S61" s="8">
        <v>268</v>
      </c>
      <c r="T61" s="8" t="s">
        <v>3750</v>
      </c>
      <c r="U61" s="8">
        <v>2255</v>
      </c>
      <c r="V61" s="8" t="s">
        <v>217</v>
      </c>
      <c r="W61" s="8" t="s">
        <v>69</v>
      </c>
      <c r="X61" s="8">
        <v>2255</v>
      </c>
    </row>
    <row r="62" spans="1:24" ht="15" thickTop="1" x14ac:dyDescent="0.3">
      <c r="A62" s="27" t="s">
        <v>510</v>
      </c>
      <c r="B62" s="28" t="s">
        <v>511</v>
      </c>
      <c r="C62" s="28" t="s">
        <v>60</v>
      </c>
      <c r="D62" s="28">
        <v>84</v>
      </c>
      <c r="E62" s="29" t="s">
        <v>512</v>
      </c>
      <c r="F62" s="28" t="s">
        <v>468</v>
      </c>
      <c r="G62" s="28" t="s">
        <v>513</v>
      </c>
      <c r="H62" s="13">
        <v>44038</v>
      </c>
      <c r="I62" s="13">
        <v>44042</v>
      </c>
      <c r="J62" s="28" t="s">
        <v>53</v>
      </c>
      <c r="K62" s="28" t="s">
        <v>54</v>
      </c>
      <c r="L62" s="28" t="s">
        <v>517</v>
      </c>
      <c r="M62" s="28">
        <v>146</v>
      </c>
      <c r="N62" s="28">
        <v>90</v>
      </c>
      <c r="O62" s="21" t="str">
        <f t="shared" si="6"/>
        <v>146/90</v>
      </c>
      <c r="P62" s="28">
        <v>231</v>
      </c>
      <c r="Q62" s="28">
        <v>12</v>
      </c>
      <c r="R62" s="28">
        <v>30</v>
      </c>
      <c r="S62" s="28">
        <v>145</v>
      </c>
      <c r="T62" s="28" t="s">
        <v>3750</v>
      </c>
      <c r="U62" s="28">
        <v>12721</v>
      </c>
      <c r="V62" s="28" t="s">
        <v>25</v>
      </c>
      <c r="W62" s="28" t="s">
        <v>69</v>
      </c>
      <c r="X62" s="28">
        <v>12721</v>
      </c>
    </row>
    <row r="63" spans="1:24" ht="15" thickBot="1" x14ac:dyDescent="0.35">
      <c r="A63" s="24" t="s">
        <v>518</v>
      </c>
      <c r="B63" s="8" t="s">
        <v>519</v>
      </c>
      <c r="C63" s="8" t="s">
        <v>36</v>
      </c>
      <c r="D63" s="8">
        <v>28</v>
      </c>
      <c r="E63" s="31" t="s">
        <v>3692</v>
      </c>
      <c r="F63" s="8" t="s">
        <v>145</v>
      </c>
      <c r="G63" s="8" t="s">
        <v>521</v>
      </c>
      <c r="H63" s="26"/>
      <c r="I63" s="26"/>
      <c r="J63" s="28" t="s">
        <v>409</v>
      </c>
      <c r="K63" s="8" t="s">
        <v>481</v>
      </c>
      <c r="L63" s="8" t="s">
        <v>363</v>
      </c>
      <c r="M63" s="8">
        <v>139</v>
      </c>
      <c r="N63" s="8">
        <v>75</v>
      </c>
      <c r="O63" s="8" t="str">
        <f t="shared" si="6"/>
        <v>139/75</v>
      </c>
      <c r="P63" s="8">
        <v>78</v>
      </c>
      <c r="Q63" s="8">
        <v>10.6</v>
      </c>
      <c r="R63" s="8">
        <v>20.7</v>
      </c>
      <c r="S63" s="8">
        <v>133</v>
      </c>
      <c r="T63" s="8" t="s">
        <v>25</v>
      </c>
      <c r="U63" s="8">
        <v>41864</v>
      </c>
      <c r="V63" s="8" t="s">
        <v>45</v>
      </c>
      <c r="W63" s="8" t="s">
        <v>132</v>
      </c>
      <c r="X63" s="8">
        <v>41864</v>
      </c>
    </row>
    <row r="64" spans="1:24" ht="15" thickTop="1" x14ac:dyDescent="0.3">
      <c r="A64" s="27" t="s">
        <v>3582</v>
      </c>
      <c r="B64" s="28" t="s">
        <v>522</v>
      </c>
      <c r="C64" s="28" t="s">
        <v>60</v>
      </c>
      <c r="D64" s="28">
        <v>28</v>
      </c>
      <c r="E64" s="29" t="s">
        <v>3684</v>
      </c>
      <c r="F64" s="28" t="s">
        <v>73</v>
      </c>
      <c r="G64" s="28"/>
      <c r="H64" s="13">
        <v>44086</v>
      </c>
      <c r="I64" s="13">
        <v>44109</v>
      </c>
      <c r="J64" s="28" t="s">
        <v>409</v>
      </c>
      <c r="K64" s="28" t="s">
        <v>157</v>
      </c>
      <c r="L64" s="28" t="s">
        <v>525</v>
      </c>
      <c r="M64" s="28">
        <v>162</v>
      </c>
      <c r="N64" s="28">
        <v>85</v>
      </c>
      <c r="O64" s="21" t="str">
        <f t="shared" si="6"/>
        <v>162/85</v>
      </c>
      <c r="P64" s="28">
        <v>157</v>
      </c>
      <c r="Q64" s="28">
        <v>12.8</v>
      </c>
      <c r="R64" s="28">
        <v>37.700000000000003</v>
      </c>
      <c r="S64" s="28">
        <v>138</v>
      </c>
      <c r="T64" s="28" t="s">
        <v>25</v>
      </c>
      <c r="U64" s="28">
        <v>16630</v>
      </c>
      <c r="V64" s="28" t="s">
        <v>183</v>
      </c>
      <c r="W64" s="28" t="s">
        <v>46</v>
      </c>
      <c r="X64" s="28">
        <v>16630</v>
      </c>
    </row>
    <row r="65" spans="1:24" ht="15" thickBot="1" x14ac:dyDescent="0.35">
      <c r="A65" s="24" t="s">
        <v>526</v>
      </c>
      <c r="B65" s="8" t="s">
        <v>527</v>
      </c>
      <c r="C65" s="8" t="s">
        <v>60</v>
      </c>
      <c r="D65" s="8">
        <v>41</v>
      </c>
      <c r="E65" s="31" t="s">
        <v>1501</v>
      </c>
      <c r="F65" s="8" t="s">
        <v>95</v>
      </c>
      <c r="G65" s="8" t="s">
        <v>529</v>
      </c>
      <c r="H65" s="26"/>
      <c r="I65" s="26"/>
      <c r="J65" s="28" t="s">
        <v>668</v>
      </c>
      <c r="K65" s="8" t="s">
        <v>289</v>
      </c>
      <c r="L65" s="8" t="s">
        <v>530</v>
      </c>
      <c r="M65" s="8">
        <v>139</v>
      </c>
      <c r="N65" s="8">
        <v>83</v>
      </c>
      <c r="O65" s="8" t="str">
        <f t="shared" si="6"/>
        <v>139/83</v>
      </c>
      <c r="P65" s="8">
        <v>193</v>
      </c>
      <c r="Q65" s="8">
        <v>7.4</v>
      </c>
      <c r="R65" s="8">
        <v>27.5</v>
      </c>
      <c r="S65" s="8">
        <v>149</v>
      </c>
      <c r="T65" s="8" t="s">
        <v>3749</v>
      </c>
      <c r="U65" s="8">
        <v>47629</v>
      </c>
      <c r="V65" s="8" t="s">
        <v>281</v>
      </c>
      <c r="W65" s="8" t="s">
        <v>92</v>
      </c>
      <c r="X65" s="8">
        <v>47629</v>
      </c>
    </row>
    <row r="66" spans="1:24" ht="15.6" thickTop="1" thickBot="1" x14ac:dyDescent="0.35">
      <c r="A66" s="27" t="s">
        <v>531</v>
      </c>
      <c r="B66" s="28" t="s">
        <v>532</v>
      </c>
      <c r="C66" s="28" t="s">
        <v>60</v>
      </c>
      <c r="D66" s="28">
        <v>59</v>
      </c>
      <c r="E66" s="30" t="s">
        <v>3693</v>
      </c>
      <c r="F66" s="28" t="s">
        <v>153</v>
      </c>
      <c r="G66" s="28" t="s">
        <v>534</v>
      </c>
      <c r="H66" s="13">
        <v>45115</v>
      </c>
      <c r="I66" s="13">
        <v>45135</v>
      </c>
      <c r="J66" s="28" t="s">
        <v>53</v>
      </c>
      <c r="K66" s="28" t="s">
        <v>537</v>
      </c>
      <c r="L66" s="28" t="s">
        <v>538</v>
      </c>
      <c r="M66" s="28">
        <v>145</v>
      </c>
      <c r="N66" s="28">
        <v>91</v>
      </c>
      <c r="O66" s="21" t="str">
        <f t="shared" si="6"/>
        <v>145/91</v>
      </c>
      <c r="P66" s="28">
        <v>223</v>
      </c>
      <c r="Q66" s="28">
        <v>8.9</v>
      </c>
      <c r="R66" s="28">
        <v>31.4</v>
      </c>
      <c r="S66" s="28">
        <v>241</v>
      </c>
      <c r="T66" s="28" t="s">
        <v>3750</v>
      </c>
      <c r="U66" s="28">
        <v>40828</v>
      </c>
      <c r="V66" s="28" t="s">
        <v>208</v>
      </c>
      <c r="W66" s="28" t="s">
        <v>80</v>
      </c>
      <c r="X66" s="28">
        <v>40828</v>
      </c>
    </row>
    <row r="67" spans="1:24" ht="15" thickTop="1" x14ac:dyDescent="0.3">
      <c r="A67" s="24" t="s">
        <v>3470</v>
      </c>
      <c r="B67" s="8" t="s">
        <v>539</v>
      </c>
      <c r="C67" s="8" t="s">
        <v>36</v>
      </c>
      <c r="D67" s="8">
        <v>59</v>
      </c>
      <c r="E67" s="31" t="s">
        <v>3694</v>
      </c>
      <c r="F67" s="8" t="s">
        <v>541</v>
      </c>
      <c r="G67" s="8"/>
      <c r="H67" s="26">
        <v>44554</v>
      </c>
      <c r="I67" s="26">
        <v>44579</v>
      </c>
      <c r="J67" s="8"/>
      <c r="K67" s="8" t="s">
        <v>261</v>
      </c>
      <c r="L67" s="8"/>
      <c r="M67" s="8">
        <v>166</v>
      </c>
      <c r="N67" s="8">
        <v>78</v>
      </c>
      <c r="O67" s="21" t="str">
        <f t="shared" si="6"/>
        <v>166/78</v>
      </c>
      <c r="P67" s="8">
        <v>110</v>
      </c>
      <c r="Q67" s="8">
        <v>8.9</v>
      </c>
      <c r="R67" s="8">
        <v>35.5</v>
      </c>
      <c r="S67" s="8">
        <v>258</v>
      </c>
      <c r="T67" s="28" t="s">
        <v>25</v>
      </c>
      <c r="U67" s="8">
        <v>43706</v>
      </c>
      <c r="V67" s="8" t="s">
        <v>263</v>
      </c>
      <c r="W67" s="8" t="s">
        <v>132</v>
      </c>
      <c r="X67" s="8">
        <v>43706</v>
      </c>
    </row>
    <row r="68" spans="1:24" ht="15" thickBot="1" x14ac:dyDescent="0.35">
      <c r="A68" s="27" t="s">
        <v>544</v>
      </c>
      <c r="B68" s="28" t="s">
        <v>545</v>
      </c>
      <c r="C68" s="28" t="s">
        <v>60</v>
      </c>
      <c r="D68" s="28">
        <v>57</v>
      </c>
      <c r="E68" s="30" t="s">
        <v>3695</v>
      </c>
      <c r="F68" s="28" t="s">
        <v>153</v>
      </c>
      <c r="G68" s="28"/>
      <c r="H68" s="13">
        <v>45115</v>
      </c>
      <c r="I68" s="13">
        <v>45114</v>
      </c>
      <c r="J68" s="8" t="s">
        <v>196</v>
      </c>
      <c r="K68" s="28" t="s">
        <v>548</v>
      </c>
      <c r="L68" s="28" t="s">
        <v>549</v>
      </c>
      <c r="M68" s="28">
        <v>139</v>
      </c>
      <c r="N68" s="28">
        <v>92</v>
      </c>
      <c r="O68" s="28" t="str">
        <f t="shared" si="6"/>
        <v>139/92</v>
      </c>
      <c r="P68" s="28">
        <v>135</v>
      </c>
      <c r="Q68" s="28">
        <v>8.9</v>
      </c>
      <c r="R68" s="28">
        <v>29.8</v>
      </c>
      <c r="S68" s="28">
        <v>273</v>
      </c>
      <c r="T68" s="28" t="s">
        <v>25</v>
      </c>
      <c r="U68" s="28" t="s">
        <v>550</v>
      </c>
      <c r="V68" s="28" t="s">
        <v>45</v>
      </c>
      <c r="W68" s="28" t="s">
        <v>102</v>
      </c>
      <c r="X68" s="28" t="s">
        <v>550</v>
      </c>
    </row>
    <row r="69" spans="1:24" ht="15.6" thickTop="1" thickBot="1" x14ac:dyDescent="0.35">
      <c r="A69" s="24" t="s">
        <v>551</v>
      </c>
      <c r="B69" s="8" t="s">
        <v>552</v>
      </c>
      <c r="C69" s="8" t="s">
        <v>36</v>
      </c>
      <c r="D69" s="8">
        <v>72</v>
      </c>
      <c r="E69" s="31" t="s">
        <v>3696</v>
      </c>
      <c r="F69" s="28" t="s">
        <v>153</v>
      </c>
      <c r="G69" s="8"/>
      <c r="H69" s="26">
        <v>44606</v>
      </c>
      <c r="I69" s="26">
        <v>44627</v>
      </c>
      <c r="J69" s="28" t="s">
        <v>668</v>
      </c>
      <c r="K69" s="8" t="s">
        <v>548</v>
      </c>
      <c r="L69" s="8" t="s">
        <v>556</v>
      </c>
      <c r="M69" s="8">
        <v>168</v>
      </c>
      <c r="N69" s="8">
        <v>91</v>
      </c>
      <c r="O69" s="21" t="str">
        <f t="shared" ref="O69:O74" si="7">M69 &amp; "/" &amp; N69</f>
        <v>168/91</v>
      </c>
      <c r="P69" s="8">
        <v>119</v>
      </c>
      <c r="Q69" s="8">
        <v>7.8</v>
      </c>
      <c r="R69" s="8">
        <v>33.200000000000003</v>
      </c>
      <c r="S69" s="8">
        <v>265</v>
      </c>
      <c r="T69" s="8" t="s">
        <v>25</v>
      </c>
      <c r="U69" s="8">
        <v>10381</v>
      </c>
      <c r="V69" s="8" t="s">
        <v>208</v>
      </c>
      <c r="W69" s="8" t="s">
        <v>46</v>
      </c>
      <c r="X69" s="8">
        <v>10381</v>
      </c>
    </row>
    <row r="70" spans="1:24" ht="15.6" thickTop="1" thickBot="1" x14ac:dyDescent="0.35">
      <c r="A70" s="27" t="s">
        <v>3471</v>
      </c>
      <c r="B70" s="28" t="s">
        <v>557</v>
      </c>
      <c r="C70" s="28" t="s">
        <v>60</v>
      </c>
      <c r="D70" s="28">
        <v>74</v>
      </c>
      <c r="E70" s="29" t="s">
        <v>3668</v>
      </c>
      <c r="F70" s="28" t="s">
        <v>329</v>
      </c>
      <c r="G70" s="28" t="s">
        <v>559</v>
      </c>
      <c r="H70" s="13">
        <v>44464</v>
      </c>
      <c r="I70" s="13">
        <v>44462</v>
      </c>
      <c r="J70" s="28" t="s">
        <v>409</v>
      </c>
      <c r="K70" s="28" t="s">
        <v>481</v>
      </c>
      <c r="L70" s="28" t="s">
        <v>562</v>
      </c>
      <c r="M70" s="28">
        <v>97</v>
      </c>
      <c r="N70" s="28">
        <v>87</v>
      </c>
      <c r="O70" s="21" t="str">
        <f t="shared" si="7"/>
        <v>97/87</v>
      </c>
      <c r="P70" s="28">
        <v>207</v>
      </c>
      <c r="Q70" s="28">
        <v>10</v>
      </c>
      <c r="R70" s="28">
        <v>20.9</v>
      </c>
      <c r="S70" s="28">
        <v>202</v>
      </c>
      <c r="T70" s="28" t="s">
        <v>25</v>
      </c>
      <c r="U70" s="28">
        <v>-29512</v>
      </c>
      <c r="V70" s="28" t="s">
        <v>25</v>
      </c>
      <c r="W70" s="28" t="s">
        <v>92</v>
      </c>
      <c r="X70" s="28">
        <v>-29512</v>
      </c>
    </row>
    <row r="71" spans="1:24" ht="15.6" thickTop="1" thickBot="1" x14ac:dyDescent="0.35">
      <c r="A71" s="24" t="s">
        <v>3538</v>
      </c>
      <c r="B71" s="8" t="s">
        <v>563</v>
      </c>
      <c r="C71" s="8" t="s">
        <v>60</v>
      </c>
      <c r="D71" s="8">
        <v>23</v>
      </c>
      <c r="E71" s="31" t="s">
        <v>3697</v>
      </c>
      <c r="F71" s="8" t="s">
        <v>329</v>
      </c>
      <c r="G71" s="8" t="s">
        <v>565</v>
      </c>
      <c r="H71" s="26">
        <v>45648</v>
      </c>
      <c r="I71" s="26">
        <v>45650</v>
      </c>
      <c r="J71" s="28" t="s">
        <v>668</v>
      </c>
      <c r="K71" s="8" t="s">
        <v>54</v>
      </c>
      <c r="L71" s="8" t="s">
        <v>568</v>
      </c>
      <c r="M71" s="8">
        <v>160</v>
      </c>
      <c r="N71" s="8">
        <v>138</v>
      </c>
      <c r="O71" s="21" t="str">
        <f t="shared" si="7"/>
        <v>160/138</v>
      </c>
      <c r="P71" s="8">
        <v>192</v>
      </c>
      <c r="Q71" s="8">
        <v>5.6</v>
      </c>
      <c r="R71" s="8">
        <v>38.9</v>
      </c>
      <c r="S71" s="8">
        <v>148</v>
      </c>
      <c r="T71" s="28" t="s">
        <v>3750</v>
      </c>
      <c r="U71" s="8" t="s">
        <v>569</v>
      </c>
      <c r="V71" s="8" t="s">
        <v>199</v>
      </c>
      <c r="W71" s="8" t="s">
        <v>56</v>
      </c>
      <c r="X71" s="8" t="s">
        <v>569</v>
      </c>
    </row>
    <row r="72" spans="1:24" ht="15.6" thickTop="1" thickBot="1" x14ac:dyDescent="0.35">
      <c r="A72" s="27" t="s">
        <v>570</v>
      </c>
      <c r="B72" s="28" t="s">
        <v>571</v>
      </c>
      <c r="C72" s="28" t="s">
        <v>60</v>
      </c>
      <c r="D72" s="28">
        <v>63</v>
      </c>
      <c r="E72" s="30" t="s">
        <v>3698</v>
      </c>
      <c r="F72" s="28" t="s">
        <v>95</v>
      </c>
      <c r="G72" s="28"/>
      <c r="H72" s="13">
        <v>44702</v>
      </c>
      <c r="I72" s="13"/>
      <c r="J72" s="28" t="s">
        <v>668</v>
      </c>
      <c r="K72" s="28" t="s">
        <v>873</v>
      </c>
      <c r="L72" s="28" t="s">
        <v>574</v>
      </c>
      <c r="M72" s="28">
        <v>150</v>
      </c>
      <c r="N72" s="28">
        <v>99</v>
      </c>
      <c r="O72" s="21" t="str">
        <f t="shared" si="7"/>
        <v>150/99</v>
      </c>
      <c r="P72" s="28">
        <v>109</v>
      </c>
      <c r="Q72" s="28">
        <v>9.1</v>
      </c>
      <c r="R72" s="28">
        <v>33.6</v>
      </c>
      <c r="S72" s="28">
        <v>233</v>
      </c>
      <c r="T72" s="28" t="s">
        <v>3749</v>
      </c>
      <c r="U72" s="28">
        <v>34723</v>
      </c>
      <c r="V72" s="28" t="s">
        <v>217</v>
      </c>
      <c r="W72" s="28" t="s">
        <v>80</v>
      </c>
      <c r="X72" s="28">
        <v>34723</v>
      </c>
    </row>
    <row r="73" spans="1:24" ht="15" thickTop="1" x14ac:dyDescent="0.3">
      <c r="A73" s="24" t="s">
        <v>575</v>
      </c>
      <c r="B73" s="8" t="s">
        <v>576</v>
      </c>
      <c r="C73" s="8" t="s">
        <v>60</v>
      </c>
      <c r="D73" s="8">
        <v>73</v>
      </c>
      <c r="E73" s="31"/>
      <c r="F73" s="8" t="s">
        <v>316</v>
      </c>
      <c r="G73" s="8" t="s">
        <v>578</v>
      </c>
      <c r="H73" s="26"/>
      <c r="I73" s="26"/>
      <c r="J73" s="21" t="s">
        <v>156</v>
      </c>
      <c r="K73" s="8" t="s">
        <v>261</v>
      </c>
      <c r="L73" s="8" t="s">
        <v>579</v>
      </c>
      <c r="M73" s="8">
        <v>134</v>
      </c>
      <c r="N73" s="8">
        <v>87</v>
      </c>
      <c r="O73" s="21" t="str">
        <f t="shared" si="7"/>
        <v>134/87</v>
      </c>
      <c r="P73" s="8">
        <v>163</v>
      </c>
      <c r="Q73" s="8">
        <v>7.6</v>
      </c>
      <c r="R73" s="36">
        <v>24.7</v>
      </c>
      <c r="S73" s="8">
        <v>169</v>
      </c>
      <c r="T73" s="8" t="s">
        <v>3749</v>
      </c>
      <c r="U73" s="8"/>
      <c r="V73" s="8" t="s">
        <v>113</v>
      </c>
      <c r="W73" s="8" t="s">
        <v>56</v>
      </c>
      <c r="X73" s="8"/>
    </row>
    <row r="74" spans="1:24" ht="15" thickBot="1" x14ac:dyDescent="0.35">
      <c r="A74" s="27" t="s">
        <v>580</v>
      </c>
      <c r="B74" s="28" t="s">
        <v>581</v>
      </c>
      <c r="C74" s="28" t="s">
        <v>3442</v>
      </c>
      <c r="D74" s="28">
        <v>25</v>
      </c>
      <c r="E74" s="30" t="s">
        <v>1708</v>
      </c>
      <c r="F74" s="28" t="s">
        <v>316</v>
      </c>
      <c r="G74" s="28"/>
      <c r="H74" s="13">
        <v>44233</v>
      </c>
      <c r="I74" s="13">
        <v>44235</v>
      </c>
      <c r="J74" s="28" t="s">
        <v>230</v>
      </c>
      <c r="K74" s="28" t="s">
        <v>631</v>
      </c>
      <c r="L74" s="28" t="s">
        <v>585</v>
      </c>
      <c r="M74" s="28">
        <v>139</v>
      </c>
      <c r="N74" s="28">
        <v>72</v>
      </c>
      <c r="O74" s="28" t="str">
        <f t="shared" si="7"/>
        <v>139/72</v>
      </c>
      <c r="P74" s="28">
        <v>125</v>
      </c>
      <c r="Q74" s="28">
        <v>10</v>
      </c>
      <c r="R74" s="28">
        <v>26.1</v>
      </c>
      <c r="S74" s="28">
        <v>277</v>
      </c>
      <c r="T74" s="28" t="s">
        <v>3750</v>
      </c>
      <c r="U74" s="28">
        <v>24328</v>
      </c>
      <c r="V74" s="28" t="s">
        <v>33</v>
      </c>
      <c r="W74" s="28" t="s">
        <v>46</v>
      </c>
      <c r="X74" s="28">
        <v>24328</v>
      </c>
    </row>
    <row r="75" spans="1:24" ht="15" thickTop="1" x14ac:dyDescent="0.3">
      <c r="A75" s="24" t="s">
        <v>586</v>
      </c>
      <c r="B75" s="8" t="s">
        <v>587</v>
      </c>
      <c r="C75" s="8" t="s">
        <v>60</v>
      </c>
      <c r="D75" s="8">
        <v>69</v>
      </c>
      <c r="E75" s="31" t="s">
        <v>3700</v>
      </c>
      <c r="F75" s="8" t="s">
        <v>95</v>
      </c>
      <c r="G75" s="8"/>
      <c r="H75" s="26">
        <v>44320</v>
      </c>
      <c r="I75" s="26">
        <v>44335</v>
      </c>
      <c r="J75" s="28" t="s">
        <v>409</v>
      </c>
      <c r="K75" s="8" t="s">
        <v>157</v>
      </c>
      <c r="L75" s="8" t="s">
        <v>591</v>
      </c>
      <c r="M75" s="8">
        <v>146</v>
      </c>
      <c r="N75" s="8">
        <v>74</v>
      </c>
      <c r="O75" s="21" t="str">
        <f>M75 &amp; "/" &amp; N75</f>
        <v>146/74</v>
      </c>
      <c r="P75" s="8">
        <v>201</v>
      </c>
      <c r="Q75" s="8">
        <v>8.6</v>
      </c>
      <c r="R75" s="8">
        <v>31.1</v>
      </c>
      <c r="S75" s="8">
        <v>120</v>
      </c>
      <c r="T75" s="8" t="s">
        <v>25</v>
      </c>
      <c r="U75" s="8">
        <v>45797</v>
      </c>
      <c r="V75" s="8" t="s">
        <v>33</v>
      </c>
      <c r="W75" s="8" t="s">
        <v>25</v>
      </c>
      <c r="X75" s="8">
        <v>45797</v>
      </c>
    </row>
    <row r="76" spans="1:24" ht="15" thickBot="1" x14ac:dyDescent="0.35">
      <c r="A76" s="27" t="s">
        <v>3448</v>
      </c>
      <c r="B76" s="28" t="s">
        <v>592</v>
      </c>
      <c r="C76" s="28" t="s">
        <v>36</v>
      </c>
      <c r="D76" s="28">
        <v>38</v>
      </c>
      <c r="E76" s="30" t="s">
        <v>1745</v>
      </c>
      <c r="F76" s="28" t="s">
        <v>153</v>
      </c>
      <c r="G76" s="28"/>
      <c r="H76" s="13">
        <v>45214</v>
      </c>
      <c r="I76" s="13">
        <v>45241</v>
      </c>
      <c r="J76" s="8" t="s">
        <v>196</v>
      </c>
      <c r="K76" s="28" t="s">
        <v>508</v>
      </c>
      <c r="L76" s="28" t="s">
        <v>595</v>
      </c>
      <c r="M76" s="8">
        <f>VALUE(LEFT(O76,FIND("/",O76)-1))</f>
        <v>177</v>
      </c>
      <c r="N76" s="8">
        <f>VALUE(RIGHT(O76,LEN(O76)-FIND("/",O76)))</f>
        <v>98</v>
      </c>
      <c r="O76" s="40" t="s">
        <v>596</v>
      </c>
      <c r="P76" s="28">
        <v>91</v>
      </c>
      <c r="Q76" s="28">
        <v>11.4</v>
      </c>
      <c r="R76" s="28">
        <v>33.299999999999997</v>
      </c>
      <c r="S76" s="28">
        <v>224</v>
      </c>
      <c r="T76" s="28" t="s">
        <v>3750</v>
      </c>
      <c r="U76" s="28">
        <v>15052</v>
      </c>
      <c r="V76" s="28" t="s">
        <v>183</v>
      </c>
      <c r="W76" s="28" t="s">
        <v>69</v>
      </c>
      <c r="X76" s="28">
        <v>15052</v>
      </c>
    </row>
    <row r="77" spans="1:24" ht="15.6" thickTop="1" thickBot="1" x14ac:dyDescent="0.35">
      <c r="A77" s="24" t="s">
        <v>597</v>
      </c>
      <c r="B77" s="8" t="s">
        <v>598</v>
      </c>
      <c r="C77" s="8" t="s">
        <v>60</v>
      </c>
      <c r="D77" s="8">
        <v>36</v>
      </c>
      <c r="E77" s="31" t="s">
        <v>3732</v>
      </c>
      <c r="F77" s="28" t="s">
        <v>153</v>
      </c>
      <c r="G77" s="8"/>
      <c r="H77" s="26"/>
      <c r="I77" s="26"/>
      <c r="J77" s="28" t="s">
        <v>53</v>
      </c>
      <c r="K77" s="8" t="s">
        <v>25</v>
      </c>
      <c r="L77" s="8"/>
      <c r="M77" s="8">
        <v>174</v>
      </c>
      <c r="N77" s="8">
        <v>78</v>
      </c>
      <c r="O77" s="21" t="str">
        <f>M77 &amp; "/" &amp; N77</f>
        <v>174/78</v>
      </c>
      <c r="P77" s="8">
        <v>102</v>
      </c>
      <c r="Q77" s="8">
        <v>5.5</v>
      </c>
      <c r="R77" s="8">
        <v>38.700000000000003</v>
      </c>
      <c r="S77" s="8">
        <v>246</v>
      </c>
      <c r="T77" s="28" t="s">
        <v>25</v>
      </c>
      <c r="U77" s="8" t="s">
        <v>600</v>
      </c>
      <c r="V77" s="8" t="s">
        <v>113</v>
      </c>
      <c r="W77" s="8" t="s">
        <v>25</v>
      </c>
      <c r="X77" s="8" t="s">
        <v>600</v>
      </c>
    </row>
    <row r="78" spans="1:24" ht="15.6" thickTop="1" thickBot="1" x14ac:dyDescent="0.35">
      <c r="A78" s="27" t="s">
        <v>601</v>
      </c>
      <c r="B78" s="28" t="s">
        <v>602</v>
      </c>
      <c r="C78" s="28" t="s">
        <v>60</v>
      </c>
      <c r="D78" s="28">
        <v>74</v>
      </c>
      <c r="E78" s="30" t="s">
        <v>1782</v>
      </c>
      <c r="F78" s="28" t="s">
        <v>73</v>
      </c>
      <c r="G78" s="28" t="s">
        <v>604</v>
      </c>
      <c r="H78" s="13">
        <v>45027</v>
      </c>
      <c r="I78" s="13">
        <v>45037</v>
      </c>
      <c r="J78" s="28" t="s">
        <v>53</v>
      </c>
      <c r="K78" s="28" t="s">
        <v>320</v>
      </c>
      <c r="L78" s="28" t="s">
        <v>607</v>
      </c>
      <c r="M78" s="28">
        <v>139</v>
      </c>
      <c r="N78" s="28">
        <v>83</v>
      </c>
      <c r="O78" s="21" t="str">
        <f>M78 &amp; "/" &amp; N78</f>
        <v>139/83</v>
      </c>
      <c r="P78" s="28">
        <v>193</v>
      </c>
      <c r="Q78" s="28">
        <v>9</v>
      </c>
      <c r="R78" s="28">
        <v>41.6</v>
      </c>
      <c r="S78" s="28">
        <v>204</v>
      </c>
      <c r="T78" s="28" t="s">
        <v>3750</v>
      </c>
      <c r="U78" s="28">
        <v>28236</v>
      </c>
      <c r="V78" s="28" t="s">
        <v>45</v>
      </c>
      <c r="W78" s="28" t="s">
        <v>68</v>
      </c>
      <c r="X78" s="28">
        <v>28236</v>
      </c>
    </row>
    <row r="79" spans="1:24" ht="15.6" thickTop="1" thickBot="1" x14ac:dyDescent="0.35">
      <c r="A79" s="24" t="s">
        <v>608</v>
      </c>
      <c r="B79" s="8" t="s">
        <v>609</v>
      </c>
      <c r="C79" s="8" t="s">
        <v>60</v>
      </c>
      <c r="D79" s="8">
        <v>52</v>
      </c>
      <c r="E79" s="31" t="s">
        <v>1802</v>
      </c>
      <c r="F79" s="28" t="s">
        <v>153</v>
      </c>
      <c r="G79" s="8" t="s">
        <v>610</v>
      </c>
      <c r="H79" s="26"/>
      <c r="I79" s="26"/>
      <c r="J79" s="28" t="s">
        <v>230</v>
      </c>
      <c r="K79" s="8" t="s">
        <v>873</v>
      </c>
      <c r="L79" s="8" t="s">
        <v>612</v>
      </c>
      <c r="M79" s="8">
        <v>110</v>
      </c>
      <c r="N79" s="8">
        <v>78</v>
      </c>
      <c r="O79" s="21" t="str">
        <f>M79 &amp; "/" &amp; N79</f>
        <v>110/78</v>
      </c>
      <c r="P79" s="8">
        <v>93</v>
      </c>
      <c r="Q79" s="8">
        <v>8.1999999999999993</v>
      </c>
      <c r="R79" s="8">
        <v>31.1</v>
      </c>
      <c r="S79" s="8">
        <v>251</v>
      </c>
      <c r="T79" s="28" t="s">
        <v>3750</v>
      </c>
      <c r="U79" s="8">
        <v>33744</v>
      </c>
      <c r="V79" s="8" t="s">
        <v>33</v>
      </c>
      <c r="W79" s="8" t="s">
        <v>102</v>
      </c>
      <c r="X79" s="8">
        <v>33744</v>
      </c>
    </row>
    <row r="80" spans="1:24" ht="15.6" thickTop="1" thickBot="1" x14ac:dyDescent="0.35">
      <c r="A80" s="27" t="s">
        <v>3472</v>
      </c>
      <c r="B80" s="28" t="s">
        <v>613</v>
      </c>
      <c r="C80" s="28" t="s">
        <v>60</v>
      </c>
      <c r="D80" s="28">
        <v>64</v>
      </c>
      <c r="E80" s="29" t="s">
        <v>614</v>
      </c>
      <c r="F80" s="28" t="s">
        <v>468</v>
      </c>
      <c r="G80" s="28"/>
      <c r="H80" s="13">
        <v>45297</v>
      </c>
      <c r="I80" s="13">
        <v>45311</v>
      </c>
      <c r="J80" s="8" t="s">
        <v>288</v>
      </c>
      <c r="K80" s="28" t="s">
        <v>320</v>
      </c>
      <c r="L80" s="28" t="s">
        <v>617</v>
      </c>
      <c r="M80" s="28">
        <v>101</v>
      </c>
      <c r="N80" s="28">
        <v>68</v>
      </c>
      <c r="O80" s="21" t="str">
        <f>M80 &amp; "/" &amp; N80</f>
        <v>101/68</v>
      </c>
      <c r="P80" s="28">
        <v>211</v>
      </c>
      <c r="Q80" s="28">
        <v>9.1999999999999993</v>
      </c>
      <c r="R80" s="28">
        <v>24.7</v>
      </c>
      <c r="S80" s="28">
        <v>196</v>
      </c>
      <c r="T80" s="28" t="s">
        <v>3750</v>
      </c>
      <c r="U80" s="28">
        <v>2777</v>
      </c>
      <c r="V80" s="28" t="s">
        <v>79</v>
      </c>
      <c r="W80" s="28" t="b">
        <v>1</v>
      </c>
      <c r="X80" s="28">
        <v>2777</v>
      </c>
    </row>
    <row r="81" spans="1:24" ht="15.6" thickTop="1" thickBot="1" x14ac:dyDescent="0.35">
      <c r="A81" s="24" t="s">
        <v>618</v>
      </c>
      <c r="B81" s="8" t="s">
        <v>619</v>
      </c>
      <c r="C81" s="8" t="s">
        <v>60</v>
      </c>
      <c r="D81" s="8">
        <v>22</v>
      </c>
      <c r="E81" s="32">
        <v>37561</v>
      </c>
      <c r="F81" s="21" t="s">
        <v>25</v>
      </c>
      <c r="G81" s="8" t="s">
        <v>621</v>
      </c>
      <c r="H81" s="26">
        <v>43960</v>
      </c>
      <c r="I81" s="26">
        <v>43983</v>
      </c>
      <c r="J81" s="28" t="s">
        <v>668</v>
      </c>
      <c r="K81" s="8" t="s">
        <v>650</v>
      </c>
      <c r="L81" s="8" t="s">
        <v>363</v>
      </c>
      <c r="M81" s="8">
        <f>VALUE(LEFT(O81,FIND("/",O81)-1))</f>
        <v>110</v>
      </c>
      <c r="N81" s="8">
        <f>VALUE(RIGHT(O81,LEN(O81)-FIND("/",O81)))</f>
        <v>66</v>
      </c>
      <c r="O81" s="39" t="s">
        <v>625</v>
      </c>
      <c r="P81" s="8">
        <v>189</v>
      </c>
      <c r="Q81" s="8">
        <v>12.4</v>
      </c>
      <c r="R81" s="8">
        <v>43.1</v>
      </c>
      <c r="S81" s="8">
        <v>256</v>
      </c>
      <c r="T81" s="8" t="s">
        <v>25</v>
      </c>
      <c r="U81" s="8">
        <v>6505</v>
      </c>
      <c r="V81" s="8" t="s">
        <v>271</v>
      </c>
      <c r="W81" s="8" t="s">
        <v>102</v>
      </c>
      <c r="X81" s="8">
        <v>6505</v>
      </c>
    </row>
    <row r="82" spans="1:24" ht="15.6" thickTop="1" thickBot="1" x14ac:dyDescent="0.35">
      <c r="A82" s="27" t="s">
        <v>626</v>
      </c>
      <c r="B82" s="28" t="s">
        <v>627</v>
      </c>
      <c r="C82" s="28" t="s">
        <v>60</v>
      </c>
      <c r="D82" s="28">
        <v>75</v>
      </c>
      <c r="E82" s="29" t="s">
        <v>3669</v>
      </c>
      <c r="F82" s="28" t="s">
        <v>153</v>
      </c>
      <c r="G82" s="28"/>
      <c r="H82" s="13">
        <v>44545</v>
      </c>
      <c r="I82" s="13">
        <v>44553</v>
      </c>
      <c r="J82" s="8" t="s">
        <v>196</v>
      </c>
      <c r="K82" s="28" t="s">
        <v>631</v>
      </c>
      <c r="L82" s="28" t="s">
        <v>632</v>
      </c>
      <c r="M82" s="28">
        <v>153</v>
      </c>
      <c r="N82" s="28">
        <v>73</v>
      </c>
      <c r="O82" s="21" t="str">
        <f>M82 &amp; "/" &amp; N82</f>
        <v>153/73</v>
      </c>
      <c r="P82" s="28">
        <v>196</v>
      </c>
      <c r="Q82" s="28">
        <v>9.6999999999999993</v>
      </c>
      <c r="R82" s="28">
        <v>21</v>
      </c>
      <c r="S82" s="28">
        <v>190</v>
      </c>
      <c r="T82" s="28" t="s">
        <v>3749</v>
      </c>
      <c r="U82" s="28">
        <v>36625</v>
      </c>
      <c r="V82" s="28" t="s">
        <v>45</v>
      </c>
      <c r="W82" s="28" t="b">
        <v>1</v>
      </c>
      <c r="X82" s="28">
        <v>36625</v>
      </c>
    </row>
    <row r="83" spans="1:24" ht="15.6" thickTop="1" thickBot="1" x14ac:dyDescent="0.35">
      <c r="A83" s="24" t="s">
        <v>633</v>
      </c>
      <c r="B83" s="8" t="s">
        <v>634</v>
      </c>
      <c r="C83" s="8" t="s">
        <v>3442</v>
      </c>
      <c r="D83" s="8">
        <v>65</v>
      </c>
      <c r="E83" s="32">
        <v>26971</v>
      </c>
      <c r="F83" s="28" t="s">
        <v>153</v>
      </c>
      <c r="G83" s="8"/>
      <c r="H83" s="26">
        <v>43924</v>
      </c>
      <c r="I83" s="26">
        <v>43923</v>
      </c>
      <c r="J83" s="8" t="s">
        <v>196</v>
      </c>
      <c r="K83" s="8" t="s">
        <v>508</v>
      </c>
      <c r="L83" s="8" t="s">
        <v>639</v>
      </c>
      <c r="M83" s="8">
        <v>92</v>
      </c>
      <c r="N83" s="8">
        <v>76</v>
      </c>
      <c r="O83" s="21" t="str">
        <f>M83 &amp; "/" &amp; N83</f>
        <v>92/76</v>
      </c>
      <c r="P83" s="8">
        <v>172</v>
      </c>
      <c r="Q83" s="8">
        <v>9.3000000000000007</v>
      </c>
      <c r="R83" s="8">
        <v>31.1</v>
      </c>
      <c r="S83" s="8">
        <v>248</v>
      </c>
      <c r="T83" s="8" t="s">
        <v>3750</v>
      </c>
      <c r="U83" s="8">
        <v>3485</v>
      </c>
      <c r="V83" s="8" t="s">
        <v>199</v>
      </c>
      <c r="W83" s="8" t="s">
        <v>102</v>
      </c>
      <c r="X83" s="8">
        <v>3485</v>
      </c>
    </row>
    <row r="84" spans="1:24" ht="15.6" thickTop="1" thickBot="1" x14ac:dyDescent="0.35">
      <c r="A84" s="27" t="s">
        <v>640</v>
      </c>
      <c r="B84" s="28" t="s">
        <v>489</v>
      </c>
      <c r="C84" s="28" t="s">
        <v>36</v>
      </c>
      <c r="D84" s="28">
        <v>27</v>
      </c>
      <c r="E84" s="33">
        <v>35783</v>
      </c>
      <c r="F84" s="28" t="s">
        <v>95</v>
      </c>
      <c r="G84" s="28"/>
      <c r="H84" s="13">
        <v>44212</v>
      </c>
      <c r="I84" s="13">
        <v>44240</v>
      </c>
      <c r="J84" s="21" t="s">
        <v>156</v>
      </c>
      <c r="K84" s="28" t="s">
        <v>33</v>
      </c>
      <c r="L84" s="28" t="s">
        <v>644</v>
      </c>
      <c r="M84" s="28">
        <v>110</v>
      </c>
      <c r="N84" s="28">
        <v>92</v>
      </c>
      <c r="O84" s="21" t="str">
        <f>M84 &amp; "/" &amp; N84</f>
        <v>110/92</v>
      </c>
      <c r="P84" s="28">
        <v>134</v>
      </c>
      <c r="Q84" s="28">
        <v>5.0999999999999996</v>
      </c>
      <c r="R84" s="28">
        <v>36.5</v>
      </c>
      <c r="S84" s="28">
        <v>232</v>
      </c>
      <c r="T84" s="28" t="s">
        <v>3749</v>
      </c>
      <c r="U84" s="28">
        <v>25999</v>
      </c>
      <c r="V84" s="28" t="s">
        <v>79</v>
      </c>
      <c r="W84" s="28" t="s">
        <v>92</v>
      </c>
      <c r="X84" s="28">
        <v>25999</v>
      </c>
    </row>
    <row r="85" spans="1:24" ht="15.6" thickTop="1" thickBot="1" x14ac:dyDescent="0.35">
      <c r="A85" s="24" t="s">
        <v>645</v>
      </c>
      <c r="B85" s="8" t="s">
        <v>646</v>
      </c>
      <c r="C85" s="8" t="s">
        <v>60</v>
      </c>
      <c r="D85" s="8">
        <v>85</v>
      </c>
      <c r="E85" s="31" t="s">
        <v>3702</v>
      </c>
      <c r="F85" s="21" t="s">
        <v>25</v>
      </c>
      <c r="G85" s="8" t="s">
        <v>647</v>
      </c>
      <c r="H85" s="26">
        <v>44361</v>
      </c>
      <c r="I85" s="26">
        <v>44363</v>
      </c>
      <c r="J85" s="28" t="s">
        <v>53</v>
      </c>
      <c r="K85" s="8" t="s">
        <v>650</v>
      </c>
      <c r="L85" s="8" t="s">
        <v>651</v>
      </c>
      <c r="M85" s="8">
        <v>139</v>
      </c>
      <c r="N85" s="8">
        <v>123</v>
      </c>
      <c r="O85" s="8" t="str">
        <f>M85 &amp; "/" &amp; N85</f>
        <v>139/123</v>
      </c>
      <c r="P85" s="8">
        <v>245</v>
      </c>
      <c r="Q85" s="8">
        <v>4.8</v>
      </c>
      <c r="R85" s="8">
        <v>21.1</v>
      </c>
      <c r="S85" s="8">
        <v>166</v>
      </c>
      <c r="T85" s="8" t="s">
        <v>3749</v>
      </c>
      <c r="U85" s="8">
        <v>8416</v>
      </c>
      <c r="V85" s="8" t="s">
        <v>79</v>
      </c>
      <c r="W85" s="8" t="s">
        <v>68</v>
      </c>
      <c r="X85" s="8">
        <v>8416</v>
      </c>
    </row>
    <row r="86" spans="1:24" ht="15.6" thickTop="1" thickBot="1" x14ac:dyDescent="0.35">
      <c r="A86" s="27" t="s">
        <v>652</v>
      </c>
      <c r="B86" s="28" t="s">
        <v>653</v>
      </c>
      <c r="C86" s="28" t="s">
        <v>60</v>
      </c>
      <c r="D86" s="28">
        <v>58</v>
      </c>
      <c r="E86" s="30" t="s">
        <v>1962</v>
      </c>
      <c r="F86" s="21" t="s">
        <v>25</v>
      </c>
      <c r="G86" s="28" t="s">
        <v>655</v>
      </c>
      <c r="H86" s="13">
        <v>44785</v>
      </c>
      <c r="I86" s="13">
        <v>44801</v>
      </c>
      <c r="J86" s="8" t="s">
        <v>196</v>
      </c>
      <c r="K86" s="28" t="s">
        <v>508</v>
      </c>
      <c r="L86" s="28" t="s">
        <v>658</v>
      </c>
      <c r="M86" s="28">
        <v>119</v>
      </c>
      <c r="N86" s="28">
        <v>74</v>
      </c>
      <c r="O86" s="21" t="str">
        <f t="shared" ref="O86:O115" si="8">M86 &amp; "/" &amp; N86</f>
        <v>119/74</v>
      </c>
      <c r="P86" s="28">
        <v>253</v>
      </c>
      <c r="Q86" s="28">
        <v>5</v>
      </c>
      <c r="R86" s="28">
        <v>42.8</v>
      </c>
      <c r="S86" s="28">
        <v>201</v>
      </c>
      <c r="T86" s="28" t="s">
        <v>25</v>
      </c>
      <c r="U86" s="28">
        <v>10880</v>
      </c>
      <c r="V86" s="28" t="s">
        <v>25</v>
      </c>
      <c r="W86" s="28" t="s">
        <v>69</v>
      </c>
      <c r="X86" s="28">
        <v>10880</v>
      </c>
    </row>
    <row r="87" spans="1:24" ht="15.6" thickTop="1" thickBot="1" x14ac:dyDescent="0.35">
      <c r="A87" s="24" t="s">
        <v>3473</v>
      </c>
      <c r="B87" s="8" t="s">
        <v>659</v>
      </c>
      <c r="C87" s="8" t="s">
        <v>60</v>
      </c>
      <c r="D87" s="8">
        <v>49</v>
      </c>
      <c r="E87" s="31" t="s">
        <v>1989</v>
      </c>
      <c r="F87" s="28" t="s">
        <v>153</v>
      </c>
      <c r="G87" s="8"/>
      <c r="H87" s="26">
        <v>45286</v>
      </c>
      <c r="I87" s="26">
        <v>45283</v>
      </c>
      <c r="J87" s="28" t="s">
        <v>668</v>
      </c>
      <c r="K87" s="8" t="s">
        <v>289</v>
      </c>
      <c r="L87" s="8" t="s">
        <v>190</v>
      </c>
      <c r="M87" s="8">
        <v>133</v>
      </c>
      <c r="N87" s="8">
        <v>62</v>
      </c>
      <c r="O87" s="21" t="str">
        <f t="shared" si="8"/>
        <v>133/62</v>
      </c>
      <c r="P87" s="8">
        <v>170</v>
      </c>
      <c r="Q87" s="8">
        <v>8.4</v>
      </c>
      <c r="R87" s="8">
        <v>27.2</v>
      </c>
      <c r="S87" s="8">
        <v>250</v>
      </c>
      <c r="T87" s="8" t="s">
        <v>3750</v>
      </c>
      <c r="U87" s="8">
        <v>13600</v>
      </c>
      <c r="V87" s="8" t="s">
        <v>113</v>
      </c>
      <c r="W87" s="8"/>
      <c r="X87" s="8">
        <v>13600</v>
      </c>
    </row>
    <row r="88" spans="1:24" ht="15.6" thickTop="1" thickBot="1" x14ac:dyDescent="0.35">
      <c r="A88" s="27" t="s">
        <v>663</v>
      </c>
      <c r="B88" s="28" t="s">
        <v>152</v>
      </c>
      <c r="C88" s="28" t="s">
        <v>36</v>
      </c>
      <c r="D88" s="28">
        <v>21</v>
      </c>
      <c r="E88" s="30" t="s">
        <v>2001</v>
      </c>
      <c r="F88" s="28" t="s">
        <v>468</v>
      </c>
      <c r="G88" s="28" t="s">
        <v>665</v>
      </c>
      <c r="H88" s="13">
        <v>43985</v>
      </c>
      <c r="I88" s="13">
        <v>43994</v>
      </c>
      <c r="J88" s="28" t="s">
        <v>668</v>
      </c>
      <c r="K88" s="28" t="s">
        <v>261</v>
      </c>
      <c r="L88" s="28" t="s">
        <v>669</v>
      </c>
      <c r="M88" s="28">
        <v>161</v>
      </c>
      <c r="N88" s="28">
        <v>69</v>
      </c>
      <c r="O88" s="21" t="str">
        <f t="shared" si="8"/>
        <v>161/69</v>
      </c>
      <c r="P88" s="28">
        <v>273</v>
      </c>
      <c r="Q88" s="28">
        <v>6.2</v>
      </c>
      <c r="R88" s="28">
        <v>32.799999999999997</v>
      </c>
      <c r="S88" s="28">
        <v>161</v>
      </c>
      <c r="T88" s="28" t="s">
        <v>3749</v>
      </c>
      <c r="U88" s="28"/>
      <c r="V88" s="28" t="s">
        <v>79</v>
      </c>
      <c r="W88" s="28" t="s">
        <v>166</v>
      </c>
      <c r="X88" s="28"/>
    </row>
    <row r="89" spans="1:24" ht="15.6" thickTop="1" thickBot="1" x14ac:dyDescent="0.35">
      <c r="A89" s="24" t="s">
        <v>670</v>
      </c>
      <c r="B89" s="8" t="s">
        <v>671</v>
      </c>
      <c r="C89" s="8" t="s">
        <v>36</v>
      </c>
      <c r="D89" s="8">
        <v>81</v>
      </c>
      <c r="E89" s="31" t="s">
        <v>3733</v>
      </c>
      <c r="F89" s="8" t="s">
        <v>95</v>
      </c>
      <c r="G89" s="8" t="s">
        <v>673</v>
      </c>
      <c r="H89" s="26">
        <v>44205</v>
      </c>
      <c r="I89" s="26">
        <v>44235</v>
      </c>
      <c r="J89" s="21" t="s">
        <v>156</v>
      </c>
      <c r="K89" s="8"/>
      <c r="L89" s="8" t="s">
        <v>675</v>
      </c>
      <c r="M89" s="8">
        <v>155</v>
      </c>
      <c r="N89" s="8">
        <v>66</v>
      </c>
      <c r="O89" s="21" t="str">
        <f t="shared" si="8"/>
        <v>155/66</v>
      </c>
      <c r="P89" s="8">
        <v>149</v>
      </c>
      <c r="Q89" s="8">
        <v>10.1</v>
      </c>
      <c r="R89" s="8">
        <v>20.8</v>
      </c>
      <c r="S89" s="8">
        <v>230</v>
      </c>
      <c r="T89" s="8" t="s">
        <v>3749</v>
      </c>
      <c r="U89" s="8" t="s">
        <v>676</v>
      </c>
      <c r="V89" s="8" t="s">
        <v>199</v>
      </c>
      <c r="W89" s="8" t="s">
        <v>80</v>
      </c>
      <c r="X89" s="8" t="s">
        <v>676</v>
      </c>
    </row>
    <row r="90" spans="1:24" ht="15.6" thickTop="1" thickBot="1" x14ac:dyDescent="0.35">
      <c r="A90" s="27" t="s">
        <v>677</v>
      </c>
      <c r="B90" s="28" t="s">
        <v>678</v>
      </c>
      <c r="C90" s="28" t="s">
        <v>60</v>
      </c>
      <c r="D90" s="28">
        <v>33</v>
      </c>
      <c r="E90" s="30" t="s">
        <v>2043</v>
      </c>
      <c r="F90" s="28" t="s">
        <v>316</v>
      </c>
      <c r="G90" s="28"/>
      <c r="H90" s="13">
        <v>44975</v>
      </c>
      <c r="I90" s="13">
        <v>44995</v>
      </c>
      <c r="J90" s="28"/>
      <c r="K90" s="28" t="s">
        <v>481</v>
      </c>
      <c r="L90" s="28" t="s">
        <v>683</v>
      </c>
      <c r="M90" s="28">
        <v>146</v>
      </c>
      <c r="N90" s="28">
        <v>67</v>
      </c>
      <c r="O90" s="21" t="str">
        <f t="shared" si="8"/>
        <v>146/67</v>
      </c>
      <c r="P90" s="28">
        <v>122</v>
      </c>
      <c r="Q90" s="28">
        <v>9</v>
      </c>
      <c r="R90" s="28">
        <v>42.2</v>
      </c>
      <c r="S90" s="28">
        <v>144</v>
      </c>
      <c r="T90" s="28" t="s">
        <v>3751</v>
      </c>
      <c r="U90" s="28">
        <v>7038</v>
      </c>
      <c r="V90" s="28" t="s">
        <v>79</v>
      </c>
      <c r="W90" s="28" t="s">
        <v>166</v>
      </c>
      <c r="X90" s="28">
        <v>7038</v>
      </c>
    </row>
    <row r="91" spans="1:24" ht="15.6" thickTop="1" thickBot="1" x14ac:dyDescent="0.35">
      <c r="A91" s="24" t="s">
        <v>684</v>
      </c>
      <c r="B91" s="8" t="s">
        <v>685</v>
      </c>
      <c r="C91" s="8" t="s">
        <v>36</v>
      </c>
      <c r="D91" s="8">
        <v>51</v>
      </c>
      <c r="E91" s="31" t="s">
        <v>3626</v>
      </c>
      <c r="F91" s="8" t="s">
        <v>316</v>
      </c>
      <c r="G91" s="8" t="s">
        <v>686</v>
      </c>
      <c r="H91" s="26">
        <v>44992</v>
      </c>
      <c r="I91" s="26">
        <v>45021</v>
      </c>
      <c r="J91" s="28" t="s">
        <v>342</v>
      </c>
      <c r="K91" s="8" t="s">
        <v>157</v>
      </c>
      <c r="L91" s="8" t="s">
        <v>689</v>
      </c>
      <c r="M91" s="8">
        <v>168</v>
      </c>
      <c r="N91" s="8">
        <v>179</v>
      </c>
      <c r="O91" s="21" t="str">
        <f t="shared" si="8"/>
        <v>168/179</v>
      </c>
      <c r="P91" s="8">
        <v>194</v>
      </c>
      <c r="Q91" s="8">
        <v>10.5</v>
      </c>
      <c r="R91" s="8">
        <v>34.5</v>
      </c>
      <c r="S91" s="8">
        <v>233</v>
      </c>
      <c r="T91" s="8" t="s">
        <v>25</v>
      </c>
      <c r="U91" s="8">
        <v>-36782</v>
      </c>
      <c r="V91" s="8" t="s">
        <v>183</v>
      </c>
      <c r="W91" s="8" t="s">
        <v>44</v>
      </c>
      <c r="X91" s="8">
        <v>-36782</v>
      </c>
    </row>
    <row r="92" spans="1:24" ht="15.6" thickTop="1" thickBot="1" x14ac:dyDescent="0.35">
      <c r="A92" s="27" t="s">
        <v>690</v>
      </c>
      <c r="B92" s="28" t="s">
        <v>691</v>
      </c>
      <c r="C92" s="28" t="s">
        <v>36</v>
      </c>
      <c r="D92" s="28">
        <v>45</v>
      </c>
      <c r="E92" s="33">
        <v>29009</v>
      </c>
      <c r="F92" s="28" t="s">
        <v>541</v>
      </c>
      <c r="G92" s="28" t="s">
        <v>694</v>
      </c>
      <c r="H92" s="13">
        <v>44769</v>
      </c>
      <c r="I92" s="13">
        <v>44779</v>
      </c>
      <c r="J92" s="8" t="s">
        <v>196</v>
      </c>
      <c r="K92" s="28" t="s">
        <v>157</v>
      </c>
      <c r="L92" s="28" t="s">
        <v>697</v>
      </c>
      <c r="M92" s="28">
        <v>95</v>
      </c>
      <c r="N92" s="28">
        <v>70</v>
      </c>
      <c r="O92" s="21" t="str">
        <f t="shared" si="8"/>
        <v>95/70</v>
      </c>
      <c r="P92" s="28">
        <v>184</v>
      </c>
      <c r="Q92" s="28">
        <v>11</v>
      </c>
      <c r="R92" s="28">
        <v>18.7</v>
      </c>
      <c r="S92" s="28">
        <v>257</v>
      </c>
      <c r="T92" s="28" t="s">
        <v>3750</v>
      </c>
      <c r="U92" s="28">
        <v>37087</v>
      </c>
      <c r="V92" s="28" t="s">
        <v>698</v>
      </c>
      <c r="W92" s="28"/>
      <c r="X92" s="28">
        <v>37087</v>
      </c>
    </row>
    <row r="93" spans="1:24" ht="15.6" thickTop="1" thickBot="1" x14ac:dyDescent="0.35">
      <c r="A93" s="24" t="s">
        <v>3474</v>
      </c>
      <c r="B93" s="8" t="s">
        <v>381</v>
      </c>
      <c r="C93" s="8" t="s">
        <v>60</v>
      </c>
      <c r="D93" s="8">
        <v>54</v>
      </c>
      <c r="E93" s="31" t="s">
        <v>2065</v>
      </c>
      <c r="F93" s="8" t="s">
        <v>247</v>
      </c>
      <c r="G93" s="8" t="s">
        <v>700</v>
      </c>
      <c r="H93" s="26">
        <v>43886</v>
      </c>
      <c r="I93" s="26">
        <v>43895</v>
      </c>
      <c r="J93" s="8" t="s">
        <v>196</v>
      </c>
      <c r="K93" s="8" t="s">
        <v>3748</v>
      </c>
      <c r="L93" s="8" t="s">
        <v>704</v>
      </c>
      <c r="M93" s="8">
        <v>116</v>
      </c>
      <c r="N93" s="8">
        <v>70</v>
      </c>
      <c r="O93" s="21" t="str">
        <f t="shared" si="8"/>
        <v>116/70</v>
      </c>
      <c r="P93" s="8">
        <v>261</v>
      </c>
      <c r="Q93" s="8">
        <v>11.2</v>
      </c>
      <c r="R93" s="8">
        <v>27.3</v>
      </c>
      <c r="S93" s="8">
        <v>169</v>
      </c>
      <c r="T93" s="8" t="s">
        <v>3750</v>
      </c>
      <c r="U93" s="8">
        <v>41926</v>
      </c>
      <c r="V93" s="8" t="s">
        <v>79</v>
      </c>
      <c r="W93" s="8" t="s">
        <v>80</v>
      </c>
      <c r="X93" s="8">
        <v>41926</v>
      </c>
    </row>
    <row r="94" spans="1:24" ht="15.6" thickTop="1" thickBot="1" x14ac:dyDescent="0.35">
      <c r="A94" s="27" t="s">
        <v>3539</v>
      </c>
      <c r="B94" s="28" t="s">
        <v>483</v>
      </c>
      <c r="C94" s="28" t="s">
        <v>3442</v>
      </c>
      <c r="D94" s="28">
        <v>80</v>
      </c>
      <c r="E94" s="29" t="s">
        <v>3685</v>
      </c>
      <c r="F94" s="21" t="s">
        <v>25</v>
      </c>
      <c r="G94" s="28" t="s">
        <v>706</v>
      </c>
      <c r="H94" s="13">
        <v>44402</v>
      </c>
      <c r="I94" s="13">
        <v>44408</v>
      </c>
      <c r="J94" s="28" t="s">
        <v>668</v>
      </c>
      <c r="K94" s="28" t="s">
        <v>386</v>
      </c>
      <c r="L94" s="28" t="s">
        <v>709</v>
      </c>
      <c r="M94" s="28">
        <v>180</v>
      </c>
      <c r="N94" s="28">
        <v>92</v>
      </c>
      <c r="O94" s="21" t="str">
        <f t="shared" si="8"/>
        <v>180/92</v>
      </c>
      <c r="P94" s="28">
        <v>151</v>
      </c>
      <c r="Q94" s="28">
        <v>10</v>
      </c>
      <c r="R94" s="28">
        <v>28.7</v>
      </c>
      <c r="S94" s="28">
        <v>179</v>
      </c>
      <c r="T94" s="28" t="s">
        <v>3750</v>
      </c>
      <c r="U94" s="28" t="s">
        <v>710</v>
      </c>
      <c r="V94" s="28" t="s">
        <v>113</v>
      </c>
      <c r="W94" s="28" t="s">
        <v>132</v>
      </c>
      <c r="X94" s="28" t="s">
        <v>710</v>
      </c>
    </row>
    <row r="95" spans="1:24" ht="15.6" thickTop="1" thickBot="1" x14ac:dyDescent="0.35">
      <c r="A95" s="24" t="s">
        <v>711</v>
      </c>
      <c r="B95" s="8" t="s">
        <v>712</v>
      </c>
      <c r="C95" s="8" t="s">
        <v>36</v>
      </c>
      <c r="D95" s="8">
        <v>35</v>
      </c>
      <c r="E95" s="31" t="s">
        <v>2082</v>
      </c>
      <c r="F95" s="8" t="s">
        <v>73</v>
      </c>
      <c r="G95" s="8"/>
      <c r="H95" s="26">
        <v>45040</v>
      </c>
      <c r="I95" s="26">
        <v>45067</v>
      </c>
      <c r="J95" s="28" t="s">
        <v>230</v>
      </c>
      <c r="K95" s="8" t="s">
        <v>261</v>
      </c>
      <c r="L95" s="8" t="s">
        <v>716</v>
      </c>
      <c r="M95" s="8">
        <v>102</v>
      </c>
      <c r="N95" s="8">
        <v>83</v>
      </c>
      <c r="O95" s="21" t="str">
        <f t="shared" si="8"/>
        <v>102/83</v>
      </c>
      <c r="P95" s="8">
        <v>225</v>
      </c>
      <c r="Q95" s="8">
        <v>6.6</v>
      </c>
      <c r="R95" s="8">
        <v>40.5</v>
      </c>
      <c r="S95" s="8">
        <v>248</v>
      </c>
      <c r="T95" s="8" t="s">
        <v>3750</v>
      </c>
      <c r="U95" s="8">
        <v>32808</v>
      </c>
      <c r="V95" s="8" t="s">
        <v>79</v>
      </c>
      <c r="W95" s="8" t="s">
        <v>166</v>
      </c>
      <c r="X95" s="8">
        <v>32808</v>
      </c>
    </row>
    <row r="96" spans="1:24" ht="15.6" thickTop="1" thickBot="1" x14ac:dyDescent="0.35">
      <c r="A96" s="27" t="s">
        <v>3583</v>
      </c>
      <c r="B96" s="28" t="s">
        <v>717</v>
      </c>
      <c r="C96" s="28" t="s">
        <v>60</v>
      </c>
      <c r="D96" s="28">
        <v>75</v>
      </c>
      <c r="E96" s="30" t="s">
        <v>2141</v>
      </c>
      <c r="F96" s="28" t="s">
        <v>247</v>
      </c>
      <c r="G96" s="28" t="s">
        <v>719</v>
      </c>
      <c r="H96" s="13">
        <v>43936</v>
      </c>
      <c r="I96" s="13">
        <v>43943</v>
      </c>
      <c r="J96" s="8" t="s">
        <v>288</v>
      </c>
      <c r="K96" s="28" t="s">
        <v>54</v>
      </c>
      <c r="L96" s="28" t="s">
        <v>722</v>
      </c>
      <c r="M96" s="28">
        <v>107</v>
      </c>
      <c r="N96" s="28">
        <v>72</v>
      </c>
      <c r="O96" s="21" t="str">
        <f t="shared" si="8"/>
        <v>107/72</v>
      </c>
      <c r="P96" s="28">
        <v>121</v>
      </c>
      <c r="Q96" s="28">
        <v>8.9</v>
      </c>
      <c r="R96" s="28">
        <v>30.6</v>
      </c>
      <c r="S96" s="28">
        <v>255</v>
      </c>
      <c r="T96" s="28" t="s">
        <v>3749</v>
      </c>
      <c r="U96" s="28">
        <v>41805</v>
      </c>
      <c r="V96" s="28" t="s">
        <v>208</v>
      </c>
      <c r="W96" s="28" t="s">
        <v>56</v>
      </c>
      <c r="X96" s="28">
        <v>41805</v>
      </c>
    </row>
    <row r="97" spans="1:24" ht="15.6" thickTop="1" thickBot="1" x14ac:dyDescent="0.35">
      <c r="A97" s="24" t="s">
        <v>723</v>
      </c>
      <c r="B97" s="8" t="s">
        <v>724</v>
      </c>
      <c r="C97" s="8" t="s">
        <v>3442</v>
      </c>
      <c r="D97" s="8">
        <v>74</v>
      </c>
      <c r="E97" s="31" t="s">
        <v>3735</v>
      </c>
      <c r="F97" s="8" t="s">
        <v>338</v>
      </c>
      <c r="G97" s="8" t="s">
        <v>726</v>
      </c>
      <c r="H97" s="26">
        <v>44096</v>
      </c>
      <c r="I97" s="26">
        <v>44095</v>
      </c>
      <c r="J97" s="21" t="s">
        <v>156</v>
      </c>
      <c r="K97" s="8" t="s">
        <v>157</v>
      </c>
      <c r="L97" s="8" t="s">
        <v>729</v>
      </c>
      <c r="M97" s="8">
        <v>143</v>
      </c>
      <c r="N97" s="8">
        <v>60</v>
      </c>
      <c r="O97" s="21" t="str">
        <f t="shared" si="8"/>
        <v>143/60</v>
      </c>
      <c r="P97" s="8">
        <v>165</v>
      </c>
      <c r="Q97" s="8">
        <v>7.8</v>
      </c>
      <c r="R97" s="8">
        <v>22.5</v>
      </c>
      <c r="S97" s="8">
        <v>196</v>
      </c>
      <c r="T97" s="8" t="s">
        <v>3749</v>
      </c>
      <c r="U97" s="8">
        <v>46863</v>
      </c>
      <c r="V97" s="8" t="s">
        <v>698</v>
      </c>
      <c r="W97" s="8" t="s">
        <v>166</v>
      </c>
      <c r="X97" s="8">
        <v>46863</v>
      </c>
    </row>
    <row r="98" spans="1:24" ht="15.6" thickTop="1" thickBot="1" x14ac:dyDescent="0.35">
      <c r="A98" s="27" t="s">
        <v>730</v>
      </c>
      <c r="B98" s="28" t="s">
        <v>731</v>
      </c>
      <c r="C98" s="28" t="s">
        <v>36</v>
      </c>
      <c r="D98" s="28">
        <v>58</v>
      </c>
      <c r="E98" s="29" t="s">
        <v>732</v>
      </c>
      <c r="F98" s="28" t="s">
        <v>329</v>
      </c>
      <c r="G98" s="28" t="s">
        <v>733</v>
      </c>
      <c r="H98" s="13">
        <v>44421</v>
      </c>
      <c r="I98" s="13"/>
      <c r="J98" s="28" t="s">
        <v>668</v>
      </c>
      <c r="K98" s="28" t="s">
        <v>650</v>
      </c>
      <c r="L98" s="28" t="s">
        <v>735</v>
      </c>
      <c r="M98" s="28">
        <v>150</v>
      </c>
      <c r="N98" s="28">
        <v>92</v>
      </c>
      <c r="O98" s="21" t="str">
        <f t="shared" si="8"/>
        <v>150/92</v>
      </c>
      <c r="P98" s="28">
        <v>279</v>
      </c>
      <c r="Q98" s="28">
        <v>11.5</v>
      </c>
      <c r="R98" s="28">
        <v>42.7</v>
      </c>
      <c r="S98" s="28">
        <v>173</v>
      </c>
      <c r="T98" s="28" t="s">
        <v>3750</v>
      </c>
      <c r="U98" s="28">
        <v>35504</v>
      </c>
      <c r="V98" s="28" t="s">
        <v>113</v>
      </c>
      <c r="W98" s="28"/>
      <c r="X98" s="28">
        <v>35504</v>
      </c>
    </row>
    <row r="99" spans="1:24" ht="15.6" thickTop="1" thickBot="1" x14ac:dyDescent="0.35">
      <c r="A99" s="24" t="s">
        <v>736</v>
      </c>
      <c r="B99" s="8" t="s">
        <v>737</v>
      </c>
      <c r="C99" s="8" t="s">
        <v>60</v>
      </c>
      <c r="D99" s="8">
        <v>26</v>
      </c>
      <c r="E99" s="31" t="s">
        <v>2232</v>
      </c>
      <c r="F99" s="8" t="s">
        <v>247</v>
      </c>
      <c r="G99" s="8"/>
      <c r="H99" s="26">
        <v>44718</v>
      </c>
      <c r="I99" s="26">
        <v>44728</v>
      </c>
      <c r="J99" s="8" t="s">
        <v>288</v>
      </c>
      <c r="K99" s="8" t="s">
        <v>261</v>
      </c>
      <c r="L99" s="8" t="s">
        <v>574</v>
      </c>
      <c r="M99" s="8">
        <v>124</v>
      </c>
      <c r="N99" s="8">
        <v>86</v>
      </c>
      <c r="O99" s="21" t="str">
        <f t="shared" si="8"/>
        <v>124/86</v>
      </c>
      <c r="P99" s="8">
        <v>192</v>
      </c>
      <c r="Q99" s="8">
        <v>8.9</v>
      </c>
      <c r="R99" s="8">
        <v>19.8</v>
      </c>
      <c r="S99" s="8">
        <v>159</v>
      </c>
      <c r="T99" s="28" t="s">
        <v>3749</v>
      </c>
      <c r="U99" s="8">
        <v>26880</v>
      </c>
      <c r="V99" s="8" t="s">
        <v>113</v>
      </c>
      <c r="W99" s="8" t="s">
        <v>132</v>
      </c>
      <c r="X99" s="8">
        <v>26880</v>
      </c>
    </row>
    <row r="100" spans="1:24" ht="15.6" thickTop="1" thickBot="1" x14ac:dyDescent="0.35">
      <c r="A100" s="27" t="s">
        <v>742</v>
      </c>
      <c r="B100" s="28" t="s">
        <v>743</v>
      </c>
      <c r="C100" s="28" t="s">
        <v>36</v>
      </c>
      <c r="D100" s="28">
        <v>55</v>
      </c>
      <c r="E100" s="30" t="s">
        <v>3734</v>
      </c>
      <c r="F100" s="28" t="s">
        <v>145</v>
      </c>
      <c r="G100" s="28"/>
      <c r="H100" s="13">
        <v>44183</v>
      </c>
      <c r="I100" s="13">
        <v>44201</v>
      </c>
      <c r="J100" s="28"/>
      <c r="K100" s="28" t="s">
        <v>873</v>
      </c>
      <c r="L100" s="28" t="s">
        <v>746</v>
      </c>
      <c r="M100" s="28">
        <v>175</v>
      </c>
      <c r="N100" s="28">
        <v>93</v>
      </c>
      <c r="O100" s="21" t="str">
        <f t="shared" si="8"/>
        <v>175/93</v>
      </c>
      <c r="P100" s="28">
        <v>78</v>
      </c>
      <c r="Q100" s="28">
        <v>12.4</v>
      </c>
      <c r="R100" s="28">
        <v>33.799999999999997</v>
      </c>
      <c r="S100" s="28">
        <v>169</v>
      </c>
      <c r="T100" s="28" t="s">
        <v>3749</v>
      </c>
      <c r="U100" s="28">
        <v>21754</v>
      </c>
      <c r="V100" s="28" t="s">
        <v>45</v>
      </c>
      <c r="W100" s="28" t="s">
        <v>56</v>
      </c>
      <c r="X100" s="28">
        <v>21754</v>
      </c>
    </row>
    <row r="101" spans="1:24" ht="15.6" thickTop="1" thickBot="1" x14ac:dyDescent="0.35">
      <c r="A101" s="24" t="s">
        <v>747</v>
      </c>
      <c r="B101" s="8" t="s">
        <v>748</v>
      </c>
      <c r="C101" s="8" t="s">
        <v>60</v>
      </c>
      <c r="D101" s="8">
        <v>38</v>
      </c>
      <c r="E101" s="31" t="s">
        <v>3736</v>
      </c>
      <c r="F101" s="8" t="s">
        <v>316</v>
      </c>
      <c r="G101" s="8" t="s">
        <v>750</v>
      </c>
      <c r="H101" s="26">
        <v>45331</v>
      </c>
      <c r="I101" s="26">
        <v>45357</v>
      </c>
      <c r="J101" s="8" t="s">
        <v>288</v>
      </c>
      <c r="K101" s="8" t="s">
        <v>157</v>
      </c>
      <c r="L101" s="8" t="s">
        <v>754</v>
      </c>
      <c r="M101" s="8">
        <v>119</v>
      </c>
      <c r="N101" s="8">
        <v>130</v>
      </c>
      <c r="O101" s="21" t="str">
        <f t="shared" si="8"/>
        <v>119/130</v>
      </c>
      <c r="P101" s="8">
        <v>134</v>
      </c>
      <c r="Q101" s="8">
        <v>6.4</v>
      </c>
      <c r="R101" s="8">
        <v>35.4</v>
      </c>
      <c r="S101" s="8">
        <v>163</v>
      </c>
      <c r="T101" s="8" t="s">
        <v>25</v>
      </c>
      <c r="U101" s="8" t="s">
        <v>755</v>
      </c>
      <c r="V101" s="8" t="s">
        <v>33</v>
      </c>
      <c r="W101" s="8" t="s">
        <v>92</v>
      </c>
      <c r="X101" s="8" t="s">
        <v>755</v>
      </c>
    </row>
    <row r="102" spans="1:24" ht="15.6" thickTop="1" thickBot="1" x14ac:dyDescent="0.35">
      <c r="A102" s="27" t="s">
        <v>3540</v>
      </c>
      <c r="B102" s="28" t="s">
        <v>756</v>
      </c>
      <c r="C102" s="28" t="s">
        <v>60</v>
      </c>
      <c r="D102" s="28">
        <v>40</v>
      </c>
      <c r="E102" s="33">
        <v>30747</v>
      </c>
      <c r="F102" s="21" t="s">
        <v>25</v>
      </c>
      <c r="G102" s="28" t="s">
        <v>758</v>
      </c>
      <c r="H102" s="13">
        <v>45240</v>
      </c>
      <c r="I102" s="13"/>
      <c r="J102" s="28" t="s">
        <v>342</v>
      </c>
      <c r="K102" s="28" t="s">
        <v>631</v>
      </c>
      <c r="L102" s="28" t="s">
        <v>761</v>
      </c>
      <c r="M102" s="28">
        <v>142</v>
      </c>
      <c r="N102" s="28">
        <v>93</v>
      </c>
      <c r="O102" s="21" t="str">
        <f t="shared" si="8"/>
        <v>142/93</v>
      </c>
      <c r="P102" s="28">
        <v>145</v>
      </c>
      <c r="Q102" s="28">
        <v>5.4</v>
      </c>
      <c r="R102" s="28">
        <v>29.6</v>
      </c>
      <c r="S102" s="28">
        <v>276</v>
      </c>
      <c r="T102" s="28" t="s">
        <v>25</v>
      </c>
      <c r="U102" s="28">
        <v>14250</v>
      </c>
      <c r="V102" s="28" t="s">
        <v>698</v>
      </c>
      <c r="W102" s="28" t="s">
        <v>56</v>
      </c>
      <c r="X102" s="28">
        <v>14250</v>
      </c>
    </row>
    <row r="103" spans="1:24" ht="15.6" thickTop="1" thickBot="1" x14ac:dyDescent="0.35">
      <c r="A103" s="24" t="s">
        <v>762</v>
      </c>
      <c r="B103" s="8" t="s">
        <v>763</v>
      </c>
      <c r="C103" s="8" t="s">
        <v>60</v>
      </c>
      <c r="D103" s="8">
        <v>83</v>
      </c>
      <c r="E103" s="31" t="s">
        <v>2383</v>
      </c>
      <c r="F103" s="8" t="s">
        <v>95</v>
      </c>
      <c r="G103" s="8"/>
      <c r="H103" s="26">
        <v>44349</v>
      </c>
      <c r="I103" s="26">
        <v>44357</v>
      </c>
      <c r="J103" s="28" t="s">
        <v>668</v>
      </c>
      <c r="K103" s="8" t="s">
        <v>508</v>
      </c>
      <c r="L103" s="8" t="s">
        <v>767</v>
      </c>
      <c r="M103" s="8">
        <v>136</v>
      </c>
      <c r="N103" s="8">
        <v>88</v>
      </c>
      <c r="O103" s="21" t="str">
        <f t="shared" si="8"/>
        <v>136/88</v>
      </c>
      <c r="P103" s="8">
        <v>294</v>
      </c>
      <c r="Q103" s="8">
        <v>5.4</v>
      </c>
      <c r="R103" s="8">
        <v>33.700000000000003</v>
      </c>
      <c r="S103" s="8">
        <v>203</v>
      </c>
      <c r="T103" s="8" t="s">
        <v>3751</v>
      </c>
      <c r="U103" s="8">
        <v>14701</v>
      </c>
      <c r="V103" s="8" t="s">
        <v>79</v>
      </c>
      <c r="W103" s="8" t="s">
        <v>102</v>
      </c>
      <c r="X103" s="8">
        <v>14701</v>
      </c>
    </row>
    <row r="104" spans="1:24" ht="15.6" thickTop="1" thickBot="1" x14ac:dyDescent="0.35">
      <c r="A104" s="27" t="s">
        <v>3584</v>
      </c>
      <c r="B104" s="28" t="s">
        <v>768</v>
      </c>
      <c r="C104" s="28" t="s">
        <v>3442</v>
      </c>
      <c r="D104" s="28">
        <v>43</v>
      </c>
      <c r="E104" s="29" t="s">
        <v>3686</v>
      </c>
      <c r="F104" s="28" t="s">
        <v>338</v>
      </c>
      <c r="G104" s="28" t="s">
        <v>770</v>
      </c>
      <c r="H104" s="13">
        <v>44235</v>
      </c>
      <c r="I104" s="13">
        <v>44233</v>
      </c>
      <c r="J104" s="8" t="s">
        <v>196</v>
      </c>
      <c r="K104" s="28" t="s">
        <v>157</v>
      </c>
      <c r="L104" s="28" t="s">
        <v>771</v>
      </c>
      <c r="M104" s="28">
        <v>91</v>
      </c>
      <c r="N104" s="28">
        <v>93</v>
      </c>
      <c r="O104" s="21" t="str">
        <f t="shared" si="8"/>
        <v>91/93</v>
      </c>
      <c r="P104" s="28">
        <v>205</v>
      </c>
      <c r="Q104" s="28">
        <v>7.5</v>
      </c>
      <c r="R104" s="28">
        <v>20.2</v>
      </c>
      <c r="S104" s="28">
        <v>241</v>
      </c>
      <c r="T104" s="28" t="s">
        <v>25</v>
      </c>
      <c r="U104" s="28" t="s">
        <v>772</v>
      </c>
      <c r="V104" s="28" t="s">
        <v>33</v>
      </c>
      <c r="W104" s="28" t="b">
        <v>0</v>
      </c>
      <c r="X104" s="28" t="s">
        <v>772</v>
      </c>
    </row>
    <row r="105" spans="1:24" ht="15.6" thickTop="1" thickBot="1" x14ac:dyDescent="0.35">
      <c r="A105" s="24" t="s">
        <v>773</v>
      </c>
      <c r="B105" s="8" t="s">
        <v>774</v>
      </c>
      <c r="C105" s="8" t="s">
        <v>3442</v>
      </c>
      <c r="D105" s="8">
        <v>48</v>
      </c>
      <c r="E105" s="32">
        <v>27982</v>
      </c>
      <c r="F105" s="8" t="s">
        <v>95</v>
      </c>
      <c r="G105" s="8"/>
      <c r="H105" s="26">
        <v>45078</v>
      </c>
      <c r="I105" s="26">
        <v>45082</v>
      </c>
      <c r="J105" s="28" t="s">
        <v>230</v>
      </c>
      <c r="K105" s="8" t="s">
        <v>650</v>
      </c>
      <c r="L105" s="8" t="s">
        <v>778</v>
      </c>
      <c r="M105" s="8">
        <v>100</v>
      </c>
      <c r="N105" s="8">
        <v>85</v>
      </c>
      <c r="O105" s="21" t="str">
        <f t="shared" si="8"/>
        <v>100/85</v>
      </c>
      <c r="P105" s="8">
        <v>77</v>
      </c>
      <c r="Q105" s="8">
        <v>12.4</v>
      </c>
      <c r="R105" s="8">
        <v>26.9</v>
      </c>
      <c r="S105" s="8">
        <v>226</v>
      </c>
      <c r="T105" s="8" t="s">
        <v>3750</v>
      </c>
      <c r="U105" s="8">
        <v>11076</v>
      </c>
      <c r="V105" s="8" t="s">
        <v>79</v>
      </c>
      <c r="W105" s="8"/>
      <c r="X105" s="8">
        <v>11076</v>
      </c>
    </row>
    <row r="106" spans="1:24" ht="15.6" thickTop="1" thickBot="1" x14ac:dyDescent="0.35">
      <c r="A106" s="27" t="s">
        <v>3475</v>
      </c>
      <c r="B106" s="28" t="s">
        <v>779</v>
      </c>
      <c r="C106" s="28" t="s">
        <v>60</v>
      </c>
      <c r="D106" s="28">
        <v>21</v>
      </c>
      <c r="E106" s="30" t="s">
        <v>2471</v>
      </c>
      <c r="F106" s="28" t="s">
        <v>316</v>
      </c>
      <c r="G106" s="28" t="s">
        <v>781</v>
      </c>
      <c r="H106" s="13">
        <v>44335</v>
      </c>
      <c r="I106" s="13">
        <v>44347</v>
      </c>
      <c r="J106" s="28"/>
      <c r="K106" s="28" t="s">
        <v>631</v>
      </c>
      <c r="L106" s="28" t="s">
        <v>784</v>
      </c>
      <c r="M106" s="28">
        <v>111</v>
      </c>
      <c r="N106" s="28">
        <v>85</v>
      </c>
      <c r="O106" s="21" t="str">
        <f t="shared" si="8"/>
        <v>111/85</v>
      </c>
      <c r="P106" s="28">
        <v>277</v>
      </c>
      <c r="Q106" s="28">
        <v>6.2</v>
      </c>
      <c r="R106" s="28">
        <v>42.2</v>
      </c>
      <c r="S106" s="28">
        <v>188</v>
      </c>
      <c r="T106" s="28" t="s">
        <v>3749</v>
      </c>
      <c r="U106" s="28"/>
      <c r="V106" s="28" t="s">
        <v>271</v>
      </c>
      <c r="W106" s="28" t="s">
        <v>25</v>
      </c>
      <c r="X106" s="28"/>
    </row>
    <row r="107" spans="1:24" ht="15.6" thickTop="1" thickBot="1" x14ac:dyDescent="0.35">
      <c r="A107" s="24" t="s">
        <v>785</v>
      </c>
      <c r="B107" s="8" t="s">
        <v>3587</v>
      </c>
      <c r="C107" s="8" t="s">
        <v>3442</v>
      </c>
      <c r="D107" s="8">
        <v>65</v>
      </c>
      <c r="E107" s="31" t="s">
        <v>2492</v>
      </c>
      <c r="F107" s="8" t="s">
        <v>95</v>
      </c>
      <c r="G107" s="8" t="s">
        <v>787</v>
      </c>
      <c r="H107" s="26">
        <v>44038</v>
      </c>
      <c r="I107" s="26">
        <v>44055</v>
      </c>
      <c r="J107" s="28" t="s">
        <v>668</v>
      </c>
      <c r="K107" s="8" t="s">
        <v>320</v>
      </c>
      <c r="L107" s="8" t="s">
        <v>789</v>
      </c>
      <c r="M107" s="8">
        <v>174</v>
      </c>
      <c r="N107" s="8">
        <v>69</v>
      </c>
      <c r="O107" s="21" t="str">
        <f t="shared" si="8"/>
        <v>174/69</v>
      </c>
      <c r="P107" s="8">
        <v>272</v>
      </c>
      <c r="Q107" s="8">
        <v>6.5</v>
      </c>
      <c r="R107" s="8">
        <v>40.700000000000003</v>
      </c>
      <c r="S107" s="8">
        <v>187</v>
      </c>
      <c r="T107" s="8" t="s">
        <v>3750</v>
      </c>
      <c r="U107" s="8">
        <v>7455</v>
      </c>
      <c r="V107" s="8" t="s">
        <v>33</v>
      </c>
      <c r="W107" s="8" t="b">
        <v>1</v>
      </c>
      <c r="X107" s="8">
        <v>7455</v>
      </c>
    </row>
    <row r="108" spans="1:24" ht="15.6" thickTop="1" thickBot="1" x14ac:dyDescent="0.35">
      <c r="A108" s="27" t="s">
        <v>790</v>
      </c>
      <c r="B108" s="28" t="s">
        <v>791</v>
      </c>
      <c r="C108" s="28" t="s">
        <v>36</v>
      </c>
      <c r="D108" s="28">
        <v>34</v>
      </c>
      <c r="E108" s="30" t="s">
        <v>2498</v>
      </c>
      <c r="F108" s="28" t="s">
        <v>316</v>
      </c>
      <c r="G108" s="28" t="s">
        <v>793</v>
      </c>
      <c r="H108" s="13">
        <v>44198</v>
      </c>
      <c r="I108" s="13">
        <v>44215</v>
      </c>
      <c r="J108" s="21" t="s">
        <v>156</v>
      </c>
      <c r="K108" s="28" t="s">
        <v>631</v>
      </c>
      <c r="L108" s="28" t="s">
        <v>173</v>
      </c>
      <c r="M108" s="28">
        <v>97</v>
      </c>
      <c r="N108" s="28">
        <v>93</v>
      </c>
      <c r="O108" s="21" t="str">
        <f t="shared" si="8"/>
        <v>97/93</v>
      </c>
      <c r="P108" s="28">
        <v>132</v>
      </c>
      <c r="Q108" s="28">
        <v>4</v>
      </c>
      <c r="R108" s="28">
        <v>26.4</v>
      </c>
      <c r="S108" s="28">
        <v>197</v>
      </c>
      <c r="T108" s="28" t="s">
        <v>3750</v>
      </c>
      <c r="U108" s="28">
        <v>19638</v>
      </c>
      <c r="V108" s="28" t="s">
        <v>271</v>
      </c>
      <c r="W108" s="28" t="s">
        <v>25</v>
      </c>
      <c r="X108" s="28">
        <v>19638</v>
      </c>
    </row>
    <row r="109" spans="1:24" ht="15.6" thickTop="1" thickBot="1" x14ac:dyDescent="0.35">
      <c r="A109" s="24" t="s">
        <v>3585</v>
      </c>
      <c r="B109" s="8" t="s">
        <v>795</v>
      </c>
      <c r="C109" s="8" t="s">
        <v>60</v>
      </c>
      <c r="D109" s="8">
        <v>29</v>
      </c>
      <c r="E109" s="31" t="s">
        <v>3747</v>
      </c>
      <c r="F109" s="8" t="s">
        <v>145</v>
      </c>
      <c r="G109" s="8" t="s">
        <v>796</v>
      </c>
      <c r="H109" s="26">
        <v>45642</v>
      </c>
      <c r="I109" s="26">
        <v>45646</v>
      </c>
      <c r="J109" s="28" t="s">
        <v>668</v>
      </c>
      <c r="K109" s="8" t="s">
        <v>650</v>
      </c>
      <c r="L109" s="8" t="s">
        <v>799</v>
      </c>
      <c r="M109" s="8">
        <v>143</v>
      </c>
      <c r="N109" s="8">
        <v>95</v>
      </c>
      <c r="O109" s="21" t="str">
        <f t="shared" si="8"/>
        <v>143/95</v>
      </c>
      <c r="P109" s="8">
        <v>192</v>
      </c>
      <c r="Q109" s="8">
        <v>12.6</v>
      </c>
      <c r="R109" s="8">
        <v>22.4</v>
      </c>
      <c r="S109" s="8">
        <v>198</v>
      </c>
      <c r="T109" s="8" t="s">
        <v>3751</v>
      </c>
      <c r="U109" s="8">
        <v>10590</v>
      </c>
      <c r="V109" s="8" t="s">
        <v>57</v>
      </c>
      <c r="W109" s="8" t="s">
        <v>166</v>
      </c>
      <c r="X109" s="8">
        <v>10590</v>
      </c>
    </row>
    <row r="110" spans="1:24" ht="15.6" thickTop="1" thickBot="1" x14ac:dyDescent="0.35">
      <c r="A110" s="27" t="s">
        <v>800</v>
      </c>
      <c r="B110" s="28" t="s">
        <v>801</v>
      </c>
      <c r="C110" s="28" t="s">
        <v>36</v>
      </c>
      <c r="D110" s="28">
        <v>68</v>
      </c>
      <c r="E110" s="29" t="s">
        <v>3670</v>
      </c>
      <c r="F110" s="28" t="s">
        <v>316</v>
      </c>
      <c r="G110" s="28"/>
      <c r="H110" s="13">
        <v>45363</v>
      </c>
      <c r="I110" s="13">
        <v>45366</v>
      </c>
      <c r="J110" s="28" t="s">
        <v>230</v>
      </c>
      <c r="K110" s="28" t="s">
        <v>261</v>
      </c>
      <c r="L110" s="28" t="s">
        <v>805</v>
      </c>
      <c r="M110" s="28">
        <v>130</v>
      </c>
      <c r="N110" s="28">
        <v>152</v>
      </c>
      <c r="O110" s="21" t="str">
        <f t="shared" si="8"/>
        <v>130/152</v>
      </c>
      <c r="P110" s="28">
        <v>165</v>
      </c>
      <c r="Q110" s="28">
        <v>6.4</v>
      </c>
      <c r="R110" s="28">
        <v>39.9</v>
      </c>
      <c r="S110" s="28">
        <v>210</v>
      </c>
      <c r="T110" s="28" t="s">
        <v>3750</v>
      </c>
      <c r="U110" s="28">
        <v>44432</v>
      </c>
      <c r="V110" s="28" t="s">
        <v>25</v>
      </c>
      <c r="W110" s="28" t="b">
        <v>1</v>
      </c>
      <c r="X110" s="28">
        <v>44432</v>
      </c>
    </row>
    <row r="111" spans="1:24" ht="15.6" thickTop="1" thickBot="1" x14ac:dyDescent="0.35">
      <c r="A111" s="24" t="s">
        <v>806</v>
      </c>
      <c r="B111" s="8" t="s">
        <v>807</v>
      </c>
      <c r="C111" s="8" t="s">
        <v>60</v>
      </c>
      <c r="D111" s="8">
        <v>79</v>
      </c>
      <c r="E111" s="32">
        <v>16449</v>
      </c>
      <c r="F111" s="8" t="s">
        <v>338</v>
      </c>
      <c r="G111" s="8" t="s">
        <v>809</v>
      </c>
      <c r="H111" s="26">
        <v>43927</v>
      </c>
      <c r="I111" s="26">
        <v>43950</v>
      </c>
      <c r="J111" s="28" t="s">
        <v>668</v>
      </c>
      <c r="K111" s="8" t="s">
        <v>481</v>
      </c>
      <c r="L111" s="8" t="s">
        <v>811</v>
      </c>
      <c r="M111" s="8">
        <v>157</v>
      </c>
      <c r="N111" s="8">
        <v>69</v>
      </c>
      <c r="O111" s="21" t="str">
        <f t="shared" si="8"/>
        <v>157/69</v>
      </c>
      <c r="P111" s="8">
        <v>150</v>
      </c>
      <c r="Q111" s="8">
        <v>10.3</v>
      </c>
      <c r="R111" s="8">
        <v>44.7</v>
      </c>
      <c r="S111" s="8">
        <v>200</v>
      </c>
      <c r="T111" s="8" t="s">
        <v>3750</v>
      </c>
      <c r="U111" s="8" t="s">
        <v>812</v>
      </c>
      <c r="V111" s="8" t="s">
        <v>183</v>
      </c>
      <c r="W111" s="8" t="b">
        <v>0</v>
      </c>
      <c r="X111" s="8" t="s">
        <v>812</v>
      </c>
    </row>
    <row r="112" spans="1:24" ht="15.6" thickTop="1" thickBot="1" x14ac:dyDescent="0.35">
      <c r="A112" s="27" t="s">
        <v>813</v>
      </c>
      <c r="B112" s="28" t="s">
        <v>814</v>
      </c>
      <c r="C112" s="28" t="s">
        <v>36</v>
      </c>
      <c r="D112" s="28">
        <v>70</v>
      </c>
      <c r="E112" s="30" t="s">
        <v>2597</v>
      </c>
      <c r="F112" s="28" t="s">
        <v>541</v>
      </c>
      <c r="G112" s="28"/>
      <c r="H112" s="13">
        <v>44979</v>
      </c>
      <c r="I112" s="13">
        <v>45000</v>
      </c>
      <c r="J112" s="8" t="s">
        <v>288</v>
      </c>
      <c r="K112" s="28" t="s">
        <v>320</v>
      </c>
      <c r="L112" s="28" t="s">
        <v>818</v>
      </c>
      <c r="M112" s="28">
        <v>147</v>
      </c>
      <c r="N112" s="28">
        <v>94</v>
      </c>
      <c r="O112" s="21" t="str">
        <f t="shared" si="8"/>
        <v>147/94</v>
      </c>
      <c r="P112" s="28">
        <v>151</v>
      </c>
      <c r="Q112" s="28">
        <v>4.4000000000000004</v>
      </c>
      <c r="R112" s="28">
        <v>31.8</v>
      </c>
      <c r="S112" s="28">
        <v>228</v>
      </c>
      <c r="T112" s="28" t="s">
        <v>3750</v>
      </c>
      <c r="U112" s="28">
        <v>44081</v>
      </c>
      <c r="V112" s="28" t="s">
        <v>263</v>
      </c>
      <c r="W112" s="28" t="s">
        <v>132</v>
      </c>
      <c r="X112" s="28">
        <v>44081</v>
      </c>
    </row>
    <row r="113" spans="1:24" ht="15.6" thickTop="1" thickBot="1" x14ac:dyDescent="0.35">
      <c r="A113" s="24" t="s">
        <v>3449</v>
      </c>
      <c r="B113" s="8" t="s">
        <v>819</v>
      </c>
      <c r="C113" s="8" t="s">
        <v>3442</v>
      </c>
      <c r="D113" s="8">
        <v>27</v>
      </c>
      <c r="E113" s="31" t="s">
        <v>2602</v>
      </c>
      <c r="F113" s="28" t="s">
        <v>153</v>
      </c>
      <c r="G113" s="8"/>
      <c r="H113" s="26"/>
      <c r="I113" s="26"/>
      <c r="J113" s="21" t="s">
        <v>156</v>
      </c>
      <c r="K113" s="8" t="s">
        <v>873</v>
      </c>
      <c r="L113" s="8" t="s">
        <v>821</v>
      </c>
      <c r="M113" s="8">
        <v>169</v>
      </c>
      <c r="N113" s="8">
        <v>82</v>
      </c>
      <c r="O113" s="21" t="str">
        <f t="shared" si="8"/>
        <v>169/82</v>
      </c>
      <c r="P113" s="8">
        <v>253</v>
      </c>
      <c r="Q113" s="8">
        <v>12.9</v>
      </c>
      <c r="R113" s="8">
        <v>34.4</v>
      </c>
      <c r="S113" s="8">
        <v>226</v>
      </c>
      <c r="T113" s="8" t="s">
        <v>3750</v>
      </c>
      <c r="U113" s="8">
        <v>41875</v>
      </c>
      <c r="V113" s="8" t="s">
        <v>79</v>
      </c>
      <c r="W113" s="8" t="s">
        <v>166</v>
      </c>
      <c r="X113" s="8">
        <v>41875</v>
      </c>
    </row>
    <row r="114" spans="1:24" ht="15" thickTop="1" x14ac:dyDescent="0.3">
      <c r="A114" s="27" t="s">
        <v>822</v>
      </c>
      <c r="B114" s="28" t="s">
        <v>823</v>
      </c>
      <c r="C114" s="28" t="s">
        <v>3442</v>
      </c>
      <c r="D114" s="28">
        <v>58</v>
      </c>
      <c r="E114" s="29" t="s">
        <v>824</v>
      </c>
      <c r="F114" s="28" t="s">
        <v>468</v>
      </c>
      <c r="G114" s="28"/>
      <c r="H114" s="13">
        <v>43842</v>
      </c>
      <c r="I114" s="13">
        <v>43843</v>
      </c>
      <c r="J114" s="8" t="s">
        <v>196</v>
      </c>
      <c r="K114" s="28" t="s">
        <v>157</v>
      </c>
      <c r="L114" s="28" t="s">
        <v>827</v>
      </c>
      <c r="M114" s="28">
        <v>173</v>
      </c>
      <c r="N114" s="28">
        <v>72</v>
      </c>
      <c r="O114" s="21" t="str">
        <f t="shared" si="8"/>
        <v>173/72</v>
      </c>
      <c r="P114" s="28">
        <v>189</v>
      </c>
      <c r="Q114" s="28">
        <v>5.4</v>
      </c>
      <c r="R114" s="28">
        <v>25.3</v>
      </c>
      <c r="S114" s="28">
        <v>202</v>
      </c>
      <c r="T114" s="28" t="s">
        <v>25</v>
      </c>
      <c r="U114" s="28">
        <v>12207</v>
      </c>
      <c r="V114" s="28" t="s">
        <v>33</v>
      </c>
      <c r="W114" s="28" t="s">
        <v>46</v>
      </c>
      <c r="X114" s="28">
        <v>12207</v>
      </c>
    </row>
    <row r="115" spans="1:24" ht="15" thickBot="1" x14ac:dyDescent="0.35">
      <c r="A115" s="24" t="s">
        <v>828</v>
      </c>
      <c r="B115" s="8" t="s">
        <v>829</v>
      </c>
      <c r="C115" s="8" t="s">
        <v>36</v>
      </c>
      <c r="D115" s="8">
        <v>75</v>
      </c>
      <c r="E115" s="31" t="s">
        <v>2619</v>
      </c>
      <c r="F115" s="28" t="s">
        <v>153</v>
      </c>
      <c r="G115" s="8" t="s">
        <v>831</v>
      </c>
      <c r="H115" s="26">
        <v>44548</v>
      </c>
      <c r="I115" s="26">
        <v>44576</v>
      </c>
      <c r="J115" s="8" t="s">
        <v>288</v>
      </c>
      <c r="K115" s="8" t="s">
        <v>650</v>
      </c>
      <c r="L115" s="8"/>
      <c r="M115" s="8">
        <v>100</v>
      </c>
      <c r="N115" s="8">
        <v>83</v>
      </c>
      <c r="O115" s="8" t="str">
        <f t="shared" si="8"/>
        <v>100/83</v>
      </c>
      <c r="P115" s="8">
        <v>152</v>
      </c>
      <c r="Q115" s="8">
        <v>8.6999999999999993</v>
      </c>
      <c r="R115" s="8">
        <v>25</v>
      </c>
      <c r="S115" s="8">
        <v>134</v>
      </c>
      <c r="T115" s="8" t="s">
        <v>3749</v>
      </c>
      <c r="U115" s="8">
        <v>23682</v>
      </c>
      <c r="V115" s="8" t="s">
        <v>33</v>
      </c>
      <c r="W115" s="8" t="s">
        <v>46</v>
      </c>
      <c r="X115" s="8">
        <v>23682</v>
      </c>
    </row>
    <row r="116" spans="1:24" ht="15.6" thickTop="1" thickBot="1" x14ac:dyDescent="0.35">
      <c r="A116" s="27" t="s">
        <v>834</v>
      </c>
      <c r="B116" s="28" t="s">
        <v>835</v>
      </c>
      <c r="C116" s="28" t="s">
        <v>60</v>
      </c>
      <c r="D116" s="28">
        <v>84</v>
      </c>
      <c r="E116" s="30" t="s">
        <v>3737</v>
      </c>
      <c r="F116" s="28" t="s">
        <v>95</v>
      </c>
      <c r="G116" s="28" t="s">
        <v>837</v>
      </c>
      <c r="H116" s="13">
        <v>43906</v>
      </c>
      <c r="I116" s="13"/>
      <c r="J116" s="28" t="s">
        <v>230</v>
      </c>
      <c r="K116" s="28" t="s">
        <v>157</v>
      </c>
      <c r="L116" s="28" t="s">
        <v>839</v>
      </c>
      <c r="M116" s="28">
        <v>106</v>
      </c>
      <c r="N116" s="28">
        <v>131</v>
      </c>
      <c r="O116" s="21" t="str">
        <f t="shared" ref="O116:O124" si="9">M116 &amp; "/" &amp; N116</f>
        <v>106/131</v>
      </c>
      <c r="P116" s="28">
        <v>213</v>
      </c>
      <c r="Q116" s="28">
        <v>4.5999999999999996</v>
      </c>
      <c r="R116" s="28">
        <v>41.8</v>
      </c>
      <c r="S116" s="28">
        <v>210</v>
      </c>
      <c r="T116" s="28" t="s">
        <v>25</v>
      </c>
      <c r="U116" s="28" t="s">
        <v>840</v>
      </c>
      <c r="V116" s="28" t="s">
        <v>33</v>
      </c>
      <c r="W116" s="28" t="s">
        <v>69</v>
      </c>
      <c r="X116" s="28" t="s">
        <v>840</v>
      </c>
    </row>
    <row r="117" spans="1:24" ht="15.6" thickTop="1" thickBot="1" x14ac:dyDescent="0.35">
      <c r="A117" s="24" t="s">
        <v>3541</v>
      </c>
      <c r="B117" s="8" t="s">
        <v>841</v>
      </c>
      <c r="C117" s="8" t="s">
        <v>60</v>
      </c>
      <c r="D117" s="8">
        <v>41</v>
      </c>
      <c r="E117" s="32">
        <v>30324</v>
      </c>
      <c r="F117" s="21" t="s">
        <v>25</v>
      </c>
      <c r="G117" s="8" t="s">
        <v>843</v>
      </c>
      <c r="H117" s="26">
        <v>44365</v>
      </c>
      <c r="I117" s="26">
        <v>44375</v>
      </c>
      <c r="J117" s="28" t="s">
        <v>342</v>
      </c>
      <c r="K117" s="8" t="s">
        <v>261</v>
      </c>
      <c r="L117" s="8" t="s">
        <v>846</v>
      </c>
      <c r="M117" s="8">
        <v>101</v>
      </c>
      <c r="N117" s="8">
        <v>79</v>
      </c>
      <c r="O117" s="21" t="str">
        <f t="shared" si="9"/>
        <v>101/79</v>
      </c>
      <c r="P117" s="8">
        <v>192</v>
      </c>
      <c r="Q117" s="8">
        <v>8.9</v>
      </c>
      <c r="R117" s="8">
        <v>42.7</v>
      </c>
      <c r="S117" s="8">
        <v>155</v>
      </c>
      <c r="T117" s="8" t="s">
        <v>3750</v>
      </c>
      <c r="U117" s="8">
        <v>40996</v>
      </c>
      <c r="V117" s="8" t="s">
        <v>217</v>
      </c>
      <c r="W117" s="8" t="s">
        <v>69</v>
      </c>
      <c r="X117" s="8">
        <v>40996</v>
      </c>
    </row>
    <row r="118" spans="1:24" ht="15.6" thickTop="1" thickBot="1" x14ac:dyDescent="0.35">
      <c r="A118" s="27" t="s">
        <v>847</v>
      </c>
      <c r="B118" s="28" t="s">
        <v>848</v>
      </c>
      <c r="C118" s="28" t="s">
        <v>60</v>
      </c>
      <c r="D118" s="28">
        <v>34</v>
      </c>
      <c r="E118" s="30" t="s">
        <v>2634</v>
      </c>
      <c r="F118" s="28" t="s">
        <v>316</v>
      </c>
      <c r="G118" s="28" t="s">
        <v>850</v>
      </c>
      <c r="H118" s="13">
        <v>44797</v>
      </c>
      <c r="I118" s="13">
        <v>44823</v>
      </c>
      <c r="J118" s="8" t="s">
        <v>288</v>
      </c>
      <c r="K118" s="28"/>
      <c r="L118" s="28" t="s">
        <v>853</v>
      </c>
      <c r="M118" s="28">
        <v>171</v>
      </c>
      <c r="N118" s="28">
        <v>61</v>
      </c>
      <c r="O118" s="21" t="str">
        <f t="shared" si="9"/>
        <v>171/61</v>
      </c>
      <c r="P118" s="28">
        <v>124</v>
      </c>
      <c r="Q118" s="28">
        <v>4.8</v>
      </c>
      <c r="R118" s="28">
        <v>38.200000000000003</v>
      </c>
      <c r="S118" s="28">
        <v>190</v>
      </c>
      <c r="T118" s="28" t="s">
        <v>25</v>
      </c>
      <c r="U118" s="28" t="s">
        <v>854</v>
      </c>
      <c r="V118" s="28" t="s">
        <v>698</v>
      </c>
      <c r="W118" s="28"/>
      <c r="X118" s="28" t="s">
        <v>854</v>
      </c>
    </row>
    <row r="119" spans="1:24" ht="15.6" thickTop="1" thickBot="1" x14ac:dyDescent="0.35">
      <c r="A119" s="24" t="s">
        <v>3476</v>
      </c>
      <c r="B119" s="8" t="s">
        <v>855</v>
      </c>
      <c r="C119" s="8" t="s">
        <v>36</v>
      </c>
      <c r="D119" s="8">
        <v>25</v>
      </c>
      <c r="E119" s="31" t="s">
        <v>3738</v>
      </c>
      <c r="F119" s="8" t="s">
        <v>62</v>
      </c>
      <c r="G119" s="8" t="s">
        <v>857</v>
      </c>
      <c r="H119" s="26">
        <v>44219</v>
      </c>
      <c r="I119" s="26">
        <v>44239</v>
      </c>
      <c r="J119" s="8" t="s">
        <v>288</v>
      </c>
      <c r="K119" s="8" t="s">
        <v>3748</v>
      </c>
      <c r="L119" s="8" t="s">
        <v>860</v>
      </c>
      <c r="M119" s="8">
        <v>159</v>
      </c>
      <c r="N119" s="8">
        <v>75</v>
      </c>
      <c r="O119" s="21" t="str">
        <f t="shared" si="9"/>
        <v>159/75</v>
      </c>
      <c r="P119" s="8">
        <v>96</v>
      </c>
      <c r="Q119" s="8">
        <v>8.9</v>
      </c>
      <c r="R119" s="8">
        <v>35.799999999999997</v>
      </c>
      <c r="S119" s="8">
        <v>202</v>
      </c>
      <c r="T119" s="8" t="s">
        <v>3749</v>
      </c>
      <c r="U119" s="8"/>
      <c r="V119" s="8" t="s">
        <v>199</v>
      </c>
      <c r="W119" s="8" t="s">
        <v>25</v>
      </c>
      <c r="X119" s="8"/>
    </row>
    <row r="120" spans="1:24" ht="15.6" thickTop="1" thickBot="1" x14ac:dyDescent="0.35">
      <c r="A120" s="27" t="s">
        <v>861</v>
      </c>
      <c r="B120" s="28" t="s">
        <v>862</v>
      </c>
      <c r="C120" s="28" t="s">
        <v>36</v>
      </c>
      <c r="D120" s="28">
        <v>84</v>
      </c>
      <c r="E120" s="29" t="s">
        <v>863</v>
      </c>
      <c r="F120" s="28" t="s">
        <v>73</v>
      </c>
      <c r="G120" s="28" t="s">
        <v>864</v>
      </c>
      <c r="H120" s="13">
        <v>45101</v>
      </c>
      <c r="I120" s="13">
        <v>45110</v>
      </c>
      <c r="J120" s="28" t="s">
        <v>668</v>
      </c>
      <c r="K120" s="28" t="s">
        <v>508</v>
      </c>
      <c r="L120" s="28" t="s">
        <v>867</v>
      </c>
      <c r="M120" s="28">
        <v>128</v>
      </c>
      <c r="N120" s="28">
        <v>92</v>
      </c>
      <c r="O120" s="21" t="str">
        <f t="shared" si="9"/>
        <v>128/92</v>
      </c>
      <c r="P120" s="28">
        <v>253</v>
      </c>
      <c r="Q120" s="28">
        <v>5</v>
      </c>
      <c r="R120" s="28">
        <v>23.2</v>
      </c>
      <c r="S120" s="28">
        <v>173</v>
      </c>
      <c r="T120" s="28" t="s">
        <v>3749</v>
      </c>
      <c r="U120" s="28">
        <v>26033</v>
      </c>
      <c r="V120" s="28"/>
      <c r="W120" s="28" t="s">
        <v>102</v>
      </c>
      <c r="X120" s="28">
        <v>26033</v>
      </c>
    </row>
    <row r="121" spans="1:24" ht="15.6" thickTop="1" thickBot="1" x14ac:dyDescent="0.35">
      <c r="A121" s="24" t="s">
        <v>3477</v>
      </c>
      <c r="B121" s="8" t="s">
        <v>868</v>
      </c>
      <c r="C121" s="8" t="s">
        <v>36</v>
      </c>
      <c r="D121" s="8">
        <v>39</v>
      </c>
      <c r="E121" s="25" t="s">
        <v>869</v>
      </c>
      <c r="F121" s="8" t="s">
        <v>95</v>
      </c>
      <c r="G121" s="8" t="s">
        <v>870</v>
      </c>
      <c r="H121" s="26">
        <v>44318</v>
      </c>
      <c r="I121" s="26">
        <v>44332</v>
      </c>
      <c r="J121" s="28" t="s">
        <v>342</v>
      </c>
      <c r="K121" s="8" t="s">
        <v>873</v>
      </c>
      <c r="L121" s="8" t="s">
        <v>874</v>
      </c>
      <c r="M121" s="8">
        <v>97</v>
      </c>
      <c r="N121" s="8">
        <v>76</v>
      </c>
      <c r="O121" s="21" t="str">
        <f t="shared" si="9"/>
        <v>97/76</v>
      </c>
      <c r="P121" s="8">
        <v>296</v>
      </c>
      <c r="Q121" s="8">
        <v>12.9</v>
      </c>
      <c r="R121" s="8">
        <v>38.299999999999997</v>
      </c>
      <c r="S121" s="8">
        <v>185</v>
      </c>
      <c r="T121" s="28" t="s">
        <v>3749</v>
      </c>
      <c r="U121" s="8">
        <v>42143</v>
      </c>
      <c r="V121" s="8" t="s">
        <v>45</v>
      </c>
      <c r="W121" s="8" t="s">
        <v>166</v>
      </c>
      <c r="X121" s="8">
        <v>42143</v>
      </c>
    </row>
    <row r="122" spans="1:24" ht="15.6" thickTop="1" thickBot="1" x14ac:dyDescent="0.35">
      <c r="A122" s="27" t="s">
        <v>875</v>
      </c>
      <c r="B122" s="28" t="s">
        <v>876</v>
      </c>
      <c r="C122" s="28" t="s">
        <v>36</v>
      </c>
      <c r="D122" s="28">
        <v>46</v>
      </c>
      <c r="E122" s="30" t="s">
        <v>2770</v>
      </c>
      <c r="F122" s="21" t="s">
        <v>25</v>
      </c>
      <c r="G122" s="28"/>
      <c r="H122" s="13">
        <v>45275</v>
      </c>
      <c r="I122" s="13">
        <v>45280</v>
      </c>
      <c r="J122" s="28"/>
      <c r="K122" s="28" t="s">
        <v>508</v>
      </c>
      <c r="L122" s="28" t="s">
        <v>880</v>
      </c>
      <c r="M122" s="28">
        <v>135</v>
      </c>
      <c r="N122" s="28">
        <v>67</v>
      </c>
      <c r="O122" s="21" t="str">
        <f t="shared" si="9"/>
        <v>135/67</v>
      </c>
      <c r="P122" s="28">
        <v>241</v>
      </c>
      <c r="Q122" s="28">
        <v>10</v>
      </c>
      <c r="R122" s="28">
        <v>31.1</v>
      </c>
      <c r="S122" s="28">
        <v>215</v>
      </c>
      <c r="T122" s="28" t="s">
        <v>3749</v>
      </c>
      <c r="U122" s="28">
        <v>31877</v>
      </c>
      <c r="V122" s="28" t="s">
        <v>33</v>
      </c>
      <c r="W122" s="28" t="s">
        <v>69</v>
      </c>
      <c r="X122" s="28">
        <v>31877</v>
      </c>
    </row>
    <row r="123" spans="1:24" ht="15.6" thickTop="1" thickBot="1" x14ac:dyDescent="0.35">
      <c r="A123" s="24" t="s">
        <v>3571</v>
      </c>
      <c r="B123" s="8" t="s">
        <v>283</v>
      </c>
      <c r="C123" s="8" t="s">
        <v>60</v>
      </c>
      <c r="D123" s="8">
        <v>84</v>
      </c>
      <c r="E123" s="32">
        <v>20304</v>
      </c>
      <c r="F123" s="28" t="s">
        <v>153</v>
      </c>
      <c r="G123" s="8" t="s">
        <v>882</v>
      </c>
      <c r="H123" s="26">
        <v>45430</v>
      </c>
      <c r="I123" s="26"/>
      <c r="J123" s="28" t="s">
        <v>342</v>
      </c>
      <c r="K123" s="8" t="s">
        <v>320</v>
      </c>
      <c r="L123" s="8" t="s">
        <v>805</v>
      </c>
      <c r="M123" s="8">
        <v>163</v>
      </c>
      <c r="N123" s="8">
        <v>89</v>
      </c>
      <c r="O123" s="21" t="str">
        <f t="shared" si="9"/>
        <v>163/89</v>
      </c>
      <c r="P123" s="8">
        <v>192</v>
      </c>
      <c r="Q123" s="8">
        <v>9.8000000000000007</v>
      </c>
      <c r="R123" s="8">
        <v>43.9</v>
      </c>
      <c r="S123" s="8">
        <v>202</v>
      </c>
      <c r="T123" s="28" t="s">
        <v>3749</v>
      </c>
      <c r="U123" s="8" t="s">
        <v>883</v>
      </c>
      <c r="V123" s="8" t="s">
        <v>33</v>
      </c>
      <c r="W123" s="8" t="s">
        <v>92</v>
      </c>
      <c r="X123" s="8" t="s">
        <v>883</v>
      </c>
    </row>
    <row r="124" spans="1:24" ht="15.6" thickTop="1" thickBot="1" x14ac:dyDescent="0.35">
      <c r="A124" s="27" t="s">
        <v>884</v>
      </c>
      <c r="B124" s="28" t="s">
        <v>885</v>
      </c>
      <c r="C124" s="28" t="s">
        <v>36</v>
      </c>
      <c r="D124" s="28">
        <v>28</v>
      </c>
      <c r="E124" s="30" t="s">
        <v>2823</v>
      </c>
      <c r="F124" s="21" t="s">
        <v>25</v>
      </c>
      <c r="G124" s="28"/>
      <c r="H124" s="13">
        <v>45035</v>
      </c>
      <c r="I124" s="13">
        <v>45049</v>
      </c>
      <c r="J124" s="28"/>
      <c r="K124" s="28" t="s">
        <v>873</v>
      </c>
      <c r="L124" s="28" t="s">
        <v>889</v>
      </c>
      <c r="M124" s="28">
        <v>120</v>
      </c>
      <c r="N124" s="28">
        <v>97</v>
      </c>
      <c r="O124" s="21" t="str">
        <f t="shared" si="9"/>
        <v>120/97</v>
      </c>
      <c r="P124" s="28">
        <v>177</v>
      </c>
      <c r="Q124" s="28">
        <v>11.4</v>
      </c>
      <c r="R124" s="28">
        <v>39.5</v>
      </c>
      <c r="S124" s="28">
        <v>217</v>
      </c>
      <c r="T124" s="28" t="s">
        <v>25</v>
      </c>
      <c r="U124" s="28" t="s">
        <v>890</v>
      </c>
      <c r="V124" s="28" t="s">
        <v>263</v>
      </c>
      <c r="W124" s="28"/>
      <c r="X124" s="28" t="s">
        <v>890</v>
      </c>
    </row>
    <row r="125" spans="1:24" ht="15" thickTop="1" x14ac:dyDescent="0.3">
      <c r="A125" s="24" t="s">
        <v>891</v>
      </c>
      <c r="B125" s="8" t="s">
        <v>791</v>
      </c>
      <c r="C125" s="8" t="s">
        <v>3442</v>
      </c>
      <c r="D125" s="8">
        <v>53</v>
      </c>
      <c r="E125" s="31" t="s">
        <v>2827</v>
      </c>
      <c r="F125" s="21" t="s">
        <v>25</v>
      </c>
      <c r="G125" s="8" t="s">
        <v>893</v>
      </c>
      <c r="H125" s="26">
        <v>44451</v>
      </c>
      <c r="I125" s="26">
        <v>44477</v>
      </c>
      <c r="J125" s="28" t="s">
        <v>342</v>
      </c>
      <c r="K125" s="8" t="s">
        <v>289</v>
      </c>
      <c r="L125" s="8" t="s">
        <v>895</v>
      </c>
      <c r="M125" s="8">
        <f>VALUE(LEFT(O125,FIND("/",O125)-1))</f>
        <v>170</v>
      </c>
      <c r="N125" s="8">
        <f>VALUE(RIGHT(O125,LEN(O125)-FIND("/",O125)))</f>
        <v>198</v>
      </c>
      <c r="O125" s="39" t="s">
        <v>896</v>
      </c>
      <c r="P125" s="8">
        <v>181</v>
      </c>
      <c r="Q125" s="8">
        <v>7.7</v>
      </c>
      <c r="R125" s="8">
        <v>31.1</v>
      </c>
      <c r="S125" s="8">
        <v>263</v>
      </c>
      <c r="T125" s="28" t="s">
        <v>25</v>
      </c>
      <c r="U125" s="8">
        <v>4132</v>
      </c>
      <c r="V125" s="8"/>
      <c r="W125" s="8" t="s">
        <v>102</v>
      </c>
      <c r="X125" s="8">
        <v>4132</v>
      </c>
    </row>
    <row r="126" spans="1:24" ht="15" thickBot="1" x14ac:dyDescent="0.35">
      <c r="A126" s="27" t="s">
        <v>897</v>
      </c>
      <c r="B126" s="28" t="s">
        <v>185</v>
      </c>
      <c r="C126" s="28" t="s">
        <v>60</v>
      </c>
      <c r="D126" s="28">
        <v>56</v>
      </c>
      <c r="E126" s="33">
        <v>25055</v>
      </c>
      <c r="F126" s="28" t="s">
        <v>95</v>
      </c>
      <c r="G126" s="28" t="s">
        <v>899</v>
      </c>
      <c r="H126" s="13">
        <v>44910</v>
      </c>
      <c r="I126" s="13">
        <v>44917</v>
      </c>
      <c r="J126" s="28" t="s">
        <v>409</v>
      </c>
      <c r="K126" s="28" t="s">
        <v>537</v>
      </c>
      <c r="L126" s="28" t="s">
        <v>902</v>
      </c>
      <c r="M126" s="8">
        <f>VALUE(LEFT(O126,FIND("/",O126)-1))</f>
        <v>128</v>
      </c>
      <c r="N126" s="8">
        <f>VALUE(RIGHT(O126,LEN(O126)-FIND("/",O126)))</f>
        <v>96</v>
      </c>
      <c r="O126" s="40" t="s">
        <v>903</v>
      </c>
      <c r="P126" s="28">
        <v>151</v>
      </c>
      <c r="Q126" s="28">
        <v>8.3000000000000007</v>
      </c>
      <c r="R126" s="28">
        <v>18.2</v>
      </c>
      <c r="S126" s="28">
        <v>175</v>
      </c>
      <c r="T126" s="28" t="s">
        <v>3751</v>
      </c>
      <c r="U126" s="28">
        <v>45305</v>
      </c>
      <c r="V126" s="28" t="s">
        <v>271</v>
      </c>
      <c r="W126" s="28" t="s">
        <v>25</v>
      </c>
      <c r="X126" s="28">
        <v>45305</v>
      </c>
    </row>
    <row r="127" spans="1:24" ht="15" thickTop="1" x14ac:dyDescent="0.3">
      <c r="A127" s="24" t="s">
        <v>904</v>
      </c>
      <c r="B127" s="8" t="s">
        <v>905</v>
      </c>
      <c r="C127" s="8" t="s">
        <v>3442</v>
      </c>
      <c r="D127" s="8">
        <v>29</v>
      </c>
      <c r="E127" s="31" t="s">
        <v>2845</v>
      </c>
      <c r="F127" s="8" t="s">
        <v>468</v>
      </c>
      <c r="G127" s="8"/>
      <c r="H127" s="26">
        <v>44862</v>
      </c>
      <c r="I127" s="26">
        <v>44873</v>
      </c>
      <c r="J127" s="28" t="s">
        <v>53</v>
      </c>
      <c r="K127" s="8" t="s">
        <v>261</v>
      </c>
      <c r="L127" s="8" t="s">
        <v>190</v>
      </c>
      <c r="M127" s="8">
        <v>138</v>
      </c>
      <c r="N127" s="8">
        <v>75</v>
      </c>
      <c r="O127" s="21" t="str">
        <f>M127 &amp; "/" &amp; N127</f>
        <v>138/75</v>
      </c>
      <c r="P127" s="8">
        <v>82</v>
      </c>
      <c r="Q127" s="8">
        <v>4</v>
      </c>
      <c r="R127" s="8">
        <v>43.4</v>
      </c>
      <c r="S127" s="8">
        <v>232</v>
      </c>
      <c r="T127" s="8" t="s">
        <v>3751</v>
      </c>
      <c r="U127" s="8" t="s">
        <v>909</v>
      </c>
      <c r="V127" s="8" t="s">
        <v>183</v>
      </c>
      <c r="W127" s="8" t="s">
        <v>44</v>
      </c>
      <c r="X127" s="8" t="s">
        <v>909</v>
      </c>
    </row>
    <row r="128" spans="1:24" x14ac:dyDescent="0.3">
      <c r="A128" s="27" t="s">
        <v>910</v>
      </c>
      <c r="B128" s="28" t="s">
        <v>911</v>
      </c>
      <c r="C128" s="28" t="s">
        <v>36</v>
      </c>
      <c r="D128" s="28">
        <v>39</v>
      </c>
      <c r="E128" s="30" t="s">
        <v>2880</v>
      </c>
      <c r="F128" s="28" t="s">
        <v>329</v>
      </c>
      <c r="G128" s="28"/>
      <c r="H128" s="13">
        <v>45354</v>
      </c>
      <c r="I128" s="13">
        <v>45361</v>
      </c>
      <c r="J128" s="8" t="s">
        <v>288</v>
      </c>
      <c r="K128" s="28" t="s">
        <v>54</v>
      </c>
      <c r="L128" s="28" t="s">
        <v>914</v>
      </c>
      <c r="M128" s="8">
        <f>VALUE(LEFT(O128,FIND("/",O128)-1))</f>
        <v>156</v>
      </c>
      <c r="N128" s="8">
        <f>VALUE(RIGHT(O128,LEN(O128)-FIND("/",O128)))</f>
        <v>83</v>
      </c>
      <c r="O128" s="40" t="s">
        <v>915</v>
      </c>
      <c r="P128" s="28">
        <v>197</v>
      </c>
      <c r="Q128" s="28">
        <v>6.2</v>
      </c>
      <c r="R128" s="28">
        <v>37.6</v>
      </c>
      <c r="S128" s="28">
        <v>147</v>
      </c>
      <c r="T128" s="28" t="s">
        <v>25</v>
      </c>
      <c r="U128" s="28"/>
      <c r="V128" s="28" t="s">
        <v>33</v>
      </c>
      <c r="W128" s="28"/>
      <c r="X128" s="28"/>
    </row>
    <row r="129" spans="1:24" ht="15" thickBot="1" x14ac:dyDescent="0.35">
      <c r="A129" s="24" t="s">
        <v>916</v>
      </c>
      <c r="B129" s="8" t="s">
        <v>3587</v>
      </c>
      <c r="C129" s="8" t="s">
        <v>36</v>
      </c>
      <c r="D129" s="8">
        <v>37</v>
      </c>
      <c r="E129" s="31" t="s">
        <v>3739</v>
      </c>
      <c r="F129" s="8" t="s">
        <v>73</v>
      </c>
      <c r="G129" s="8" t="s">
        <v>918</v>
      </c>
      <c r="H129" s="26">
        <v>45366</v>
      </c>
      <c r="I129" s="26">
        <v>45373</v>
      </c>
      <c r="J129" s="8" t="s">
        <v>196</v>
      </c>
      <c r="K129" s="8" t="s">
        <v>157</v>
      </c>
      <c r="L129" s="8" t="s">
        <v>919</v>
      </c>
      <c r="M129" s="8">
        <f>VALUE(LEFT(O129,FIND("/",O129)-1))</f>
        <v>108</v>
      </c>
      <c r="N129" s="8">
        <f>VALUE(RIGHT(O129,LEN(O129)-FIND("/",O129)))</f>
        <v>86</v>
      </c>
      <c r="O129" s="39" t="s">
        <v>920</v>
      </c>
      <c r="P129" s="8">
        <v>201</v>
      </c>
      <c r="Q129" s="8">
        <v>6.9</v>
      </c>
      <c r="R129" s="8">
        <v>40.4</v>
      </c>
      <c r="S129" s="8">
        <v>441</v>
      </c>
      <c r="T129" s="8" t="s">
        <v>3750</v>
      </c>
      <c r="U129" s="8">
        <v>44343</v>
      </c>
      <c r="V129" s="8" t="s">
        <v>57</v>
      </c>
      <c r="W129" s="8" t="s">
        <v>44</v>
      </c>
      <c r="X129" s="8">
        <v>44343</v>
      </c>
    </row>
    <row r="130" spans="1:24" ht="15.6" thickTop="1" thickBot="1" x14ac:dyDescent="0.35">
      <c r="A130" s="27" t="s">
        <v>921</v>
      </c>
      <c r="B130" s="28" t="s">
        <v>922</v>
      </c>
      <c r="C130" s="28" t="s">
        <v>60</v>
      </c>
      <c r="D130" s="28">
        <v>61</v>
      </c>
      <c r="E130" s="30" t="s">
        <v>2916</v>
      </c>
      <c r="F130" s="28" t="s">
        <v>468</v>
      </c>
      <c r="G130" s="28" t="s">
        <v>924</v>
      </c>
      <c r="H130" s="13">
        <v>44699</v>
      </c>
      <c r="I130" s="13">
        <v>44710</v>
      </c>
      <c r="J130" s="28" t="s">
        <v>53</v>
      </c>
      <c r="K130" s="28" t="s">
        <v>650</v>
      </c>
      <c r="L130" s="28"/>
      <c r="M130" s="28">
        <v>253</v>
      </c>
      <c r="N130" s="28">
        <v>68</v>
      </c>
      <c r="O130" s="21" t="str">
        <f t="shared" ref="O130:O137" si="10">M130 &amp; "/" &amp; N130</f>
        <v>253/68</v>
      </c>
      <c r="P130" s="28">
        <v>100</v>
      </c>
      <c r="Q130" s="28">
        <v>7.6</v>
      </c>
      <c r="R130" s="28">
        <v>20.5</v>
      </c>
      <c r="S130" s="28">
        <v>242</v>
      </c>
      <c r="T130" s="28" t="s">
        <v>25</v>
      </c>
      <c r="U130" s="28">
        <v>37127</v>
      </c>
      <c r="V130" s="28" t="s">
        <v>281</v>
      </c>
      <c r="W130" s="28" t="s">
        <v>68</v>
      </c>
      <c r="X130" s="28">
        <v>37127</v>
      </c>
    </row>
    <row r="131" spans="1:24" ht="15.6" thickTop="1" thickBot="1" x14ac:dyDescent="0.35">
      <c r="A131" s="24" t="s">
        <v>926</v>
      </c>
      <c r="B131" s="8" t="s">
        <v>927</v>
      </c>
      <c r="C131" s="8" t="s">
        <v>36</v>
      </c>
      <c r="D131" s="8">
        <v>23</v>
      </c>
      <c r="E131" s="31" t="s">
        <v>3740</v>
      </c>
      <c r="F131" s="8" t="s">
        <v>73</v>
      </c>
      <c r="G131" s="8"/>
      <c r="H131" s="26">
        <v>44774</v>
      </c>
      <c r="I131" s="26">
        <v>44804</v>
      </c>
      <c r="J131" s="28" t="s">
        <v>53</v>
      </c>
      <c r="K131" s="8" t="s">
        <v>54</v>
      </c>
      <c r="L131" s="8" t="s">
        <v>931</v>
      </c>
      <c r="M131" s="8">
        <v>147</v>
      </c>
      <c r="N131" s="8">
        <v>131</v>
      </c>
      <c r="O131" s="21" t="str">
        <f t="shared" si="10"/>
        <v>147/131</v>
      </c>
      <c r="P131" s="8">
        <v>113</v>
      </c>
      <c r="Q131" s="8">
        <v>10.3</v>
      </c>
      <c r="R131" s="8">
        <v>40.700000000000003</v>
      </c>
      <c r="S131" s="8">
        <v>271</v>
      </c>
      <c r="T131" s="8" t="s">
        <v>25</v>
      </c>
      <c r="U131" s="8">
        <v>8497</v>
      </c>
      <c r="V131" s="8" t="s">
        <v>263</v>
      </c>
      <c r="W131" s="8" t="s">
        <v>25</v>
      </c>
      <c r="X131" s="8">
        <v>8497</v>
      </c>
    </row>
    <row r="132" spans="1:24" ht="15.6" thickTop="1" thickBot="1" x14ac:dyDescent="0.35">
      <c r="A132" s="27" t="s">
        <v>3478</v>
      </c>
      <c r="B132" s="28" t="s">
        <v>35</v>
      </c>
      <c r="C132" s="28" t="s">
        <v>3442</v>
      </c>
      <c r="D132" s="28">
        <v>21</v>
      </c>
      <c r="E132" s="29" t="s">
        <v>932</v>
      </c>
      <c r="F132" s="28" t="s">
        <v>153</v>
      </c>
      <c r="G132" s="28" t="s">
        <v>933</v>
      </c>
      <c r="H132" s="13">
        <v>45497</v>
      </c>
      <c r="I132" s="13">
        <v>45507</v>
      </c>
      <c r="J132" s="28" t="s">
        <v>668</v>
      </c>
      <c r="K132" s="28" t="s">
        <v>386</v>
      </c>
      <c r="L132" s="28" t="s">
        <v>936</v>
      </c>
      <c r="M132" s="28">
        <v>165</v>
      </c>
      <c r="N132" s="28">
        <v>85</v>
      </c>
      <c r="O132" s="21" t="str">
        <f t="shared" si="10"/>
        <v>165/85</v>
      </c>
      <c r="P132" s="28">
        <v>221</v>
      </c>
      <c r="Q132" s="28">
        <v>7.2</v>
      </c>
      <c r="R132" s="28">
        <v>29.4</v>
      </c>
      <c r="S132" s="28">
        <v>131</v>
      </c>
      <c r="T132" s="28" t="s">
        <v>25</v>
      </c>
      <c r="U132" s="28" t="s">
        <v>937</v>
      </c>
      <c r="V132" s="28" t="s">
        <v>79</v>
      </c>
      <c r="W132" s="28" t="b">
        <v>0</v>
      </c>
      <c r="X132" s="28" t="s">
        <v>937</v>
      </c>
    </row>
    <row r="133" spans="1:24" ht="15.6" thickTop="1" thickBot="1" x14ac:dyDescent="0.35">
      <c r="A133" s="24" t="s">
        <v>938</v>
      </c>
      <c r="B133" s="8" t="s">
        <v>939</v>
      </c>
      <c r="C133" s="8" t="s">
        <v>3442</v>
      </c>
      <c r="D133" s="8">
        <v>51</v>
      </c>
      <c r="E133" s="32">
        <v>26818</v>
      </c>
      <c r="F133" s="28" t="s">
        <v>153</v>
      </c>
      <c r="G133" s="8" t="s">
        <v>941</v>
      </c>
      <c r="H133" s="26">
        <v>44216</v>
      </c>
      <c r="I133" s="26">
        <v>44242</v>
      </c>
      <c r="J133" s="28" t="s">
        <v>230</v>
      </c>
      <c r="K133" s="8" t="s">
        <v>631</v>
      </c>
      <c r="L133" s="8" t="s">
        <v>574</v>
      </c>
      <c r="M133" s="8">
        <v>164</v>
      </c>
      <c r="N133" s="8">
        <v>87</v>
      </c>
      <c r="O133" s="21" t="str">
        <f t="shared" si="10"/>
        <v>164/87</v>
      </c>
      <c r="P133" s="8">
        <v>217</v>
      </c>
      <c r="Q133" s="8">
        <v>10.8</v>
      </c>
      <c r="R133" s="8">
        <v>41.3</v>
      </c>
      <c r="S133" s="8">
        <v>219</v>
      </c>
      <c r="T133" s="8" t="s">
        <v>25</v>
      </c>
      <c r="U133" s="8" t="s">
        <v>944</v>
      </c>
      <c r="V133" s="8" t="s">
        <v>79</v>
      </c>
      <c r="W133" s="8" t="s">
        <v>80</v>
      </c>
      <c r="X133" s="8" t="s">
        <v>944</v>
      </c>
    </row>
    <row r="134" spans="1:24" ht="15.6" thickTop="1" thickBot="1" x14ac:dyDescent="0.35">
      <c r="A134" s="27" t="s">
        <v>945</v>
      </c>
      <c r="B134" s="28" t="s">
        <v>946</v>
      </c>
      <c r="C134" s="28" t="s">
        <v>60</v>
      </c>
      <c r="D134" s="28">
        <v>71</v>
      </c>
      <c r="E134" s="29" t="s">
        <v>3730</v>
      </c>
      <c r="F134" s="28" t="s">
        <v>153</v>
      </c>
      <c r="G134" s="28" t="s">
        <v>948</v>
      </c>
      <c r="H134" s="13">
        <v>44842</v>
      </c>
      <c r="I134" s="13">
        <v>44866</v>
      </c>
      <c r="J134" s="8" t="s">
        <v>288</v>
      </c>
      <c r="K134" s="28" t="s">
        <v>54</v>
      </c>
      <c r="L134" s="28" t="s">
        <v>951</v>
      </c>
      <c r="M134" s="28">
        <v>178</v>
      </c>
      <c r="N134" s="28">
        <v>91</v>
      </c>
      <c r="O134" s="21" t="str">
        <f t="shared" si="10"/>
        <v>178/91</v>
      </c>
      <c r="P134" s="8">
        <v>192</v>
      </c>
      <c r="Q134" s="28">
        <v>6.4</v>
      </c>
      <c r="R134" s="28">
        <v>37.6</v>
      </c>
      <c r="S134" s="28">
        <v>244</v>
      </c>
      <c r="T134" s="28" t="s">
        <v>25</v>
      </c>
      <c r="U134" s="28" t="s">
        <v>952</v>
      </c>
      <c r="V134" s="28" t="s">
        <v>208</v>
      </c>
      <c r="W134" s="28" t="s">
        <v>25</v>
      </c>
      <c r="X134" s="28" t="s">
        <v>952</v>
      </c>
    </row>
    <row r="135" spans="1:24" ht="15.6" thickTop="1" thickBot="1" x14ac:dyDescent="0.35">
      <c r="A135" s="24" t="s">
        <v>953</v>
      </c>
      <c r="B135" s="8" t="s">
        <v>954</v>
      </c>
      <c r="C135" s="8" t="s">
        <v>3442</v>
      </c>
      <c r="D135" s="8">
        <v>21</v>
      </c>
      <c r="E135" s="25" t="s">
        <v>955</v>
      </c>
      <c r="F135" s="8" t="s">
        <v>541</v>
      </c>
      <c r="G135" s="8"/>
      <c r="H135" s="26">
        <v>44898</v>
      </c>
      <c r="I135" s="26">
        <v>44910</v>
      </c>
      <c r="J135" s="8" t="s">
        <v>288</v>
      </c>
      <c r="K135" s="8"/>
      <c r="L135" s="8" t="s">
        <v>957</v>
      </c>
      <c r="M135" s="8">
        <v>143</v>
      </c>
      <c r="N135" s="8">
        <v>162</v>
      </c>
      <c r="O135" s="21" t="str">
        <f t="shared" si="10"/>
        <v>143/162</v>
      </c>
      <c r="P135" s="8">
        <v>192</v>
      </c>
      <c r="Q135" s="8">
        <v>7.9</v>
      </c>
      <c r="R135" s="8">
        <v>27.2</v>
      </c>
      <c r="S135" s="8">
        <v>275</v>
      </c>
      <c r="T135" s="28" t="s">
        <v>3749</v>
      </c>
      <c r="U135" s="8" t="s">
        <v>958</v>
      </c>
      <c r="V135" s="8" t="s">
        <v>57</v>
      </c>
      <c r="W135" s="8" t="s">
        <v>25</v>
      </c>
      <c r="X135" s="8" t="s">
        <v>958</v>
      </c>
    </row>
    <row r="136" spans="1:24" ht="15.6" thickTop="1" thickBot="1" x14ac:dyDescent="0.35">
      <c r="A136" s="27" t="s">
        <v>959</v>
      </c>
      <c r="B136" s="28" t="s">
        <v>960</v>
      </c>
      <c r="C136" s="28" t="s">
        <v>3442</v>
      </c>
      <c r="D136" s="28">
        <v>55</v>
      </c>
      <c r="E136" s="33">
        <v>25265</v>
      </c>
      <c r="F136" s="21" t="s">
        <v>25</v>
      </c>
      <c r="G136" s="28" t="s">
        <v>962</v>
      </c>
      <c r="H136" s="13">
        <v>45480</v>
      </c>
      <c r="I136" s="13">
        <v>45504</v>
      </c>
      <c r="J136" s="28" t="s">
        <v>668</v>
      </c>
      <c r="K136" s="28" t="s">
        <v>320</v>
      </c>
      <c r="L136" s="28" t="s">
        <v>965</v>
      </c>
      <c r="M136" s="28">
        <v>152</v>
      </c>
      <c r="N136" s="28">
        <v>68</v>
      </c>
      <c r="O136" s="21" t="str">
        <f t="shared" si="10"/>
        <v>152/68</v>
      </c>
      <c r="P136" s="28">
        <v>217</v>
      </c>
      <c r="Q136" s="28">
        <v>11.9</v>
      </c>
      <c r="R136" s="28">
        <v>31.1</v>
      </c>
      <c r="S136" s="28">
        <v>135</v>
      </c>
      <c r="T136" s="28" t="s">
        <v>25</v>
      </c>
      <c r="U136" s="28">
        <v>19297</v>
      </c>
      <c r="V136" s="28" t="s">
        <v>79</v>
      </c>
      <c r="W136" s="28"/>
      <c r="X136" s="28">
        <v>19297</v>
      </c>
    </row>
    <row r="137" spans="1:24" ht="15" thickTop="1" x14ac:dyDescent="0.3">
      <c r="A137" s="24" t="s">
        <v>966</v>
      </c>
      <c r="B137" s="8" t="s">
        <v>967</v>
      </c>
      <c r="C137" s="8" t="s">
        <v>36</v>
      </c>
      <c r="D137" s="8">
        <v>56</v>
      </c>
      <c r="E137" s="25" t="s">
        <v>3731</v>
      </c>
      <c r="F137" s="21" t="s">
        <v>25</v>
      </c>
      <c r="G137" s="8" t="s">
        <v>969</v>
      </c>
      <c r="H137" s="26">
        <v>45612</v>
      </c>
      <c r="I137" s="26">
        <v>45618</v>
      </c>
      <c r="J137" s="28" t="s">
        <v>53</v>
      </c>
      <c r="K137" s="8" t="s">
        <v>320</v>
      </c>
      <c r="L137" s="8" t="s">
        <v>971</v>
      </c>
      <c r="M137" s="8">
        <v>155</v>
      </c>
      <c r="N137" s="8">
        <v>67</v>
      </c>
      <c r="O137" s="21" t="str">
        <f t="shared" si="10"/>
        <v>155/67</v>
      </c>
      <c r="P137" s="8">
        <v>188</v>
      </c>
      <c r="Q137" s="8">
        <v>6.5</v>
      </c>
      <c r="R137" s="8">
        <v>26.5</v>
      </c>
      <c r="S137" s="8">
        <v>207</v>
      </c>
      <c r="T137" s="8" t="s">
        <v>3750</v>
      </c>
      <c r="U137" s="8">
        <v>15523</v>
      </c>
      <c r="V137" s="8" t="s">
        <v>698</v>
      </c>
      <c r="W137" s="8" t="s">
        <v>44</v>
      </c>
      <c r="X137" s="8">
        <v>15523</v>
      </c>
    </row>
    <row r="138" spans="1:24" ht="15" thickBot="1" x14ac:dyDescent="0.35">
      <c r="A138" s="27" t="s">
        <v>3479</v>
      </c>
      <c r="B138" s="28" t="s">
        <v>972</v>
      </c>
      <c r="C138" s="28" t="s">
        <v>36</v>
      </c>
      <c r="D138" s="28">
        <v>69</v>
      </c>
      <c r="E138" s="33">
        <v>20373</v>
      </c>
      <c r="F138" s="28" t="s">
        <v>95</v>
      </c>
      <c r="G138" s="28" t="s">
        <v>974</v>
      </c>
      <c r="H138" s="13">
        <v>45371</v>
      </c>
      <c r="I138" s="13">
        <v>45368</v>
      </c>
      <c r="J138" s="28" t="s">
        <v>668</v>
      </c>
      <c r="K138" s="28" t="s">
        <v>537</v>
      </c>
      <c r="L138" s="28"/>
      <c r="M138" s="8">
        <f>VALUE(LEFT(O138,FIND("/",O138)-1))</f>
        <v>148</v>
      </c>
      <c r="N138" s="8">
        <f>VALUE(RIGHT(O138,LEN(O138)-FIND("/",O138)))</f>
        <v>70</v>
      </c>
      <c r="O138" s="40" t="s">
        <v>977</v>
      </c>
      <c r="P138" s="28">
        <v>285</v>
      </c>
      <c r="Q138" s="28">
        <v>7.7</v>
      </c>
      <c r="R138" s="28">
        <v>25.1</v>
      </c>
      <c r="S138" s="28">
        <v>214</v>
      </c>
      <c r="T138" s="28" t="s">
        <v>3750</v>
      </c>
      <c r="U138" s="28">
        <v>47692</v>
      </c>
      <c r="V138" s="28" t="s">
        <v>79</v>
      </c>
      <c r="W138" s="28" t="s">
        <v>69</v>
      </c>
      <c r="X138" s="28">
        <v>47692</v>
      </c>
    </row>
    <row r="139" spans="1:24" ht="15.6" thickTop="1" thickBot="1" x14ac:dyDescent="0.35">
      <c r="A139" s="24" t="s">
        <v>978</v>
      </c>
      <c r="B139" s="8" t="s">
        <v>979</v>
      </c>
      <c r="C139" s="8" t="s">
        <v>60</v>
      </c>
      <c r="D139" s="8">
        <v>27</v>
      </c>
      <c r="E139" s="32">
        <v>35433</v>
      </c>
      <c r="F139" s="8" t="s">
        <v>329</v>
      </c>
      <c r="G139" s="8"/>
      <c r="H139" s="26">
        <v>44726</v>
      </c>
      <c r="I139" s="26">
        <v>44725</v>
      </c>
      <c r="J139" s="28" t="s">
        <v>230</v>
      </c>
      <c r="K139" s="8" t="s">
        <v>54</v>
      </c>
      <c r="L139" s="8" t="s">
        <v>983</v>
      </c>
      <c r="M139" s="8">
        <v>137</v>
      </c>
      <c r="N139" s="8">
        <v>67</v>
      </c>
      <c r="O139" s="21" t="str">
        <f t="shared" ref="O139:O145" si="11">M139 &amp; "/" &amp; N139</f>
        <v>137/67</v>
      </c>
      <c r="P139" s="8">
        <v>79</v>
      </c>
      <c r="Q139" s="8">
        <v>8.1999999999999993</v>
      </c>
      <c r="R139" s="8">
        <v>31.6</v>
      </c>
      <c r="S139" s="8">
        <v>192</v>
      </c>
      <c r="T139" s="8" t="s">
        <v>3750</v>
      </c>
      <c r="U139" s="8">
        <v>24445</v>
      </c>
      <c r="V139" s="8" t="s">
        <v>217</v>
      </c>
      <c r="W139" s="8" t="b">
        <v>0</v>
      </c>
      <c r="X139" s="8">
        <v>24445</v>
      </c>
    </row>
    <row r="140" spans="1:24" ht="15.6" thickTop="1" thickBot="1" x14ac:dyDescent="0.35">
      <c r="A140" s="27" t="s">
        <v>3542</v>
      </c>
      <c r="B140" s="28" t="s">
        <v>984</v>
      </c>
      <c r="C140" s="28" t="s">
        <v>60</v>
      </c>
      <c r="D140" s="28">
        <v>38</v>
      </c>
      <c r="E140" s="30" t="s">
        <v>3098</v>
      </c>
      <c r="F140" s="28" t="s">
        <v>73</v>
      </c>
      <c r="G140" s="28"/>
      <c r="H140" s="13">
        <v>44596</v>
      </c>
      <c r="I140" s="13"/>
      <c r="J140" s="28" t="s">
        <v>230</v>
      </c>
      <c r="K140" s="28" t="s">
        <v>873</v>
      </c>
      <c r="L140" s="28" t="s">
        <v>987</v>
      </c>
      <c r="M140" s="28">
        <v>142</v>
      </c>
      <c r="N140" s="28">
        <v>83</v>
      </c>
      <c r="O140" s="21" t="str">
        <f t="shared" si="11"/>
        <v>142/83</v>
      </c>
      <c r="P140" s="28">
        <v>205</v>
      </c>
      <c r="Q140" s="28">
        <v>12.1</v>
      </c>
      <c r="R140" s="28">
        <v>36.9</v>
      </c>
      <c r="S140" s="28">
        <v>154</v>
      </c>
      <c r="T140" s="28" t="s">
        <v>3749</v>
      </c>
      <c r="U140" s="28">
        <v>21067</v>
      </c>
      <c r="V140" s="28" t="s">
        <v>698</v>
      </c>
      <c r="W140" s="28" t="s">
        <v>92</v>
      </c>
      <c r="X140" s="28">
        <v>21067</v>
      </c>
    </row>
    <row r="141" spans="1:24" ht="15.6" thickTop="1" thickBot="1" x14ac:dyDescent="0.35">
      <c r="A141" s="24" t="s">
        <v>988</v>
      </c>
      <c r="B141" s="8" t="s">
        <v>989</v>
      </c>
      <c r="C141" s="8" t="s">
        <v>36</v>
      </c>
      <c r="D141" s="8">
        <v>79</v>
      </c>
      <c r="E141" s="32">
        <v>16531</v>
      </c>
      <c r="F141" s="8" t="s">
        <v>338</v>
      </c>
      <c r="G141" s="8"/>
      <c r="H141" s="26">
        <v>45599</v>
      </c>
      <c r="I141" s="26">
        <v>45628</v>
      </c>
      <c r="J141" s="28" t="s">
        <v>342</v>
      </c>
      <c r="K141" s="8" t="s">
        <v>650</v>
      </c>
      <c r="L141" s="8" t="s">
        <v>993</v>
      </c>
      <c r="M141" s="8">
        <v>95</v>
      </c>
      <c r="N141" s="8">
        <v>67</v>
      </c>
      <c r="O141" s="21" t="str">
        <f t="shared" si="11"/>
        <v>95/67</v>
      </c>
      <c r="P141" s="8">
        <v>192</v>
      </c>
      <c r="Q141" s="8">
        <v>4.5999999999999996</v>
      </c>
      <c r="R141" s="8">
        <v>42.9</v>
      </c>
      <c r="S141" s="8">
        <v>138</v>
      </c>
      <c r="T141" s="28" t="s">
        <v>25</v>
      </c>
      <c r="U141" s="8"/>
      <c r="V141" s="8" t="s">
        <v>57</v>
      </c>
      <c r="W141" s="8" t="s">
        <v>46</v>
      </c>
      <c r="X141" s="8"/>
    </row>
    <row r="142" spans="1:24" ht="15" thickTop="1" x14ac:dyDescent="0.3">
      <c r="A142" s="27" t="s">
        <v>994</v>
      </c>
      <c r="B142" s="28" t="s">
        <v>995</v>
      </c>
      <c r="C142" s="28" t="s">
        <v>60</v>
      </c>
      <c r="D142" s="28">
        <v>61</v>
      </c>
      <c r="E142" s="30" t="s">
        <v>3128</v>
      </c>
      <c r="F142" s="28" t="s">
        <v>73</v>
      </c>
      <c r="G142" s="28" t="s">
        <v>997</v>
      </c>
      <c r="H142" s="13">
        <v>43896</v>
      </c>
      <c r="I142" s="13"/>
      <c r="J142" s="28" t="s">
        <v>53</v>
      </c>
      <c r="K142" s="28" t="s">
        <v>3748</v>
      </c>
      <c r="L142" s="28" t="s">
        <v>999</v>
      </c>
      <c r="M142" s="28">
        <v>137</v>
      </c>
      <c r="N142" s="28">
        <v>91</v>
      </c>
      <c r="O142" s="21" t="str">
        <f t="shared" si="11"/>
        <v>137/91</v>
      </c>
      <c r="P142" s="28">
        <v>87</v>
      </c>
      <c r="Q142" s="28">
        <v>10.3</v>
      </c>
      <c r="R142" s="28">
        <v>43.1</v>
      </c>
      <c r="S142" s="28">
        <v>225</v>
      </c>
      <c r="T142" s="28" t="s">
        <v>3749</v>
      </c>
      <c r="U142" s="28">
        <v>21368</v>
      </c>
      <c r="V142" s="28" t="s">
        <v>113</v>
      </c>
      <c r="W142" s="28" t="s">
        <v>25</v>
      </c>
      <c r="X142" s="28">
        <v>21368</v>
      </c>
    </row>
    <row r="143" spans="1:24" ht="15" thickBot="1" x14ac:dyDescent="0.35">
      <c r="A143" s="24" t="s">
        <v>1000</v>
      </c>
      <c r="B143" s="8" t="s">
        <v>3656</v>
      </c>
      <c r="C143" s="8" t="s">
        <v>36</v>
      </c>
      <c r="D143" s="8">
        <v>58</v>
      </c>
      <c r="E143" s="31" t="s">
        <v>3650</v>
      </c>
      <c r="F143" s="8" t="s">
        <v>73</v>
      </c>
      <c r="G143" s="8" t="s">
        <v>1002</v>
      </c>
      <c r="H143" s="26">
        <v>43925</v>
      </c>
      <c r="I143" s="26">
        <v>43952</v>
      </c>
      <c r="J143" s="8" t="s">
        <v>288</v>
      </c>
      <c r="K143" s="8" t="s">
        <v>157</v>
      </c>
      <c r="L143" s="8" t="s">
        <v>1005</v>
      </c>
      <c r="M143" s="8">
        <v>139</v>
      </c>
      <c r="N143" s="8">
        <v>97</v>
      </c>
      <c r="O143" s="8" t="str">
        <f t="shared" si="11"/>
        <v>139/97</v>
      </c>
      <c r="P143" s="8">
        <v>282</v>
      </c>
      <c r="Q143" s="8">
        <v>9.1999999999999993</v>
      </c>
      <c r="R143" s="8">
        <v>26.2</v>
      </c>
      <c r="S143" s="8">
        <v>158</v>
      </c>
      <c r="T143" s="8" t="s">
        <v>3749</v>
      </c>
      <c r="U143" s="8">
        <v>5265</v>
      </c>
      <c r="V143" s="8" t="s">
        <v>113</v>
      </c>
      <c r="W143" s="8" t="s">
        <v>92</v>
      </c>
      <c r="X143" s="8">
        <v>5265</v>
      </c>
    </row>
    <row r="144" spans="1:24" ht="15" thickTop="1" x14ac:dyDescent="0.3">
      <c r="A144" s="27" t="s">
        <v>1006</v>
      </c>
      <c r="B144" s="28" t="s">
        <v>1007</v>
      </c>
      <c r="C144" s="28" t="s">
        <v>36</v>
      </c>
      <c r="D144" s="28">
        <v>58</v>
      </c>
      <c r="E144" s="30" t="s">
        <v>3169</v>
      </c>
      <c r="F144" s="28" t="s">
        <v>468</v>
      </c>
      <c r="G144" s="28"/>
      <c r="H144" s="13">
        <v>45020</v>
      </c>
      <c r="I144" s="13">
        <v>45023</v>
      </c>
      <c r="J144" s="8" t="s">
        <v>288</v>
      </c>
      <c r="K144" s="28" t="s">
        <v>3748</v>
      </c>
      <c r="L144" s="28" t="s">
        <v>1011</v>
      </c>
      <c r="M144" s="28">
        <v>129</v>
      </c>
      <c r="N144" s="28">
        <v>73</v>
      </c>
      <c r="O144" s="21" t="str">
        <f t="shared" si="11"/>
        <v>129/73</v>
      </c>
      <c r="P144" s="28">
        <v>255</v>
      </c>
      <c r="Q144" s="28">
        <v>4.4000000000000004</v>
      </c>
      <c r="R144" s="28">
        <v>35.700000000000003</v>
      </c>
      <c r="S144" s="28">
        <v>266</v>
      </c>
      <c r="T144" s="28" t="s">
        <v>3749</v>
      </c>
      <c r="U144" s="28">
        <v>41539</v>
      </c>
      <c r="V144" s="28" t="s">
        <v>183</v>
      </c>
      <c r="W144" s="28" t="s">
        <v>68</v>
      </c>
      <c r="X144" s="28">
        <v>41539</v>
      </c>
    </row>
    <row r="145" spans="1:24" ht="15" thickBot="1" x14ac:dyDescent="0.35">
      <c r="A145" s="24" t="s">
        <v>3480</v>
      </c>
      <c r="B145" s="8" t="s">
        <v>1012</v>
      </c>
      <c r="C145" s="8" t="s">
        <v>36</v>
      </c>
      <c r="D145" s="8">
        <v>62</v>
      </c>
      <c r="E145" s="32">
        <v>22987</v>
      </c>
      <c r="F145" s="28" t="s">
        <v>153</v>
      </c>
      <c r="G145" s="8" t="s">
        <v>1014</v>
      </c>
      <c r="H145" s="26">
        <v>44125</v>
      </c>
      <c r="I145" s="26">
        <v>44137</v>
      </c>
      <c r="J145" s="28" t="s">
        <v>230</v>
      </c>
      <c r="K145" s="8" t="s">
        <v>386</v>
      </c>
      <c r="L145" s="8" t="s">
        <v>1017</v>
      </c>
      <c r="M145" s="8">
        <v>152</v>
      </c>
      <c r="N145" s="8">
        <v>83</v>
      </c>
      <c r="O145" s="8" t="str">
        <f t="shared" si="11"/>
        <v>152/83</v>
      </c>
      <c r="P145" s="8">
        <v>151</v>
      </c>
      <c r="Q145" s="8">
        <v>12.2</v>
      </c>
      <c r="R145" s="8">
        <v>18.5</v>
      </c>
      <c r="S145" s="8">
        <v>142</v>
      </c>
      <c r="T145" s="8" t="s">
        <v>3750</v>
      </c>
      <c r="U145" s="8" t="s">
        <v>1018</v>
      </c>
      <c r="V145" s="8" t="s">
        <v>57</v>
      </c>
      <c r="W145" s="8" t="s">
        <v>92</v>
      </c>
      <c r="X145" s="8" t="s">
        <v>1018</v>
      </c>
    </row>
    <row r="146" spans="1:24" ht="15.6" thickTop="1" thickBot="1" x14ac:dyDescent="0.35">
      <c r="A146" s="27" t="s">
        <v>1019</v>
      </c>
      <c r="B146" s="28" t="s">
        <v>1020</v>
      </c>
      <c r="C146" s="28" t="s">
        <v>36</v>
      </c>
      <c r="D146" s="28">
        <v>34</v>
      </c>
      <c r="E146" s="33">
        <v>32943</v>
      </c>
      <c r="F146" s="21" t="s">
        <v>25</v>
      </c>
      <c r="G146" s="28" t="s">
        <v>1022</v>
      </c>
      <c r="H146" s="13">
        <v>45246</v>
      </c>
      <c r="I146" s="13">
        <v>45243</v>
      </c>
      <c r="J146" s="21" t="s">
        <v>156</v>
      </c>
      <c r="K146" s="28" t="s">
        <v>631</v>
      </c>
      <c r="L146" s="28" t="s">
        <v>43</v>
      </c>
      <c r="M146" s="28">
        <v>98</v>
      </c>
      <c r="N146" s="28">
        <v>86</v>
      </c>
      <c r="O146" s="21" t="str">
        <f t="shared" ref="O146:O154" si="12">M146 &amp; "/" &amp; N146</f>
        <v>98/86</v>
      </c>
      <c r="P146" s="28">
        <v>172</v>
      </c>
      <c r="Q146" s="28">
        <v>8.9</v>
      </c>
      <c r="R146" s="28">
        <v>17.7</v>
      </c>
      <c r="S146" s="28">
        <v>203</v>
      </c>
      <c r="T146" s="28" t="s">
        <v>3751</v>
      </c>
      <c r="U146" s="28">
        <v>47710</v>
      </c>
      <c r="V146" s="28" t="s">
        <v>217</v>
      </c>
      <c r="W146" s="28" t="s">
        <v>102</v>
      </c>
      <c r="X146" s="28">
        <v>47710</v>
      </c>
    </row>
    <row r="147" spans="1:24" ht="15.6" thickTop="1" thickBot="1" x14ac:dyDescent="0.35">
      <c r="A147" s="24" t="s">
        <v>1025</v>
      </c>
      <c r="B147" s="8" t="s">
        <v>1026</v>
      </c>
      <c r="C147" s="8" t="s">
        <v>36</v>
      </c>
      <c r="D147" s="8">
        <v>83</v>
      </c>
      <c r="E147" s="25" t="s">
        <v>3671</v>
      </c>
      <c r="F147" s="28" t="s">
        <v>153</v>
      </c>
      <c r="G147" s="8" t="s">
        <v>1028</v>
      </c>
      <c r="H147" s="26">
        <v>45588</v>
      </c>
      <c r="I147" s="26">
        <v>45611</v>
      </c>
      <c r="J147" s="28" t="s">
        <v>53</v>
      </c>
      <c r="K147" s="8" t="s">
        <v>261</v>
      </c>
      <c r="L147" s="8" t="s">
        <v>1031</v>
      </c>
      <c r="M147" s="8">
        <v>129</v>
      </c>
      <c r="N147" s="8">
        <v>81</v>
      </c>
      <c r="O147" s="21" t="str">
        <f t="shared" si="12"/>
        <v>129/81</v>
      </c>
      <c r="P147" s="8">
        <v>192</v>
      </c>
      <c r="Q147" s="8">
        <v>11.5</v>
      </c>
      <c r="R147" s="8">
        <v>27.8</v>
      </c>
      <c r="S147" s="8">
        <v>186</v>
      </c>
      <c r="T147" s="28" t="s">
        <v>25</v>
      </c>
      <c r="U147" s="8">
        <v>5578</v>
      </c>
      <c r="V147" s="8" t="s">
        <v>79</v>
      </c>
      <c r="W147" s="8" t="s">
        <v>80</v>
      </c>
      <c r="X147" s="8">
        <v>5578</v>
      </c>
    </row>
    <row r="148" spans="1:24" ht="15.6" thickTop="1" thickBot="1" x14ac:dyDescent="0.35">
      <c r="A148" s="27" t="s">
        <v>1032</v>
      </c>
      <c r="B148" s="28" t="s">
        <v>627</v>
      </c>
      <c r="C148" s="28" t="s">
        <v>60</v>
      </c>
      <c r="D148" s="28">
        <v>58</v>
      </c>
      <c r="E148" s="29" t="s">
        <v>1033</v>
      </c>
      <c r="F148" s="28" t="s">
        <v>316</v>
      </c>
      <c r="G148" s="28" t="s">
        <v>1034</v>
      </c>
      <c r="H148" s="13">
        <v>45414</v>
      </c>
      <c r="I148" s="13">
        <v>45419</v>
      </c>
      <c r="J148" s="28"/>
      <c r="K148" s="28" t="s">
        <v>650</v>
      </c>
      <c r="L148" s="28" t="s">
        <v>1037</v>
      </c>
      <c r="M148" s="28">
        <v>150</v>
      </c>
      <c r="N148" s="28">
        <v>98</v>
      </c>
      <c r="O148" s="21" t="str">
        <f t="shared" si="12"/>
        <v>150/98</v>
      </c>
      <c r="P148" s="28">
        <v>196</v>
      </c>
      <c r="Q148" s="28">
        <v>6.4</v>
      </c>
      <c r="R148" s="28">
        <v>36</v>
      </c>
      <c r="S148" s="28">
        <v>194</v>
      </c>
      <c r="T148" s="28" t="s">
        <v>3750</v>
      </c>
      <c r="U148" s="28">
        <v>44620</v>
      </c>
      <c r="V148" s="28" t="s">
        <v>57</v>
      </c>
      <c r="W148" s="28" t="s">
        <v>132</v>
      </c>
      <c r="X148" s="28">
        <v>44620</v>
      </c>
    </row>
    <row r="149" spans="1:24" ht="15.6" thickTop="1" thickBot="1" x14ac:dyDescent="0.35">
      <c r="A149" s="24" t="s">
        <v>1038</v>
      </c>
      <c r="B149" s="8" t="s">
        <v>1039</v>
      </c>
      <c r="C149" s="8" t="s">
        <v>60</v>
      </c>
      <c r="D149" s="8">
        <v>33</v>
      </c>
      <c r="E149" s="31" t="s">
        <v>3229</v>
      </c>
      <c r="F149" s="21" t="s">
        <v>25</v>
      </c>
      <c r="G149" s="8"/>
      <c r="H149" s="26"/>
      <c r="I149" s="26"/>
      <c r="J149" s="8" t="s">
        <v>288</v>
      </c>
      <c r="K149" s="8" t="s">
        <v>481</v>
      </c>
      <c r="L149" s="8" t="s">
        <v>1041</v>
      </c>
      <c r="M149" s="8">
        <v>107</v>
      </c>
      <c r="N149" s="8">
        <v>89</v>
      </c>
      <c r="O149" s="21" t="str">
        <f t="shared" si="12"/>
        <v>107/89</v>
      </c>
      <c r="P149" s="8">
        <v>170</v>
      </c>
      <c r="Q149" s="8">
        <v>7.7</v>
      </c>
      <c r="R149" s="8">
        <v>21.7</v>
      </c>
      <c r="S149" s="8">
        <v>155</v>
      </c>
      <c r="T149" s="8" t="s">
        <v>3749</v>
      </c>
      <c r="U149" s="8">
        <v>28566</v>
      </c>
      <c r="V149" s="8" t="s">
        <v>113</v>
      </c>
      <c r="W149" s="8" t="b">
        <v>1</v>
      </c>
      <c r="X149" s="8">
        <v>28566</v>
      </c>
    </row>
    <row r="150" spans="1:24" ht="15.6" thickTop="1" thickBot="1" x14ac:dyDescent="0.35">
      <c r="A150" s="27" t="s">
        <v>3450</v>
      </c>
      <c r="B150" s="28" t="s">
        <v>1042</v>
      </c>
      <c r="C150" s="28" t="s">
        <v>60</v>
      </c>
      <c r="D150" s="28">
        <v>49</v>
      </c>
      <c r="E150" s="30" t="s">
        <v>3236</v>
      </c>
      <c r="F150" s="28" t="s">
        <v>73</v>
      </c>
      <c r="G150" s="28" t="s">
        <v>1044</v>
      </c>
      <c r="H150" s="13">
        <v>43837</v>
      </c>
      <c r="I150" s="13">
        <v>43849</v>
      </c>
      <c r="J150" s="8" t="s">
        <v>196</v>
      </c>
      <c r="K150" s="28"/>
      <c r="L150" s="28" t="s">
        <v>1047</v>
      </c>
      <c r="M150" s="28">
        <v>175</v>
      </c>
      <c r="N150" s="28">
        <v>80</v>
      </c>
      <c r="O150" s="21" t="str">
        <f t="shared" si="12"/>
        <v>175/80</v>
      </c>
      <c r="P150" s="28">
        <v>186</v>
      </c>
      <c r="Q150" s="28">
        <v>4.9000000000000004</v>
      </c>
      <c r="R150" s="28">
        <v>37.700000000000003</v>
      </c>
      <c r="S150" s="28">
        <v>137</v>
      </c>
      <c r="T150" s="28" t="s">
        <v>3749</v>
      </c>
      <c r="U150" s="28">
        <v>37827</v>
      </c>
      <c r="V150" s="28" t="s">
        <v>45</v>
      </c>
      <c r="W150" s="28" t="s">
        <v>56</v>
      </c>
      <c r="X150" s="28">
        <v>37827</v>
      </c>
    </row>
    <row r="151" spans="1:24" ht="15.6" thickTop="1" thickBot="1" x14ac:dyDescent="0.35">
      <c r="A151" s="24" t="s">
        <v>1048</v>
      </c>
      <c r="B151" s="8" t="s">
        <v>1049</v>
      </c>
      <c r="C151" s="8" t="s">
        <v>60</v>
      </c>
      <c r="D151" s="8">
        <v>24</v>
      </c>
      <c r="E151" s="31" t="s">
        <v>3269</v>
      </c>
      <c r="F151" s="8" t="s">
        <v>145</v>
      </c>
      <c r="G151" s="8" t="s">
        <v>1050</v>
      </c>
      <c r="H151" s="26">
        <v>44972</v>
      </c>
      <c r="I151" s="26">
        <v>44974</v>
      </c>
      <c r="J151" s="28" t="s">
        <v>668</v>
      </c>
      <c r="K151" s="8" t="s">
        <v>873</v>
      </c>
      <c r="L151" s="8" t="s">
        <v>1053</v>
      </c>
      <c r="M151" s="8">
        <v>289</v>
      </c>
      <c r="N151" s="8">
        <v>86</v>
      </c>
      <c r="O151" s="21" t="str">
        <f t="shared" si="12"/>
        <v>289/86</v>
      </c>
      <c r="P151" s="8">
        <v>234</v>
      </c>
      <c r="Q151" s="8">
        <v>6.9</v>
      </c>
      <c r="R151" s="8">
        <v>23</v>
      </c>
      <c r="S151" s="8">
        <v>200</v>
      </c>
      <c r="T151" s="8" t="s">
        <v>3750</v>
      </c>
      <c r="U151" s="8">
        <v>6485</v>
      </c>
      <c r="V151" s="8" t="s">
        <v>183</v>
      </c>
      <c r="W151" s="8"/>
      <c r="X151" s="8">
        <v>6485</v>
      </c>
    </row>
    <row r="152" spans="1:24" ht="15.6" thickTop="1" thickBot="1" x14ac:dyDescent="0.35">
      <c r="A152" s="27" t="s">
        <v>3543</v>
      </c>
      <c r="B152" s="28" t="s">
        <v>1054</v>
      </c>
      <c r="C152" s="28" t="s">
        <v>36</v>
      </c>
      <c r="D152" s="28">
        <v>67</v>
      </c>
      <c r="E152" s="29" t="s">
        <v>3687</v>
      </c>
      <c r="F152" s="28" t="s">
        <v>153</v>
      </c>
      <c r="G152" s="28"/>
      <c r="H152" s="13">
        <v>44000</v>
      </c>
      <c r="I152" s="13"/>
      <c r="J152" s="8" t="s">
        <v>288</v>
      </c>
      <c r="K152" s="28" t="s">
        <v>157</v>
      </c>
      <c r="L152" s="28"/>
      <c r="M152" s="28">
        <v>140</v>
      </c>
      <c r="N152" s="28">
        <v>62</v>
      </c>
      <c r="O152" s="21" t="str">
        <f t="shared" si="12"/>
        <v>140/62</v>
      </c>
      <c r="P152" s="28">
        <v>101</v>
      </c>
      <c r="Q152" s="28">
        <v>7.6</v>
      </c>
      <c r="R152" s="28">
        <v>43.6</v>
      </c>
      <c r="S152" s="28">
        <v>212</v>
      </c>
      <c r="T152" s="28" t="s">
        <v>3750</v>
      </c>
      <c r="U152" s="28">
        <v>25139</v>
      </c>
      <c r="V152" s="28" t="s">
        <v>33</v>
      </c>
      <c r="W152" s="28" t="s">
        <v>69</v>
      </c>
      <c r="X152" s="28">
        <v>25139</v>
      </c>
    </row>
    <row r="153" spans="1:24" ht="15" thickTop="1" x14ac:dyDescent="0.3">
      <c r="A153" s="24" t="s">
        <v>1057</v>
      </c>
      <c r="B153" s="8" t="s">
        <v>1058</v>
      </c>
      <c r="C153" s="8" t="s">
        <v>36</v>
      </c>
      <c r="D153" s="8">
        <v>71</v>
      </c>
      <c r="E153" s="31" t="s">
        <v>3741</v>
      </c>
      <c r="F153" s="28" t="s">
        <v>153</v>
      </c>
      <c r="G153" s="8" t="s">
        <v>1060</v>
      </c>
      <c r="H153" s="26">
        <v>45103</v>
      </c>
      <c r="I153" s="26">
        <v>45110</v>
      </c>
      <c r="J153" s="28" t="s">
        <v>230</v>
      </c>
      <c r="K153" s="8" t="s">
        <v>631</v>
      </c>
      <c r="L153" s="8" t="s">
        <v>971</v>
      </c>
      <c r="M153" s="8">
        <v>146</v>
      </c>
      <c r="N153" s="8">
        <v>65</v>
      </c>
      <c r="O153" s="21" t="str">
        <f t="shared" si="12"/>
        <v>146/65</v>
      </c>
      <c r="P153" s="8">
        <v>228</v>
      </c>
      <c r="Q153" s="8">
        <v>6.4</v>
      </c>
      <c r="R153" s="8">
        <v>38.1</v>
      </c>
      <c r="S153" s="8">
        <v>234</v>
      </c>
      <c r="T153" s="8" t="s">
        <v>3751</v>
      </c>
      <c r="U153" s="8">
        <v>14362</v>
      </c>
      <c r="V153" s="8" t="s">
        <v>271</v>
      </c>
      <c r="W153" s="8" t="s">
        <v>69</v>
      </c>
      <c r="X153" s="8">
        <v>14362</v>
      </c>
    </row>
    <row r="154" spans="1:24" ht="15" thickBot="1" x14ac:dyDescent="0.35">
      <c r="A154" s="27" t="s">
        <v>1062</v>
      </c>
      <c r="B154" s="28" t="s">
        <v>862</v>
      </c>
      <c r="C154" s="28" t="s">
        <v>36</v>
      </c>
      <c r="D154" s="28">
        <v>38</v>
      </c>
      <c r="E154" s="29" t="s">
        <v>1063</v>
      </c>
      <c r="F154" s="28" t="s">
        <v>329</v>
      </c>
      <c r="G154" s="28" t="s">
        <v>1064</v>
      </c>
      <c r="H154" s="13">
        <v>44113</v>
      </c>
      <c r="I154" s="13">
        <v>44111</v>
      </c>
      <c r="J154" s="28"/>
      <c r="K154" s="28" t="s">
        <v>157</v>
      </c>
      <c r="L154" s="28" t="s">
        <v>1067</v>
      </c>
      <c r="M154" s="28">
        <v>180</v>
      </c>
      <c r="N154" s="28">
        <v>83</v>
      </c>
      <c r="O154" s="28" t="str">
        <f t="shared" si="12"/>
        <v>180/83</v>
      </c>
      <c r="P154" s="28">
        <v>127</v>
      </c>
      <c r="Q154" s="28">
        <v>10</v>
      </c>
      <c r="R154" s="28">
        <v>31.1</v>
      </c>
      <c r="S154" s="28">
        <v>174</v>
      </c>
      <c r="T154" s="28" t="s">
        <v>3750</v>
      </c>
      <c r="U154" s="28">
        <v>30047</v>
      </c>
      <c r="V154" s="28" t="s">
        <v>217</v>
      </c>
      <c r="W154" s="28" t="s">
        <v>68</v>
      </c>
      <c r="X154" s="28">
        <v>30047</v>
      </c>
    </row>
    <row r="155" spans="1:24" ht="15.6" thickTop="1" thickBot="1" x14ac:dyDescent="0.35">
      <c r="A155" s="24" t="s">
        <v>3481</v>
      </c>
      <c r="B155" s="8" t="s">
        <v>443</v>
      </c>
      <c r="C155" s="8" t="s">
        <v>60</v>
      </c>
      <c r="D155" s="8">
        <v>58</v>
      </c>
      <c r="E155" s="25">
        <v>24294</v>
      </c>
      <c r="F155" s="21" t="s">
        <v>25</v>
      </c>
      <c r="G155" s="8" t="s">
        <v>1069</v>
      </c>
      <c r="H155" s="26">
        <v>45315</v>
      </c>
      <c r="I155" s="26">
        <v>45341</v>
      </c>
      <c r="J155" s="8" t="s">
        <v>196</v>
      </c>
      <c r="K155" s="8" t="s">
        <v>54</v>
      </c>
      <c r="L155" s="8" t="s">
        <v>1072</v>
      </c>
      <c r="M155" s="8">
        <f>VALUE(LEFT(O155,FIND("/",O155)-1))</f>
        <v>180</v>
      </c>
      <c r="N155" s="8">
        <f>VALUE(RIGHT(O155,LEN(O155)-FIND("/",O155)))</f>
        <v>67</v>
      </c>
      <c r="O155" s="39" t="s">
        <v>1073</v>
      </c>
      <c r="P155" s="8">
        <v>192</v>
      </c>
      <c r="Q155" s="8">
        <v>12.2</v>
      </c>
      <c r="R155" s="8">
        <v>31.1</v>
      </c>
      <c r="S155" s="8">
        <v>239</v>
      </c>
      <c r="T155" s="8" t="s">
        <v>3750</v>
      </c>
      <c r="U155" s="8">
        <v>23945</v>
      </c>
      <c r="V155" s="8" t="s">
        <v>208</v>
      </c>
      <c r="W155" s="8"/>
      <c r="X155" s="8">
        <v>23945</v>
      </c>
    </row>
    <row r="156" spans="1:24" ht="15" thickTop="1" x14ac:dyDescent="0.3">
      <c r="A156" s="27" t="s">
        <v>1074</v>
      </c>
      <c r="B156" s="28" t="s">
        <v>1075</v>
      </c>
      <c r="C156" s="28" t="s">
        <v>36</v>
      </c>
      <c r="D156" s="28">
        <v>38</v>
      </c>
      <c r="E156" s="29">
        <v>31541</v>
      </c>
      <c r="F156" s="28" t="s">
        <v>153</v>
      </c>
      <c r="G156" s="28" t="s">
        <v>1077</v>
      </c>
      <c r="H156" s="13">
        <v>43954</v>
      </c>
      <c r="I156" s="13">
        <v>43976</v>
      </c>
      <c r="J156" s="8" t="s">
        <v>288</v>
      </c>
      <c r="K156" s="28" t="s">
        <v>631</v>
      </c>
      <c r="L156" s="28" t="s">
        <v>1080</v>
      </c>
      <c r="M156" s="28">
        <v>100</v>
      </c>
      <c r="N156" s="28">
        <v>99</v>
      </c>
      <c r="O156" s="21" t="str">
        <f>M156 &amp; "/" &amp; N156</f>
        <v>100/99</v>
      </c>
      <c r="P156" s="8">
        <v>192</v>
      </c>
      <c r="Q156" s="28">
        <v>9.1999999999999993</v>
      </c>
      <c r="R156" s="28">
        <v>22.4</v>
      </c>
      <c r="S156" s="28">
        <v>212</v>
      </c>
      <c r="T156" s="28" t="s">
        <v>3750</v>
      </c>
      <c r="U156" s="28">
        <v>4445</v>
      </c>
      <c r="V156" s="28" t="s">
        <v>33</v>
      </c>
      <c r="W156" s="28" t="s">
        <v>68</v>
      </c>
      <c r="X156" s="28">
        <v>4445</v>
      </c>
    </row>
    <row r="157" spans="1:24" ht="15" thickBot="1" x14ac:dyDescent="0.35">
      <c r="A157" s="24" t="s">
        <v>1081</v>
      </c>
      <c r="B157" s="8" t="s">
        <v>939</v>
      </c>
      <c r="C157" s="8" t="s">
        <v>36</v>
      </c>
      <c r="D157" s="8">
        <v>83</v>
      </c>
      <c r="E157" s="25">
        <v>15037</v>
      </c>
      <c r="F157" s="8" t="s">
        <v>62</v>
      </c>
      <c r="G157" s="8" t="s">
        <v>1083</v>
      </c>
      <c r="H157" s="26">
        <v>44443</v>
      </c>
      <c r="I157" s="26">
        <v>44463</v>
      </c>
      <c r="J157" s="8"/>
      <c r="K157" s="8" t="s">
        <v>631</v>
      </c>
      <c r="L157" s="8" t="s">
        <v>1086</v>
      </c>
      <c r="M157" s="8">
        <f>VALUE(LEFT(O157,FIND("/",O157)-1))</f>
        <v>96</v>
      </c>
      <c r="N157" s="8">
        <f>VALUE(RIGHT(O157,LEN(O157)-FIND("/",O157)))</f>
        <v>93</v>
      </c>
      <c r="O157" s="39" t="s">
        <v>1087</v>
      </c>
      <c r="P157" s="8">
        <v>152</v>
      </c>
      <c r="Q157" s="8">
        <v>8.9</v>
      </c>
      <c r="R157" s="8">
        <v>24.7</v>
      </c>
      <c r="S157" s="8">
        <v>186</v>
      </c>
      <c r="T157" s="8" t="s">
        <v>3750</v>
      </c>
      <c r="U157" s="8">
        <v>534</v>
      </c>
      <c r="V157" s="8" t="s">
        <v>45</v>
      </c>
      <c r="W157" s="8"/>
      <c r="X157" s="8">
        <v>534</v>
      </c>
    </row>
    <row r="158" spans="1:24" ht="15.6" thickTop="1" thickBot="1" x14ac:dyDescent="0.35">
      <c r="A158" s="27" t="s">
        <v>3482</v>
      </c>
      <c r="B158" s="28" t="s">
        <v>1088</v>
      </c>
      <c r="C158" s="28" t="s">
        <v>3442</v>
      </c>
      <c r="D158" s="28">
        <v>57</v>
      </c>
      <c r="E158" s="29">
        <v>24694</v>
      </c>
      <c r="F158" s="28" t="s">
        <v>153</v>
      </c>
      <c r="G158" s="28"/>
      <c r="H158" s="13">
        <v>44173</v>
      </c>
      <c r="I158" s="13">
        <v>44170</v>
      </c>
      <c r="J158" s="8" t="s">
        <v>288</v>
      </c>
      <c r="K158" s="28" t="s">
        <v>54</v>
      </c>
      <c r="L158" s="28" t="s">
        <v>1092</v>
      </c>
      <c r="M158" s="28">
        <v>150</v>
      </c>
      <c r="N158" s="28">
        <v>61</v>
      </c>
      <c r="O158" s="21" t="str">
        <f>M158 &amp; "/" &amp; N158</f>
        <v>150/61</v>
      </c>
      <c r="P158" s="28">
        <v>255</v>
      </c>
      <c r="Q158" s="28">
        <v>8.6</v>
      </c>
      <c r="R158" s="28">
        <v>33.6</v>
      </c>
      <c r="S158" s="28">
        <v>125</v>
      </c>
      <c r="T158" s="28" t="s">
        <v>3749</v>
      </c>
      <c r="U158" s="28">
        <v>1690</v>
      </c>
      <c r="V158" s="28" t="s">
        <v>281</v>
      </c>
      <c r="W158" s="28" t="s">
        <v>56</v>
      </c>
      <c r="X158" s="28">
        <v>1690</v>
      </c>
    </row>
    <row r="159" spans="1:24" ht="15.6" thickTop="1" thickBot="1" x14ac:dyDescent="0.35">
      <c r="A159" s="24" t="s">
        <v>1093</v>
      </c>
      <c r="B159" s="8" t="s">
        <v>1094</v>
      </c>
      <c r="C159" s="8" t="s">
        <v>60</v>
      </c>
      <c r="D159" s="8">
        <v>29</v>
      </c>
      <c r="E159" s="25">
        <v>34925</v>
      </c>
      <c r="F159" s="8" t="s">
        <v>338</v>
      </c>
      <c r="G159" s="8"/>
      <c r="H159" s="26">
        <v>45480</v>
      </c>
      <c r="I159" s="26">
        <v>45481</v>
      </c>
      <c r="J159" s="8" t="s">
        <v>196</v>
      </c>
      <c r="K159" s="8" t="s">
        <v>54</v>
      </c>
      <c r="L159" s="8" t="s">
        <v>1097</v>
      </c>
      <c r="M159" s="8">
        <v>158</v>
      </c>
      <c r="N159" s="8">
        <v>61</v>
      </c>
      <c r="O159" s="21" t="str">
        <f>M159 &amp; "/" &amp; N159</f>
        <v>158/61</v>
      </c>
      <c r="P159" s="8">
        <v>113</v>
      </c>
      <c r="Q159" s="8">
        <v>10.199999999999999</v>
      </c>
      <c r="R159" s="8">
        <v>30.8</v>
      </c>
      <c r="S159" s="8">
        <v>225</v>
      </c>
      <c r="T159" s="8" t="s">
        <v>3751</v>
      </c>
      <c r="U159" s="8">
        <v>28981</v>
      </c>
      <c r="V159" s="8" t="s">
        <v>208</v>
      </c>
      <c r="W159" s="8" t="s">
        <v>25</v>
      </c>
      <c r="X159" s="8">
        <v>28981</v>
      </c>
    </row>
    <row r="160" spans="1:24" ht="15.6" thickTop="1" thickBot="1" x14ac:dyDescent="0.35">
      <c r="A160" s="27" t="s">
        <v>1098</v>
      </c>
      <c r="B160" s="28" t="s">
        <v>1099</v>
      </c>
      <c r="C160" s="28" t="s">
        <v>3442</v>
      </c>
      <c r="D160" s="28">
        <v>82</v>
      </c>
      <c r="E160" s="29">
        <v>15380</v>
      </c>
      <c r="F160" s="28" t="s">
        <v>541</v>
      </c>
      <c r="G160" s="28"/>
      <c r="H160" s="13">
        <v>44461</v>
      </c>
      <c r="I160" s="13">
        <v>44479</v>
      </c>
      <c r="J160" s="21" t="s">
        <v>156</v>
      </c>
      <c r="K160" s="28" t="s">
        <v>873</v>
      </c>
      <c r="L160" s="28" t="s">
        <v>1103</v>
      </c>
      <c r="M160" s="8">
        <f>VALUE(LEFT(O160,FIND("/",O160)-1))</f>
        <v>116</v>
      </c>
      <c r="N160" s="8">
        <f>VALUE(RIGHT(O160,LEN(O160)-FIND("/",O160)))</f>
        <v>97</v>
      </c>
      <c r="O160" s="40" t="s">
        <v>1104</v>
      </c>
      <c r="P160" s="28">
        <v>870</v>
      </c>
      <c r="Q160" s="28">
        <v>6.9</v>
      </c>
      <c r="R160" s="28">
        <v>22.5</v>
      </c>
      <c r="S160" s="28">
        <v>244</v>
      </c>
      <c r="T160" s="28" t="s">
        <v>3749</v>
      </c>
      <c r="U160" s="28"/>
      <c r="V160" s="28" t="s">
        <v>698</v>
      </c>
      <c r="W160" s="28" t="s">
        <v>25</v>
      </c>
      <c r="X160" s="28"/>
    </row>
    <row r="161" spans="1:24" ht="15.6" thickTop="1" thickBot="1" x14ac:dyDescent="0.35">
      <c r="A161" s="24" t="s">
        <v>1105</v>
      </c>
      <c r="B161" s="8" t="s">
        <v>1106</v>
      </c>
      <c r="C161" s="8" t="s">
        <v>3442</v>
      </c>
      <c r="D161" s="8">
        <v>48</v>
      </c>
      <c r="E161" s="25">
        <v>31850</v>
      </c>
      <c r="F161" s="8" t="s">
        <v>95</v>
      </c>
      <c r="G161" s="8" t="s">
        <v>1108</v>
      </c>
      <c r="H161" s="26">
        <v>44490</v>
      </c>
      <c r="I161" s="26">
        <v>44505</v>
      </c>
      <c r="J161" s="8" t="s">
        <v>288</v>
      </c>
      <c r="K161" s="8" t="s">
        <v>650</v>
      </c>
      <c r="L161" s="8" t="s">
        <v>1111</v>
      </c>
      <c r="M161" s="8">
        <v>158</v>
      </c>
      <c r="N161" s="8">
        <v>85</v>
      </c>
      <c r="O161" s="21" t="str">
        <f t="shared" ref="O161:O174" si="13">M161 &amp; "/" &amp; N161</f>
        <v>158/85</v>
      </c>
      <c r="P161" s="8">
        <v>164</v>
      </c>
      <c r="Q161" s="8">
        <v>12.8</v>
      </c>
      <c r="R161" s="8">
        <v>23.9</v>
      </c>
      <c r="S161" s="8">
        <v>255</v>
      </c>
      <c r="T161" s="8" t="s">
        <v>3751</v>
      </c>
      <c r="U161" s="8">
        <v>41312</v>
      </c>
      <c r="V161" s="8" t="s">
        <v>25</v>
      </c>
      <c r="W161" s="8" t="s">
        <v>25</v>
      </c>
      <c r="X161" s="8">
        <v>41312</v>
      </c>
    </row>
    <row r="162" spans="1:24" ht="15.6" thickTop="1" thickBot="1" x14ac:dyDescent="0.35">
      <c r="A162" s="27" t="s">
        <v>1112</v>
      </c>
      <c r="B162" s="28" t="s">
        <v>35</v>
      </c>
      <c r="C162" s="28" t="s">
        <v>36</v>
      </c>
      <c r="D162" s="28">
        <v>63</v>
      </c>
      <c r="E162" s="29">
        <v>22532</v>
      </c>
      <c r="F162" s="28" t="s">
        <v>541</v>
      </c>
      <c r="G162" s="28"/>
      <c r="H162" s="13">
        <v>44463</v>
      </c>
      <c r="I162" s="13">
        <v>44477</v>
      </c>
      <c r="J162" s="28" t="s">
        <v>53</v>
      </c>
      <c r="K162" s="28" t="s">
        <v>261</v>
      </c>
      <c r="L162" s="28" t="s">
        <v>1114</v>
      </c>
      <c r="M162" s="28">
        <v>152</v>
      </c>
      <c r="N162" s="28">
        <v>61</v>
      </c>
      <c r="O162" s="21" t="str">
        <f t="shared" si="13"/>
        <v>152/61</v>
      </c>
      <c r="P162" s="28">
        <v>207</v>
      </c>
      <c r="Q162" s="28">
        <v>4.4000000000000004</v>
      </c>
      <c r="R162" s="28">
        <v>30.8</v>
      </c>
      <c r="S162" s="28">
        <v>202</v>
      </c>
      <c r="T162" s="28" t="s">
        <v>3750</v>
      </c>
      <c r="U162" s="28" t="s">
        <v>1115</v>
      </c>
      <c r="V162" s="28"/>
      <c r="W162" s="28" t="s">
        <v>102</v>
      </c>
      <c r="X162" s="28" t="s">
        <v>1115</v>
      </c>
    </row>
    <row r="163" spans="1:24" ht="15.6" thickTop="1" thickBot="1" x14ac:dyDescent="0.35">
      <c r="A163" s="24" t="s">
        <v>3544</v>
      </c>
      <c r="B163" s="8" t="s">
        <v>1116</v>
      </c>
      <c r="C163" s="8" t="s">
        <v>36</v>
      </c>
      <c r="D163" s="8">
        <v>55</v>
      </c>
      <c r="E163" s="25"/>
      <c r="F163" s="8" t="s">
        <v>62</v>
      </c>
      <c r="G163" s="8"/>
      <c r="H163" s="26">
        <v>45497</v>
      </c>
      <c r="I163" s="26">
        <v>45507</v>
      </c>
      <c r="J163" s="28" t="s">
        <v>342</v>
      </c>
      <c r="K163" s="8" t="s">
        <v>54</v>
      </c>
      <c r="L163" s="8" t="s">
        <v>1117</v>
      </c>
      <c r="M163" s="8">
        <v>113</v>
      </c>
      <c r="N163" s="8">
        <v>93</v>
      </c>
      <c r="O163" s="21" t="str">
        <f t="shared" si="13"/>
        <v>113/93</v>
      </c>
      <c r="P163" s="8">
        <v>246</v>
      </c>
      <c r="Q163" s="8">
        <v>5.2</v>
      </c>
      <c r="R163" s="36">
        <v>28.3</v>
      </c>
      <c r="S163" s="8">
        <v>215</v>
      </c>
      <c r="T163" s="8" t="s">
        <v>3751</v>
      </c>
      <c r="U163" s="8">
        <v>48273</v>
      </c>
      <c r="V163" s="8" t="s">
        <v>79</v>
      </c>
      <c r="W163" s="8"/>
      <c r="X163" s="8">
        <v>48273</v>
      </c>
    </row>
    <row r="164" spans="1:24" ht="15.6" thickTop="1" thickBot="1" x14ac:dyDescent="0.35">
      <c r="A164" s="27" t="s">
        <v>1118</v>
      </c>
      <c r="B164" s="28" t="s">
        <v>1119</v>
      </c>
      <c r="C164" s="28" t="s">
        <v>60</v>
      </c>
      <c r="D164" s="28">
        <v>78</v>
      </c>
      <c r="E164" s="29">
        <v>16815</v>
      </c>
      <c r="F164" s="28" t="s">
        <v>338</v>
      </c>
      <c r="G164" s="28"/>
      <c r="H164" s="13">
        <v>44154</v>
      </c>
      <c r="I164" s="13">
        <v>44156</v>
      </c>
      <c r="J164" s="28" t="s">
        <v>342</v>
      </c>
      <c r="K164" s="28" t="s">
        <v>54</v>
      </c>
      <c r="L164" s="28" t="s">
        <v>1123</v>
      </c>
      <c r="M164" s="28">
        <v>122</v>
      </c>
      <c r="N164" s="28">
        <v>66</v>
      </c>
      <c r="O164" s="21" t="str">
        <f t="shared" si="13"/>
        <v>122/66</v>
      </c>
      <c r="P164" s="28">
        <v>136</v>
      </c>
      <c r="Q164" s="28">
        <v>5.6</v>
      </c>
      <c r="R164" s="28">
        <v>30.7</v>
      </c>
      <c r="S164" s="28">
        <v>202</v>
      </c>
      <c r="T164" s="28" t="s">
        <v>25</v>
      </c>
      <c r="U164" s="28">
        <v>10308</v>
      </c>
      <c r="V164" s="28" t="s">
        <v>183</v>
      </c>
      <c r="W164" s="28" t="b">
        <v>0</v>
      </c>
      <c r="X164" s="28">
        <v>10308</v>
      </c>
    </row>
    <row r="165" spans="1:24" ht="15.6" thickTop="1" thickBot="1" x14ac:dyDescent="0.35">
      <c r="A165" s="24" t="s">
        <v>1124</v>
      </c>
      <c r="B165" s="8" t="s">
        <v>226</v>
      </c>
      <c r="C165" s="8" t="s">
        <v>60</v>
      </c>
      <c r="D165" s="8">
        <v>19</v>
      </c>
      <c r="E165" s="25">
        <v>38519</v>
      </c>
      <c r="F165" s="8" t="s">
        <v>73</v>
      </c>
      <c r="G165" s="8" t="s">
        <v>1126</v>
      </c>
      <c r="H165" s="26">
        <v>44880</v>
      </c>
      <c r="I165" s="26">
        <v>44898</v>
      </c>
      <c r="J165" s="8" t="s">
        <v>288</v>
      </c>
      <c r="K165" s="8" t="s">
        <v>320</v>
      </c>
      <c r="L165" s="8" t="s">
        <v>1128</v>
      </c>
      <c r="M165" s="8">
        <v>126</v>
      </c>
      <c r="N165" s="8">
        <v>76</v>
      </c>
      <c r="O165" s="21" t="str">
        <f t="shared" si="13"/>
        <v>126/76</v>
      </c>
      <c r="P165" s="8">
        <v>81</v>
      </c>
      <c r="Q165" s="8">
        <v>11</v>
      </c>
      <c r="R165" s="8">
        <v>20.6</v>
      </c>
      <c r="S165" s="8">
        <v>128</v>
      </c>
      <c r="T165" s="8" t="s">
        <v>25</v>
      </c>
      <c r="U165" s="8">
        <v>13724</v>
      </c>
      <c r="V165" s="8" t="s">
        <v>25</v>
      </c>
      <c r="W165" s="8"/>
      <c r="X165" s="8">
        <v>13724</v>
      </c>
    </row>
    <row r="166" spans="1:24" ht="15.6" thickTop="1" thickBot="1" x14ac:dyDescent="0.35">
      <c r="A166" s="27" t="s">
        <v>3572</v>
      </c>
      <c r="B166" s="28" t="s">
        <v>1129</v>
      </c>
      <c r="C166" s="28" t="s">
        <v>3442</v>
      </c>
      <c r="D166" s="28">
        <v>73</v>
      </c>
      <c r="E166" s="29">
        <v>18852</v>
      </c>
      <c r="F166" s="28" t="s">
        <v>62</v>
      </c>
      <c r="G166" s="28" t="s">
        <v>1131</v>
      </c>
      <c r="H166" s="13">
        <v>44963</v>
      </c>
      <c r="I166" s="13">
        <v>44963</v>
      </c>
      <c r="J166" s="28" t="s">
        <v>668</v>
      </c>
      <c r="K166" s="28" t="s">
        <v>873</v>
      </c>
      <c r="L166" s="28" t="s">
        <v>1133</v>
      </c>
      <c r="M166" s="28">
        <v>109</v>
      </c>
      <c r="N166" s="28">
        <v>86</v>
      </c>
      <c r="O166" s="21" t="str">
        <f t="shared" si="13"/>
        <v>109/86</v>
      </c>
      <c r="P166" s="28">
        <v>147</v>
      </c>
      <c r="Q166" s="28">
        <v>6.2</v>
      </c>
      <c r="R166" s="28">
        <v>38.299999999999997</v>
      </c>
      <c r="S166" s="28">
        <v>203</v>
      </c>
      <c r="T166" s="28" t="s">
        <v>25</v>
      </c>
      <c r="U166" s="28">
        <v>49776</v>
      </c>
      <c r="V166" s="28"/>
      <c r="W166" s="28" t="s">
        <v>25</v>
      </c>
      <c r="X166" s="28">
        <v>49776</v>
      </c>
    </row>
    <row r="167" spans="1:24" ht="15.6" thickTop="1" thickBot="1" x14ac:dyDescent="0.35">
      <c r="A167" s="24" t="s">
        <v>1134</v>
      </c>
      <c r="B167" s="8" t="s">
        <v>3657</v>
      </c>
      <c r="C167" s="8" t="s">
        <v>36</v>
      </c>
      <c r="D167" s="8">
        <v>51</v>
      </c>
      <c r="E167" s="25">
        <v>26977</v>
      </c>
      <c r="F167" s="8" t="s">
        <v>329</v>
      </c>
      <c r="G167" s="8"/>
      <c r="H167" s="26"/>
      <c r="I167" s="26"/>
      <c r="J167" s="8" t="s">
        <v>196</v>
      </c>
      <c r="K167" s="8" t="s">
        <v>650</v>
      </c>
      <c r="L167" s="8" t="s">
        <v>1137</v>
      </c>
      <c r="M167" s="8">
        <v>97</v>
      </c>
      <c r="N167" s="8">
        <v>80</v>
      </c>
      <c r="O167" s="21" t="str">
        <f t="shared" si="13"/>
        <v>97/80</v>
      </c>
      <c r="P167" s="8">
        <v>192</v>
      </c>
      <c r="Q167" s="8">
        <v>12</v>
      </c>
      <c r="R167" s="8">
        <v>44.2</v>
      </c>
      <c r="S167" s="8">
        <v>245</v>
      </c>
      <c r="T167" s="28" t="s">
        <v>3750</v>
      </c>
      <c r="U167" s="8">
        <v>41152</v>
      </c>
      <c r="V167" s="8" t="s">
        <v>79</v>
      </c>
      <c r="W167" s="8" t="s">
        <v>132</v>
      </c>
      <c r="X167" s="8">
        <v>41152</v>
      </c>
    </row>
    <row r="168" spans="1:24" ht="15.6" thickTop="1" thickBot="1" x14ac:dyDescent="0.35">
      <c r="A168" s="27" t="s">
        <v>1138</v>
      </c>
      <c r="B168" s="28" t="s">
        <v>1139</v>
      </c>
      <c r="C168" s="28" t="s">
        <v>36</v>
      </c>
      <c r="D168" s="28">
        <v>69</v>
      </c>
      <c r="E168" s="29">
        <v>20092</v>
      </c>
      <c r="F168" s="28" t="s">
        <v>247</v>
      </c>
      <c r="G168" s="28" t="s">
        <v>1141</v>
      </c>
      <c r="H168" s="13">
        <v>45465</v>
      </c>
      <c r="I168" s="13">
        <v>45485</v>
      </c>
      <c r="J168" s="28" t="s">
        <v>668</v>
      </c>
      <c r="K168" s="28" t="s">
        <v>548</v>
      </c>
      <c r="L168" s="28" t="s">
        <v>1144</v>
      </c>
      <c r="M168" s="28">
        <v>97</v>
      </c>
      <c r="N168" s="28">
        <v>66</v>
      </c>
      <c r="O168" s="21" t="str">
        <f t="shared" si="13"/>
        <v>97/66</v>
      </c>
      <c r="P168" s="28">
        <v>226</v>
      </c>
      <c r="Q168" s="28">
        <v>8.9</v>
      </c>
      <c r="R168" s="28">
        <v>35.700000000000003</v>
      </c>
      <c r="S168" s="28">
        <v>205</v>
      </c>
      <c r="T168" s="28" t="s">
        <v>25</v>
      </c>
      <c r="U168" s="28">
        <v>35363</v>
      </c>
      <c r="V168" s="28" t="s">
        <v>281</v>
      </c>
      <c r="W168" s="28" t="s">
        <v>80</v>
      </c>
      <c r="X168" s="28">
        <v>35363</v>
      </c>
    </row>
    <row r="169" spans="1:24" ht="15.6" thickTop="1" thickBot="1" x14ac:dyDescent="0.35">
      <c r="A169" s="24" t="s">
        <v>1145</v>
      </c>
      <c r="B169" s="8" t="s">
        <v>1146</v>
      </c>
      <c r="C169" s="8" t="s">
        <v>36</v>
      </c>
      <c r="D169" s="8">
        <v>69</v>
      </c>
      <c r="E169" s="25">
        <v>20180</v>
      </c>
      <c r="F169" s="8" t="s">
        <v>316</v>
      </c>
      <c r="G169" s="8" t="s">
        <v>1148</v>
      </c>
      <c r="H169" s="26">
        <v>44459</v>
      </c>
      <c r="I169" s="26">
        <v>44463</v>
      </c>
      <c r="J169" s="8" t="s">
        <v>288</v>
      </c>
      <c r="K169" s="8" t="s">
        <v>54</v>
      </c>
      <c r="L169" s="8" t="s">
        <v>1150</v>
      </c>
      <c r="M169" s="8">
        <v>142</v>
      </c>
      <c r="N169" s="8">
        <v>76</v>
      </c>
      <c r="O169" s="21" t="str">
        <f t="shared" si="13"/>
        <v>142/76</v>
      </c>
      <c r="P169" s="8">
        <v>167</v>
      </c>
      <c r="Q169" s="8">
        <v>24.7</v>
      </c>
      <c r="R169" s="8">
        <v>30.3</v>
      </c>
      <c r="S169" s="8">
        <v>139</v>
      </c>
      <c r="T169" s="8" t="s">
        <v>3749</v>
      </c>
      <c r="U169" s="8">
        <v>30247</v>
      </c>
      <c r="V169" s="8" t="s">
        <v>698</v>
      </c>
      <c r="W169" s="8" t="s">
        <v>102</v>
      </c>
      <c r="X169" s="8">
        <v>30247</v>
      </c>
    </row>
    <row r="170" spans="1:24" ht="15.6" thickTop="1" thickBot="1" x14ac:dyDescent="0.35">
      <c r="A170" s="27" t="s">
        <v>1151</v>
      </c>
      <c r="B170" s="28" t="s">
        <v>1152</v>
      </c>
      <c r="C170" s="28" t="s">
        <v>60</v>
      </c>
      <c r="D170" s="28">
        <v>53</v>
      </c>
      <c r="E170" s="29"/>
      <c r="F170" s="28" t="s">
        <v>95</v>
      </c>
      <c r="G170" s="28" t="s">
        <v>1153</v>
      </c>
      <c r="H170" s="13">
        <v>45088</v>
      </c>
      <c r="I170" s="13">
        <v>45114</v>
      </c>
      <c r="J170" s="8" t="s">
        <v>196</v>
      </c>
      <c r="K170" s="28" t="s">
        <v>650</v>
      </c>
      <c r="L170" s="28" t="s">
        <v>1155</v>
      </c>
      <c r="M170" s="28">
        <v>105</v>
      </c>
      <c r="N170" s="28">
        <v>117</v>
      </c>
      <c r="O170" s="21" t="str">
        <f t="shared" si="13"/>
        <v>105/117</v>
      </c>
      <c r="P170" s="28">
        <v>113</v>
      </c>
      <c r="Q170" s="28">
        <v>10.6</v>
      </c>
      <c r="R170" s="35">
        <v>20.6</v>
      </c>
      <c r="S170" s="28">
        <v>262</v>
      </c>
      <c r="T170" s="28" t="s">
        <v>3750</v>
      </c>
      <c r="U170" s="28">
        <v>37619</v>
      </c>
      <c r="V170" s="28" t="s">
        <v>79</v>
      </c>
      <c r="W170" s="28" t="s">
        <v>80</v>
      </c>
      <c r="X170" s="28">
        <v>37619</v>
      </c>
    </row>
    <row r="171" spans="1:24" ht="15.6" thickTop="1" thickBot="1" x14ac:dyDescent="0.35">
      <c r="A171" s="24" t="s">
        <v>3483</v>
      </c>
      <c r="B171" s="8" t="s">
        <v>1156</v>
      </c>
      <c r="C171" s="8" t="s">
        <v>36</v>
      </c>
      <c r="D171" s="8">
        <v>54</v>
      </c>
      <c r="E171" s="25">
        <v>25594</v>
      </c>
      <c r="F171" s="21" t="s">
        <v>25</v>
      </c>
      <c r="G171" s="8" t="s">
        <v>1158</v>
      </c>
      <c r="H171" s="26">
        <v>45471</v>
      </c>
      <c r="I171" s="26">
        <v>45491</v>
      </c>
      <c r="J171" s="8" t="s">
        <v>196</v>
      </c>
      <c r="K171" s="8" t="s">
        <v>631</v>
      </c>
      <c r="L171" s="8" t="s">
        <v>1161</v>
      </c>
      <c r="M171" s="8">
        <v>165</v>
      </c>
      <c r="N171" s="8">
        <v>92</v>
      </c>
      <c r="O171" s="21" t="str">
        <f t="shared" si="13"/>
        <v>165/92</v>
      </c>
      <c r="P171" s="8">
        <v>219</v>
      </c>
      <c r="Q171" s="8">
        <v>9.4</v>
      </c>
      <c r="R171" s="8">
        <v>36.9</v>
      </c>
      <c r="S171" s="8">
        <v>256</v>
      </c>
      <c r="T171" s="8" t="s">
        <v>25</v>
      </c>
      <c r="U171" s="8" t="s">
        <v>1162</v>
      </c>
      <c r="V171" s="8" t="s">
        <v>183</v>
      </c>
      <c r="W171" s="8" t="s">
        <v>166</v>
      </c>
      <c r="X171" s="8" t="s">
        <v>1162</v>
      </c>
    </row>
    <row r="172" spans="1:24" ht="15" thickTop="1" x14ac:dyDescent="0.3">
      <c r="A172" s="27" t="s">
        <v>3484</v>
      </c>
      <c r="B172" s="28" t="s">
        <v>1163</v>
      </c>
      <c r="C172" s="28" t="s">
        <v>36</v>
      </c>
      <c r="D172" s="28">
        <v>82</v>
      </c>
      <c r="E172" s="29">
        <v>15596</v>
      </c>
      <c r="F172" s="28" t="s">
        <v>73</v>
      </c>
      <c r="G172" s="28"/>
      <c r="H172" s="13">
        <v>44767</v>
      </c>
      <c r="I172" s="13">
        <v>44768</v>
      </c>
      <c r="J172" s="28" t="s">
        <v>342</v>
      </c>
      <c r="K172" s="28" t="s">
        <v>261</v>
      </c>
      <c r="L172" s="28" t="s">
        <v>1166</v>
      </c>
      <c r="M172" s="28">
        <v>139</v>
      </c>
      <c r="N172" s="28">
        <v>77</v>
      </c>
      <c r="O172" s="21" t="str">
        <f t="shared" si="13"/>
        <v>139/77</v>
      </c>
      <c r="P172" s="28">
        <v>102</v>
      </c>
      <c r="Q172" s="28">
        <v>9</v>
      </c>
      <c r="R172" s="28">
        <v>30.8</v>
      </c>
      <c r="S172" s="28">
        <v>251</v>
      </c>
      <c r="T172" s="28" t="s">
        <v>3749</v>
      </c>
      <c r="U172" s="28">
        <v>11311</v>
      </c>
      <c r="V172" s="28" t="s">
        <v>217</v>
      </c>
      <c r="W172" s="28" t="s">
        <v>69</v>
      </c>
      <c r="X172" s="28">
        <v>11311</v>
      </c>
    </row>
    <row r="173" spans="1:24" x14ac:dyDescent="0.3">
      <c r="A173" s="24" t="s">
        <v>1167</v>
      </c>
      <c r="B173" s="8" t="s">
        <v>885</v>
      </c>
      <c r="C173" s="8" t="s">
        <v>36</v>
      </c>
      <c r="D173" s="8">
        <v>53</v>
      </c>
      <c r="E173" s="25">
        <v>26029</v>
      </c>
      <c r="F173" s="8" t="s">
        <v>247</v>
      </c>
      <c r="G173" s="8" t="s">
        <v>1169</v>
      </c>
      <c r="H173" s="26">
        <v>45271</v>
      </c>
      <c r="I173" s="26">
        <v>45281</v>
      </c>
      <c r="J173" s="28" t="s">
        <v>230</v>
      </c>
      <c r="K173" s="8"/>
      <c r="L173" s="8" t="s">
        <v>1172</v>
      </c>
      <c r="M173" s="8">
        <v>139</v>
      </c>
      <c r="N173" s="8">
        <v>86</v>
      </c>
      <c r="O173" s="8" t="str">
        <f t="shared" si="13"/>
        <v>139/86</v>
      </c>
      <c r="P173" s="8">
        <v>107</v>
      </c>
      <c r="Q173" s="8">
        <v>7.8</v>
      </c>
      <c r="R173" s="8">
        <v>31</v>
      </c>
      <c r="S173" s="8">
        <v>142</v>
      </c>
      <c r="T173" s="8" t="s">
        <v>3750</v>
      </c>
      <c r="U173" s="8">
        <v>-32211</v>
      </c>
      <c r="V173" s="8" t="s">
        <v>281</v>
      </c>
      <c r="W173" s="8"/>
      <c r="X173" s="8">
        <v>-32211</v>
      </c>
    </row>
    <row r="174" spans="1:24" ht="15" thickBot="1" x14ac:dyDescent="0.35">
      <c r="A174" s="27" t="s">
        <v>1173</v>
      </c>
      <c r="B174" s="28" t="s">
        <v>779</v>
      </c>
      <c r="C174" s="28" t="s">
        <v>60</v>
      </c>
      <c r="D174" s="28">
        <v>33</v>
      </c>
      <c r="E174" s="29">
        <v>33461</v>
      </c>
      <c r="F174" s="28" t="s">
        <v>153</v>
      </c>
      <c r="G174" s="28" t="s">
        <v>1175</v>
      </c>
      <c r="H174" s="13">
        <v>45401</v>
      </c>
      <c r="I174" s="13">
        <v>45419</v>
      </c>
      <c r="J174" s="8" t="s">
        <v>288</v>
      </c>
      <c r="K174" s="28" t="s">
        <v>650</v>
      </c>
      <c r="L174" s="28" t="s">
        <v>363</v>
      </c>
      <c r="M174" s="28">
        <v>139</v>
      </c>
      <c r="N174" s="28">
        <v>83</v>
      </c>
      <c r="O174" s="28" t="str">
        <f t="shared" si="13"/>
        <v>139/83</v>
      </c>
      <c r="P174" s="28">
        <v>297</v>
      </c>
      <c r="Q174" s="28">
        <v>12.8</v>
      </c>
      <c r="R174" s="28">
        <v>24</v>
      </c>
      <c r="S174" s="28">
        <v>239</v>
      </c>
      <c r="T174" s="28" t="s">
        <v>3749</v>
      </c>
      <c r="U174" s="28">
        <v>39948</v>
      </c>
      <c r="V174" s="28" t="s">
        <v>57</v>
      </c>
      <c r="W174" s="28" t="s">
        <v>69</v>
      </c>
      <c r="X174" s="28">
        <v>39948</v>
      </c>
    </row>
    <row r="175" spans="1:24" ht="15" thickTop="1" x14ac:dyDescent="0.3">
      <c r="A175" s="24" t="s">
        <v>1176</v>
      </c>
      <c r="B175" s="8" t="s">
        <v>1177</v>
      </c>
      <c r="C175" s="8" t="s">
        <v>3442</v>
      </c>
      <c r="D175" s="8">
        <v>30</v>
      </c>
      <c r="E175" s="25">
        <v>34377</v>
      </c>
      <c r="F175" s="8" t="s">
        <v>247</v>
      </c>
      <c r="G175" s="8"/>
      <c r="H175" s="26">
        <v>45395</v>
      </c>
      <c r="I175" s="26">
        <v>45399</v>
      </c>
      <c r="J175" s="8" t="s">
        <v>196</v>
      </c>
      <c r="K175" s="8" t="s">
        <v>631</v>
      </c>
      <c r="L175" s="8" t="s">
        <v>1181</v>
      </c>
      <c r="M175" s="8">
        <v>92</v>
      </c>
      <c r="N175" s="8">
        <v>97</v>
      </c>
      <c r="O175" s="21" t="str">
        <f>M175 &amp; "/" &amp; N175</f>
        <v>92/97</v>
      </c>
      <c r="P175" s="8">
        <v>299</v>
      </c>
      <c r="Q175" s="8">
        <v>4.9000000000000004</v>
      </c>
      <c r="R175" s="8">
        <v>31.5</v>
      </c>
      <c r="S175" s="8">
        <v>168</v>
      </c>
      <c r="T175" s="8" t="s">
        <v>25</v>
      </c>
      <c r="U175" s="8" t="s">
        <v>1182</v>
      </c>
      <c r="V175" s="8" t="s">
        <v>183</v>
      </c>
      <c r="W175" s="8" t="s">
        <v>68</v>
      </c>
      <c r="X175" s="8" t="s">
        <v>1182</v>
      </c>
    </row>
    <row r="176" spans="1:24" ht="15" thickBot="1" x14ac:dyDescent="0.35">
      <c r="A176" s="27" t="s">
        <v>1183</v>
      </c>
      <c r="B176" s="28" t="s">
        <v>1184</v>
      </c>
      <c r="C176" s="28" t="s">
        <v>60</v>
      </c>
      <c r="D176" s="28">
        <v>61</v>
      </c>
      <c r="E176" s="29">
        <v>23120</v>
      </c>
      <c r="F176" s="28" t="s">
        <v>541</v>
      </c>
      <c r="G176" s="28" t="s">
        <v>1186</v>
      </c>
      <c r="H176" s="13">
        <v>45635</v>
      </c>
      <c r="I176" s="13">
        <v>45645</v>
      </c>
      <c r="J176" s="28" t="s">
        <v>668</v>
      </c>
      <c r="K176" s="28" t="s">
        <v>508</v>
      </c>
      <c r="L176" s="28" t="s">
        <v>1189</v>
      </c>
      <c r="M176" s="8">
        <f>VALUE(LEFT(O176,FIND("/",O176)-1))</f>
        <v>121</v>
      </c>
      <c r="N176" s="8">
        <f>VALUE(RIGHT(O176,LEN(O176)-FIND("/",O176)))</f>
        <v>68</v>
      </c>
      <c r="O176" s="40" t="s">
        <v>1190</v>
      </c>
      <c r="P176" s="28">
        <v>184</v>
      </c>
      <c r="Q176" s="28">
        <v>6.9</v>
      </c>
      <c r="R176" s="28">
        <v>39</v>
      </c>
      <c r="S176" s="28">
        <v>230</v>
      </c>
      <c r="T176" s="28" t="s">
        <v>3751</v>
      </c>
      <c r="U176" s="28">
        <v>43231</v>
      </c>
      <c r="V176" s="28" t="s">
        <v>698</v>
      </c>
      <c r="W176" s="28" t="s">
        <v>69</v>
      </c>
      <c r="X176" s="28">
        <v>43231</v>
      </c>
    </row>
    <row r="177" spans="1:24" ht="15.6" thickTop="1" thickBot="1" x14ac:dyDescent="0.35">
      <c r="A177" s="24" t="s">
        <v>3573</v>
      </c>
      <c r="B177" s="8" t="s">
        <v>1191</v>
      </c>
      <c r="C177" s="8" t="s">
        <v>60</v>
      </c>
      <c r="D177" s="8">
        <v>64</v>
      </c>
      <c r="E177" s="25">
        <v>22109</v>
      </c>
      <c r="F177" s="8" t="s">
        <v>73</v>
      </c>
      <c r="G177" s="8" t="s">
        <v>1193</v>
      </c>
      <c r="H177" s="26">
        <v>44788</v>
      </c>
      <c r="I177" s="26">
        <v>44799</v>
      </c>
      <c r="J177" s="28" t="s">
        <v>668</v>
      </c>
      <c r="K177" s="8" t="s">
        <v>33</v>
      </c>
      <c r="L177" s="8" t="s">
        <v>1053</v>
      </c>
      <c r="M177" s="8">
        <v>142</v>
      </c>
      <c r="N177" s="8">
        <v>100</v>
      </c>
      <c r="O177" s="21" t="str">
        <f>M177 &amp; "/" &amp; N177</f>
        <v>142/100</v>
      </c>
      <c r="P177" s="8">
        <v>203</v>
      </c>
      <c r="Q177" s="8">
        <v>7.4</v>
      </c>
      <c r="R177" s="8">
        <v>31.1</v>
      </c>
      <c r="S177" s="8">
        <v>239</v>
      </c>
      <c r="T177" s="28" t="s">
        <v>25</v>
      </c>
      <c r="U177" s="8">
        <v>2355</v>
      </c>
      <c r="V177" s="8" t="s">
        <v>263</v>
      </c>
      <c r="W177" s="8" t="s">
        <v>92</v>
      </c>
      <c r="X177" s="8">
        <v>2355</v>
      </c>
    </row>
    <row r="178" spans="1:24" ht="15.6" thickTop="1" thickBot="1" x14ac:dyDescent="0.35">
      <c r="A178" s="27" t="s">
        <v>1196</v>
      </c>
      <c r="B178" s="28" t="s">
        <v>1197</v>
      </c>
      <c r="C178" s="28" t="s">
        <v>36</v>
      </c>
      <c r="D178" s="28">
        <v>43</v>
      </c>
      <c r="E178" s="29">
        <v>29651</v>
      </c>
      <c r="F178" s="21" t="s">
        <v>25</v>
      </c>
      <c r="G178" s="28" t="s">
        <v>1199</v>
      </c>
      <c r="H178" s="13">
        <v>44950</v>
      </c>
      <c r="I178" s="13">
        <v>44964</v>
      </c>
      <c r="J178" s="8" t="s">
        <v>196</v>
      </c>
      <c r="K178" s="28" t="s">
        <v>873</v>
      </c>
      <c r="L178" s="28" t="s">
        <v>1202</v>
      </c>
      <c r="M178" s="28">
        <v>108</v>
      </c>
      <c r="N178" s="28">
        <v>70</v>
      </c>
      <c r="O178" s="21" t="str">
        <f>M178 &amp; "/" &amp; N178</f>
        <v>108/70</v>
      </c>
      <c r="P178" s="28">
        <v>217</v>
      </c>
      <c r="Q178" s="28">
        <v>8.9</v>
      </c>
      <c r="R178" s="28">
        <v>26.2</v>
      </c>
      <c r="S178" s="28">
        <v>158</v>
      </c>
      <c r="T178" s="28" t="s">
        <v>3751</v>
      </c>
      <c r="U178" s="28">
        <v>22724</v>
      </c>
      <c r="V178" s="28" t="s">
        <v>271</v>
      </c>
      <c r="W178" s="28" t="s">
        <v>80</v>
      </c>
      <c r="X178" s="28">
        <v>22724</v>
      </c>
    </row>
    <row r="179" spans="1:24" ht="15" thickTop="1" x14ac:dyDescent="0.3">
      <c r="A179" s="24" t="s">
        <v>1203</v>
      </c>
      <c r="B179" s="8" t="s">
        <v>1204</v>
      </c>
      <c r="C179" s="8" t="s">
        <v>36</v>
      </c>
      <c r="D179" s="8">
        <v>69</v>
      </c>
      <c r="E179" s="25" t="s">
        <v>1205</v>
      </c>
      <c r="F179" s="21" t="s">
        <v>25</v>
      </c>
      <c r="G179" s="8" t="s">
        <v>1206</v>
      </c>
      <c r="H179" s="26">
        <v>43971</v>
      </c>
      <c r="I179" s="26">
        <v>43995</v>
      </c>
      <c r="J179" s="8" t="s">
        <v>288</v>
      </c>
      <c r="K179" s="8"/>
      <c r="L179" s="8" t="s">
        <v>1209</v>
      </c>
      <c r="M179" s="8">
        <v>158</v>
      </c>
      <c r="N179" s="8">
        <v>95</v>
      </c>
      <c r="O179" s="21" t="str">
        <f>M179 &amp; "/" &amp; N179</f>
        <v>158/95</v>
      </c>
      <c r="P179" s="8">
        <v>195</v>
      </c>
      <c r="Q179" s="8">
        <v>8.9</v>
      </c>
      <c r="R179" s="8">
        <v>29.7</v>
      </c>
      <c r="S179" s="8">
        <v>138</v>
      </c>
      <c r="T179" s="8" t="s">
        <v>25</v>
      </c>
      <c r="U179" s="8">
        <v>35261</v>
      </c>
      <c r="V179" s="8" t="s">
        <v>45</v>
      </c>
      <c r="W179" s="8" t="s">
        <v>69</v>
      </c>
      <c r="X179" s="8">
        <v>35261</v>
      </c>
    </row>
    <row r="180" spans="1:24" x14ac:dyDescent="0.3">
      <c r="A180" s="27" t="s">
        <v>1210</v>
      </c>
      <c r="B180" s="28" t="s">
        <v>527</v>
      </c>
      <c r="C180" s="28" t="s">
        <v>60</v>
      </c>
      <c r="D180" s="28">
        <v>23</v>
      </c>
      <c r="E180" s="29">
        <v>37061</v>
      </c>
      <c r="F180" s="28" t="s">
        <v>338</v>
      </c>
      <c r="G180" s="28" t="s">
        <v>1212</v>
      </c>
      <c r="H180" s="13">
        <v>44079</v>
      </c>
      <c r="I180" s="13">
        <v>44080</v>
      </c>
      <c r="J180" s="8" t="s">
        <v>196</v>
      </c>
      <c r="K180" s="28" t="s">
        <v>481</v>
      </c>
      <c r="L180" s="28" t="s">
        <v>1215</v>
      </c>
      <c r="M180" s="8">
        <f>VALUE(LEFT(O180,FIND("/",O180)-1))</f>
        <v>90</v>
      </c>
      <c r="N180" s="8">
        <f>VALUE(RIGHT(O180,LEN(O180)-FIND("/",O180)))</f>
        <v>99</v>
      </c>
      <c r="O180" s="40" t="s">
        <v>1216</v>
      </c>
      <c r="P180" s="28">
        <v>152</v>
      </c>
      <c r="Q180" s="28">
        <v>9.1999999999999993</v>
      </c>
      <c r="R180" s="28">
        <v>42.6</v>
      </c>
      <c r="S180" s="28">
        <v>267</v>
      </c>
      <c r="T180" s="28" t="s">
        <v>3749</v>
      </c>
      <c r="U180" s="28">
        <v>31639</v>
      </c>
      <c r="V180" s="28" t="s">
        <v>45</v>
      </c>
      <c r="W180" s="28" t="s">
        <v>92</v>
      </c>
      <c r="X180" s="28">
        <v>31639</v>
      </c>
    </row>
    <row r="181" spans="1:24" ht="15" thickBot="1" x14ac:dyDescent="0.35">
      <c r="A181" s="24" t="s">
        <v>1217</v>
      </c>
      <c r="B181" s="8" t="s">
        <v>1218</v>
      </c>
      <c r="C181" s="8" t="s">
        <v>36</v>
      </c>
      <c r="D181" s="8">
        <v>55</v>
      </c>
      <c r="E181" s="25"/>
      <c r="F181" s="28" t="s">
        <v>153</v>
      </c>
      <c r="G181" s="8" t="s">
        <v>1219</v>
      </c>
      <c r="H181" s="26">
        <v>44571</v>
      </c>
      <c r="I181" s="26">
        <v>44596</v>
      </c>
      <c r="J181" s="8"/>
      <c r="K181" s="8" t="s">
        <v>650</v>
      </c>
      <c r="L181" s="8" t="s">
        <v>1221</v>
      </c>
      <c r="M181" s="8">
        <v>111</v>
      </c>
      <c r="N181" s="8">
        <v>83</v>
      </c>
      <c r="O181" s="28" t="str">
        <f>M181 &amp; "/" &amp; N181</f>
        <v>111/83</v>
      </c>
      <c r="P181" s="8">
        <v>193</v>
      </c>
      <c r="Q181" s="8">
        <v>6.7</v>
      </c>
      <c r="R181" s="36">
        <v>37.5</v>
      </c>
      <c r="S181" s="8">
        <v>255</v>
      </c>
      <c r="T181" s="8" t="s">
        <v>3749</v>
      </c>
      <c r="U181" s="8">
        <v>28048</v>
      </c>
      <c r="V181" s="8" t="s">
        <v>271</v>
      </c>
      <c r="W181" s="8" t="s">
        <v>92</v>
      </c>
      <c r="X181" s="8">
        <v>28048</v>
      </c>
    </row>
    <row r="182" spans="1:24" ht="15.6" thickTop="1" thickBot="1" x14ac:dyDescent="0.35">
      <c r="A182" s="27" t="s">
        <v>1222</v>
      </c>
      <c r="B182" s="28" t="s">
        <v>1223</v>
      </c>
      <c r="C182" s="28" t="s">
        <v>36</v>
      </c>
      <c r="D182" s="28">
        <v>78</v>
      </c>
      <c r="E182" s="29">
        <v>17094</v>
      </c>
      <c r="F182" s="28" t="s">
        <v>153</v>
      </c>
      <c r="G182" s="28" t="s">
        <v>1225</v>
      </c>
      <c r="H182" s="13">
        <v>44314</v>
      </c>
      <c r="I182" s="13">
        <v>44344</v>
      </c>
      <c r="J182" s="28" t="s">
        <v>342</v>
      </c>
      <c r="K182" s="28" t="s">
        <v>873</v>
      </c>
      <c r="L182" s="28" t="s">
        <v>1228</v>
      </c>
      <c r="M182" s="28">
        <v>151</v>
      </c>
      <c r="N182" s="28">
        <v>76</v>
      </c>
      <c r="O182" s="21" t="str">
        <f t="shared" ref="O182:O191" si="14">M182 &amp; "/" &amp; N182</f>
        <v>151/76</v>
      </c>
      <c r="P182" s="28">
        <v>137</v>
      </c>
      <c r="Q182" s="28">
        <v>6.3</v>
      </c>
      <c r="R182" s="28">
        <v>40</v>
      </c>
      <c r="S182" s="28">
        <v>230</v>
      </c>
      <c r="T182" s="28" t="s">
        <v>3749</v>
      </c>
      <c r="U182" s="28">
        <v>42272</v>
      </c>
      <c r="V182" s="28" t="s">
        <v>79</v>
      </c>
      <c r="W182" s="28" t="b">
        <v>1</v>
      </c>
      <c r="X182" s="28">
        <v>42272</v>
      </c>
    </row>
    <row r="183" spans="1:24" ht="15.6" thickTop="1" thickBot="1" x14ac:dyDescent="0.35">
      <c r="A183" s="24" t="s">
        <v>1229</v>
      </c>
      <c r="B183" s="8" t="s">
        <v>1230</v>
      </c>
      <c r="C183" s="8" t="s">
        <v>60</v>
      </c>
      <c r="D183" s="8">
        <v>37</v>
      </c>
      <c r="E183" s="25">
        <v>31894</v>
      </c>
      <c r="F183" s="8" t="s">
        <v>62</v>
      </c>
      <c r="G183" s="8" t="s">
        <v>1232</v>
      </c>
      <c r="H183" s="26">
        <v>44586</v>
      </c>
      <c r="I183" s="26">
        <v>44613</v>
      </c>
      <c r="J183" s="8" t="s">
        <v>288</v>
      </c>
      <c r="K183" s="8" t="s">
        <v>631</v>
      </c>
      <c r="L183" s="8" t="s">
        <v>1235</v>
      </c>
      <c r="M183" s="8">
        <v>138</v>
      </c>
      <c r="N183" s="8">
        <v>100</v>
      </c>
      <c r="O183" s="21" t="str">
        <f t="shared" si="14"/>
        <v>138/100</v>
      </c>
      <c r="P183" s="8">
        <v>252</v>
      </c>
      <c r="Q183" s="8">
        <v>8.9</v>
      </c>
      <c r="R183" s="8">
        <v>28.8</v>
      </c>
      <c r="S183" s="8">
        <v>222</v>
      </c>
      <c r="T183" s="8" t="s">
        <v>25</v>
      </c>
      <c r="U183" s="8">
        <v>41850</v>
      </c>
      <c r="V183" s="8" t="s">
        <v>698</v>
      </c>
      <c r="W183" s="8" t="b">
        <v>0</v>
      </c>
      <c r="X183" s="8">
        <v>41850</v>
      </c>
    </row>
    <row r="184" spans="1:24" ht="15.6" thickTop="1" thickBot="1" x14ac:dyDescent="0.35">
      <c r="A184" s="27" t="s">
        <v>3485</v>
      </c>
      <c r="B184" s="28" t="s">
        <v>1236</v>
      </c>
      <c r="C184" s="28" t="s">
        <v>60</v>
      </c>
      <c r="D184" s="28">
        <v>83</v>
      </c>
      <c r="E184" s="29">
        <v>15206</v>
      </c>
      <c r="F184" s="28" t="s">
        <v>247</v>
      </c>
      <c r="G184" s="28"/>
      <c r="H184" s="13"/>
      <c r="I184" s="13"/>
      <c r="J184" s="8" t="s">
        <v>196</v>
      </c>
      <c r="K184" s="28" t="s">
        <v>650</v>
      </c>
      <c r="L184" s="28" t="s">
        <v>1238</v>
      </c>
      <c r="M184" s="28">
        <v>155</v>
      </c>
      <c r="N184" s="28">
        <v>70</v>
      </c>
      <c r="O184" s="21" t="str">
        <f t="shared" si="14"/>
        <v>155/70</v>
      </c>
      <c r="P184" s="28">
        <v>785</v>
      </c>
      <c r="Q184" s="28">
        <v>13</v>
      </c>
      <c r="R184" s="28">
        <v>22.1</v>
      </c>
      <c r="S184" s="28">
        <v>121</v>
      </c>
      <c r="T184" s="28" t="s">
        <v>25</v>
      </c>
      <c r="U184" s="28">
        <v>46262</v>
      </c>
      <c r="V184" s="28" t="s">
        <v>113</v>
      </c>
      <c r="W184" s="28" t="s">
        <v>44</v>
      </c>
      <c r="X184" s="28">
        <v>46262</v>
      </c>
    </row>
    <row r="185" spans="1:24" ht="15.6" thickTop="1" thickBot="1" x14ac:dyDescent="0.35">
      <c r="A185" s="24" t="s">
        <v>1239</v>
      </c>
      <c r="B185" s="8" t="s">
        <v>1240</v>
      </c>
      <c r="C185" s="8" t="s">
        <v>3442</v>
      </c>
      <c r="D185" s="8">
        <v>58</v>
      </c>
      <c r="E185" s="25">
        <v>24321</v>
      </c>
      <c r="F185" s="8" t="s">
        <v>62</v>
      </c>
      <c r="G185" s="8"/>
      <c r="H185" s="26">
        <v>45584</v>
      </c>
      <c r="I185" s="26">
        <v>45599</v>
      </c>
      <c r="J185" s="28" t="s">
        <v>668</v>
      </c>
      <c r="K185" s="8" t="s">
        <v>508</v>
      </c>
      <c r="L185" s="8" t="s">
        <v>1243</v>
      </c>
      <c r="M185" s="8">
        <v>162</v>
      </c>
      <c r="N185" s="8">
        <v>112</v>
      </c>
      <c r="O185" s="21" t="str">
        <f t="shared" si="14"/>
        <v>162/112</v>
      </c>
      <c r="P185" s="8">
        <v>132</v>
      </c>
      <c r="Q185" s="8">
        <v>6.5</v>
      </c>
      <c r="R185" s="8">
        <v>34.700000000000003</v>
      </c>
      <c r="S185" s="8">
        <v>219</v>
      </c>
      <c r="T185" s="8" t="s">
        <v>3750</v>
      </c>
      <c r="U185" s="8" t="s">
        <v>1244</v>
      </c>
      <c r="V185" s="8"/>
      <c r="W185" s="8" t="s">
        <v>69</v>
      </c>
      <c r="X185" s="8" t="s">
        <v>1244</v>
      </c>
    </row>
    <row r="186" spans="1:24" ht="15.6" thickTop="1" thickBot="1" x14ac:dyDescent="0.35">
      <c r="A186" s="27" t="s">
        <v>3545</v>
      </c>
      <c r="B186" s="28" t="s">
        <v>1245</v>
      </c>
      <c r="C186" s="28" t="s">
        <v>60</v>
      </c>
      <c r="D186" s="28">
        <v>56</v>
      </c>
      <c r="E186" s="29">
        <v>27982</v>
      </c>
      <c r="F186" s="28" t="s">
        <v>316</v>
      </c>
      <c r="G186" s="28" t="s">
        <v>1247</v>
      </c>
      <c r="H186" s="13">
        <v>44229</v>
      </c>
      <c r="I186" s="13">
        <v>44249</v>
      </c>
      <c r="J186" s="28" t="s">
        <v>409</v>
      </c>
      <c r="K186" s="28" t="s">
        <v>548</v>
      </c>
      <c r="L186" s="28" t="s">
        <v>971</v>
      </c>
      <c r="M186" s="28">
        <v>105</v>
      </c>
      <c r="N186" s="28">
        <v>95</v>
      </c>
      <c r="O186" s="21" t="str">
        <f t="shared" si="14"/>
        <v>105/95</v>
      </c>
      <c r="P186" s="28">
        <v>258</v>
      </c>
      <c r="Q186" s="28">
        <v>11.8</v>
      </c>
      <c r="R186" s="28">
        <v>34.4</v>
      </c>
      <c r="S186" s="28">
        <v>202</v>
      </c>
      <c r="T186" s="28" t="s">
        <v>3750</v>
      </c>
      <c r="U186" s="28">
        <v>6509</v>
      </c>
      <c r="V186" s="28" t="s">
        <v>271</v>
      </c>
      <c r="W186" s="28" t="s">
        <v>80</v>
      </c>
      <c r="X186" s="28">
        <v>6509</v>
      </c>
    </row>
    <row r="187" spans="1:24" ht="15.6" thickTop="1" thickBot="1" x14ac:dyDescent="0.35">
      <c r="A187" s="24" t="s">
        <v>3451</v>
      </c>
      <c r="B187" s="8" t="s">
        <v>1250</v>
      </c>
      <c r="C187" s="8" t="s">
        <v>36</v>
      </c>
      <c r="D187" s="8">
        <v>82</v>
      </c>
      <c r="E187" s="25"/>
      <c r="F187" s="8" t="s">
        <v>73</v>
      </c>
      <c r="G187" s="8" t="s">
        <v>1251</v>
      </c>
      <c r="H187" s="26">
        <v>45082</v>
      </c>
      <c r="I187" s="26">
        <v>45083</v>
      </c>
      <c r="J187" s="28" t="s">
        <v>53</v>
      </c>
      <c r="K187" s="8" t="s">
        <v>650</v>
      </c>
      <c r="L187" s="8"/>
      <c r="M187" s="8">
        <v>145</v>
      </c>
      <c r="N187" s="8">
        <v>92</v>
      </c>
      <c r="O187" s="21" t="str">
        <f t="shared" si="14"/>
        <v>145/92</v>
      </c>
      <c r="P187" s="8">
        <v>247</v>
      </c>
      <c r="Q187" s="8">
        <v>7.9</v>
      </c>
      <c r="R187" s="36">
        <v>34.1</v>
      </c>
      <c r="S187" s="8">
        <v>229</v>
      </c>
      <c r="T187" s="8" t="s">
        <v>3749</v>
      </c>
      <c r="U187" s="8">
        <v>25549</v>
      </c>
      <c r="V187" s="8" t="s">
        <v>199</v>
      </c>
      <c r="W187" s="8" t="b">
        <v>0</v>
      </c>
      <c r="X187" s="8">
        <v>25549</v>
      </c>
    </row>
    <row r="188" spans="1:24" ht="15.6" thickTop="1" thickBot="1" x14ac:dyDescent="0.35">
      <c r="A188" s="27" t="s">
        <v>1253</v>
      </c>
      <c r="B188" s="28" t="s">
        <v>1254</v>
      </c>
      <c r="C188" s="28" t="s">
        <v>60</v>
      </c>
      <c r="D188" s="28">
        <v>80</v>
      </c>
      <c r="E188" s="29">
        <v>16243</v>
      </c>
      <c r="F188" s="28" t="s">
        <v>73</v>
      </c>
      <c r="G188" s="28" t="s">
        <v>1256</v>
      </c>
      <c r="H188" s="13">
        <v>44328</v>
      </c>
      <c r="I188" s="13">
        <v>44354</v>
      </c>
      <c r="J188" s="8" t="s">
        <v>196</v>
      </c>
      <c r="K188" s="8" t="s">
        <v>508</v>
      </c>
      <c r="L188" s="28" t="s">
        <v>1259</v>
      </c>
      <c r="M188" s="28">
        <v>130</v>
      </c>
      <c r="N188" s="28">
        <v>81</v>
      </c>
      <c r="O188" s="21" t="str">
        <f t="shared" si="14"/>
        <v>130/81</v>
      </c>
      <c r="P188" s="8">
        <v>192</v>
      </c>
      <c r="Q188" s="28">
        <v>6.9</v>
      </c>
      <c r="R188" s="28">
        <v>31.1</v>
      </c>
      <c r="S188" s="28">
        <v>177</v>
      </c>
      <c r="T188" s="28" t="s">
        <v>3750</v>
      </c>
      <c r="U188" s="28"/>
      <c r="V188" s="28" t="s">
        <v>281</v>
      </c>
      <c r="W188" s="28" t="s">
        <v>80</v>
      </c>
      <c r="X188" s="28"/>
    </row>
    <row r="189" spans="1:24" ht="15.6" thickTop="1" thickBot="1" x14ac:dyDescent="0.35">
      <c r="A189" s="24" t="s">
        <v>3486</v>
      </c>
      <c r="B189" s="8" t="s">
        <v>1260</v>
      </c>
      <c r="C189" s="8" t="s">
        <v>60</v>
      </c>
      <c r="D189" s="8">
        <v>56</v>
      </c>
      <c r="E189" s="25">
        <v>24908</v>
      </c>
      <c r="F189" s="8" t="s">
        <v>468</v>
      </c>
      <c r="G189" s="8" t="s">
        <v>1262</v>
      </c>
      <c r="H189" s="26">
        <v>45390</v>
      </c>
      <c r="I189" s="26">
        <v>45412</v>
      </c>
      <c r="J189" s="8" t="s">
        <v>196</v>
      </c>
      <c r="K189" s="8" t="s">
        <v>54</v>
      </c>
      <c r="L189" s="8" t="s">
        <v>1265</v>
      </c>
      <c r="M189" s="8">
        <v>180</v>
      </c>
      <c r="N189" s="8">
        <v>75</v>
      </c>
      <c r="O189" s="21" t="str">
        <f t="shared" si="14"/>
        <v>180/75</v>
      </c>
      <c r="P189" s="8">
        <v>85</v>
      </c>
      <c r="Q189" s="8">
        <v>5.5</v>
      </c>
      <c r="R189" s="8">
        <v>39.6</v>
      </c>
      <c r="S189" s="8">
        <v>203</v>
      </c>
      <c r="T189" s="8" t="s">
        <v>25</v>
      </c>
      <c r="U189" s="8">
        <v>34086</v>
      </c>
      <c r="V189" s="8" t="s">
        <v>33</v>
      </c>
      <c r="W189" s="8" t="s">
        <v>80</v>
      </c>
      <c r="X189" s="8">
        <v>34086</v>
      </c>
    </row>
    <row r="190" spans="1:24" ht="15" thickTop="1" x14ac:dyDescent="0.3">
      <c r="A190" s="27" t="s">
        <v>1266</v>
      </c>
      <c r="B190" s="28" t="s">
        <v>659</v>
      </c>
      <c r="C190" s="28" t="s">
        <v>60</v>
      </c>
      <c r="D190" s="28">
        <v>20</v>
      </c>
      <c r="E190" s="29">
        <v>38140</v>
      </c>
      <c r="F190" s="28" t="s">
        <v>468</v>
      </c>
      <c r="G190" s="28"/>
      <c r="H190" s="13">
        <v>44684</v>
      </c>
      <c r="I190" s="13">
        <v>44699</v>
      </c>
      <c r="J190" s="8" t="s">
        <v>196</v>
      </c>
      <c r="K190" s="28" t="s">
        <v>631</v>
      </c>
      <c r="L190" s="28" t="s">
        <v>1269</v>
      </c>
      <c r="M190" s="28">
        <v>131</v>
      </c>
      <c r="N190" s="28">
        <v>89</v>
      </c>
      <c r="O190" s="21" t="str">
        <f t="shared" si="14"/>
        <v>131/89</v>
      </c>
      <c r="P190" s="28">
        <v>241</v>
      </c>
      <c r="Q190" s="28">
        <v>12.4</v>
      </c>
      <c r="R190" s="28">
        <v>36.9</v>
      </c>
      <c r="S190" s="28">
        <v>171</v>
      </c>
      <c r="T190" s="28" t="s">
        <v>3750</v>
      </c>
      <c r="U190" s="28">
        <v>38394</v>
      </c>
      <c r="V190" s="28" t="s">
        <v>113</v>
      </c>
      <c r="W190" s="28" t="s">
        <v>56</v>
      </c>
      <c r="X190" s="28">
        <v>38394</v>
      </c>
    </row>
    <row r="191" spans="1:24" ht="15" thickBot="1" x14ac:dyDescent="0.35">
      <c r="A191" s="24" t="s">
        <v>1270</v>
      </c>
      <c r="B191" s="8" t="s">
        <v>1271</v>
      </c>
      <c r="C191" s="8" t="s">
        <v>60</v>
      </c>
      <c r="D191" s="8">
        <v>32</v>
      </c>
      <c r="E191" s="25"/>
      <c r="F191" s="28" t="s">
        <v>153</v>
      </c>
      <c r="G191" s="8" t="s">
        <v>1272</v>
      </c>
      <c r="H191" s="26">
        <v>45492</v>
      </c>
      <c r="I191" s="26">
        <v>45493</v>
      </c>
      <c r="J191" s="28" t="s">
        <v>668</v>
      </c>
      <c r="K191" s="8" t="s">
        <v>873</v>
      </c>
      <c r="L191" s="8" t="s">
        <v>1274</v>
      </c>
      <c r="M191" s="8">
        <v>132</v>
      </c>
      <c r="N191" s="8">
        <v>83</v>
      </c>
      <c r="O191" s="8" t="str">
        <f t="shared" si="14"/>
        <v>132/83</v>
      </c>
      <c r="P191" s="8">
        <v>279</v>
      </c>
      <c r="Q191" s="8">
        <v>11.8</v>
      </c>
      <c r="R191" s="36">
        <v>38.6</v>
      </c>
      <c r="S191" s="8">
        <v>267</v>
      </c>
      <c r="T191" s="8" t="s">
        <v>3751</v>
      </c>
      <c r="U191" s="8">
        <v>-12407</v>
      </c>
      <c r="V191" s="8" t="s">
        <v>57</v>
      </c>
      <c r="W191" s="8" t="s">
        <v>102</v>
      </c>
      <c r="X191" s="8">
        <v>-12407</v>
      </c>
    </row>
    <row r="192" spans="1:24" ht="15.6" thickTop="1" thickBot="1" x14ac:dyDescent="0.35">
      <c r="A192" s="27" t="s">
        <v>3574</v>
      </c>
      <c r="B192" s="28" t="s">
        <v>1275</v>
      </c>
      <c r="C192" s="28" t="s">
        <v>60</v>
      </c>
      <c r="D192" s="28">
        <v>57</v>
      </c>
      <c r="E192" s="29">
        <v>24556</v>
      </c>
      <c r="F192" s="28" t="s">
        <v>145</v>
      </c>
      <c r="G192" s="28" t="s">
        <v>1277</v>
      </c>
      <c r="H192" s="13">
        <v>44533</v>
      </c>
      <c r="I192" s="13">
        <v>44547</v>
      </c>
      <c r="J192" s="28" t="s">
        <v>53</v>
      </c>
      <c r="K192" s="28" t="s">
        <v>650</v>
      </c>
      <c r="L192" s="28" t="s">
        <v>1280</v>
      </c>
      <c r="M192" s="28">
        <v>172</v>
      </c>
      <c r="N192" s="28">
        <v>98</v>
      </c>
      <c r="O192" s="21" t="str">
        <f t="shared" ref="O192:O207" si="15">M192 &amp; "/" &amp; N192</f>
        <v>172/98</v>
      </c>
      <c r="P192" s="28">
        <v>194</v>
      </c>
      <c r="Q192" s="28">
        <v>8</v>
      </c>
      <c r="R192" s="28">
        <v>35.5</v>
      </c>
      <c r="S192" s="28">
        <v>267</v>
      </c>
      <c r="T192" s="28" t="s">
        <v>3750</v>
      </c>
      <c r="U192" s="28"/>
      <c r="V192" s="28" t="s">
        <v>79</v>
      </c>
      <c r="W192" s="28"/>
      <c r="X192" s="28"/>
    </row>
    <row r="193" spans="1:24" ht="15.6" thickTop="1" thickBot="1" x14ac:dyDescent="0.35">
      <c r="A193" s="24" t="s">
        <v>1281</v>
      </c>
      <c r="B193" s="8" t="s">
        <v>1204</v>
      </c>
      <c r="C193" s="8" t="s">
        <v>3442</v>
      </c>
      <c r="D193" s="8">
        <v>21</v>
      </c>
      <c r="E193" s="25">
        <v>37892</v>
      </c>
      <c r="F193" s="8" t="s">
        <v>62</v>
      </c>
      <c r="G193" s="8" t="s">
        <v>1283</v>
      </c>
      <c r="H193" s="26">
        <v>44779</v>
      </c>
      <c r="I193" s="26">
        <v>44785</v>
      </c>
      <c r="J193" s="28" t="s">
        <v>668</v>
      </c>
      <c r="K193" s="8" t="s">
        <v>261</v>
      </c>
      <c r="L193" s="8" t="s">
        <v>1284</v>
      </c>
      <c r="M193" s="8">
        <v>91</v>
      </c>
      <c r="N193" s="8">
        <v>86</v>
      </c>
      <c r="O193" s="21" t="str">
        <f t="shared" si="15"/>
        <v>91/86</v>
      </c>
      <c r="P193" s="8">
        <v>123</v>
      </c>
      <c r="Q193" s="8">
        <v>4.3</v>
      </c>
      <c r="R193" s="8">
        <v>27.5</v>
      </c>
      <c r="S193" s="8">
        <v>157</v>
      </c>
      <c r="T193" s="8" t="s">
        <v>3749</v>
      </c>
      <c r="U193" s="8">
        <v>8433</v>
      </c>
      <c r="V193" s="8" t="s">
        <v>45</v>
      </c>
      <c r="W193" s="8" t="s">
        <v>92</v>
      </c>
      <c r="X193" s="8">
        <v>8433</v>
      </c>
    </row>
    <row r="194" spans="1:24" ht="15.6" thickTop="1" thickBot="1" x14ac:dyDescent="0.35">
      <c r="A194" s="27" t="s">
        <v>1285</v>
      </c>
      <c r="B194" s="28" t="s">
        <v>1286</v>
      </c>
      <c r="C194" s="28" t="s">
        <v>60</v>
      </c>
      <c r="D194" s="28">
        <v>51</v>
      </c>
      <c r="E194" s="29">
        <v>26707</v>
      </c>
      <c r="F194" s="28" t="s">
        <v>468</v>
      </c>
      <c r="G194" s="28" t="s">
        <v>1288</v>
      </c>
      <c r="H194" s="13">
        <v>45283</v>
      </c>
      <c r="I194" s="13">
        <v>45293</v>
      </c>
      <c r="J194" s="28" t="s">
        <v>53</v>
      </c>
      <c r="K194" s="28" t="s">
        <v>650</v>
      </c>
      <c r="L194" s="28" t="s">
        <v>1290</v>
      </c>
      <c r="M194" s="28">
        <v>179</v>
      </c>
      <c r="N194" s="28">
        <v>85</v>
      </c>
      <c r="O194" s="21" t="str">
        <f t="shared" si="15"/>
        <v>179/85</v>
      </c>
      <c r="P194" s="28">
        <v>264</v>
      </c>
      <c r="Q194" s="28">
        <v>12.6</v>
      </c>
      <c r="R194" s="28">
        <v>21.8</v>
      </c>
      <c r="S194" s="28">
        <v>166</v>
      </c>
      <c r="T194" s="28" t="s">
        <v>3750</v>
      </c>
      <c r="U194" s="28">
        <v>23566</v>
      </c>
      <c r="V194" s="28" t="s">
        <v>698</v>
      </c>
      <c r="W194" s="28" t="s">
        <v>92</v>
      </c>
      <c r="X194" s="28">
        <v>23566</v>
      </c>
    </row>
    <row r="195" spans="1:24" ht="15" thickTop="1" x14ac:dyDescent="0.3">
      <c r="A195" s="24" t="s">
        <v>1291</v>
      </c>
      <c r="B195" s="8" t="s">
        <v>412</v>
      </c>
      <c r="C195" s="8" t="s">
        <v>3442</v>
      </c>
      <c r="D195" s="8">
        <v>47</v>
      </c>
      <c r="E195" s="25" t="s">
        <v>3688</v>
      </c>
      <c r="F195" s="8" t="s">
        <v>95</v>
      </c>
      <c r="G195" s="8" t="s">
        <v>1293</v>
      </c>
      <c r="H195" s="26">
        <v>45342</v>
      </c>
      <c r="I195" s="26">
        <v>45340</v>
      </c>
      <c r="J195" s="28" t="s">
        <v>53</v>
      </c>
      <c r="K195" s="8" t="s">
        <v>3748</v>
      </c>
      <c r="L195" s="8" t="s">
        <v>1296</v>
      </c>
      <c r="M195" s="8">
        <v>173</v>
      </c>
      <c r="N195" s="8">
        <v>94</v>
      </c>
      <c r="O195" s="21" t="str">
        <f t="shared" si="15"/>
        <v>173/94</v>
      </c>
      <c r="P195" s="8">
        <v>289</v>
      </c>
      <c r="Q195" s="8">
        <v>12.7</v>
      </c>
      <c r="R195" s="8">
        <v>41.1</v>
      </c>
      <c r="S195" s="8">
        <v>256</v>
      </c>
      <c r="T195" s="8" t="s">
        <v>3750</v>
      </c>
      <c r="U195" s="8">
        <v>23378</v>
      </c>
      <c r="V195" s="8" t="s">
        <v>113</v>
      </c>
      <c r="W195" s="8" t="s">
        <v>132</v>
      </c>
      <c r="X195" s="8">
        <v>23378</v>
      </c>
    </row>
    <row r="196" spans="1:24" ht="15" thickBot="1" x14ac:dyDescent="0.35">
      <c r="A196" s="27" t="s">
        <v>1297</v>
      </c>
      <c r="B196" s="28" t="s">
        <v>1298</v>
      </c>
      <c r="C196" s="28" t="s">
        <v>36</v>
      </c>
      <c r="D196" s="28">
        <v>79</v>
      </c>
      <c r="E196" s="29">
        <v>16716</v>
      </c>
      <c r="F196" s="28" t="s">
        <v>541</v>
      </c>
      <c r="G196" s="28"/>
      <c r="H196" s="13">
        <v>44585</v>
      </c>
      <c r="I196" s="13">
        <v>44590</v>
      </c>
      <c r="J196" s="8" t="s">
        <v>288</v>
      </c>
      <c r="K196" s="28" t="s">
        <v>157</v>
      </c>
      <c r="L196" s="28"/>
      <c r="M196" s="28">
        <v>139</v>
      </c>
      <c r="N196" s="28">
        <v>88</v>
      </c>
      <c r="O196" s="28" t="str">
        <f t="shared" si="15"/>
        <v>139/88</v>
      </c>
      <c r="P196" s="28">
        <v>149</v>
      </c>
      <c r="Q196" s="28">
        <v>8.6</v>
      </c>
      <c r="R196" s="28">
        <v>39.5</v>
      </c>
      <c r="S196" s="28">
        <v>130</v>
      </c>
      <c r="T196" s="28" t="s">
        <v>3751</v>
      </c>
      <c r="U196" s="28">
        <v>25281</v>
      </c>
      <c r="V196" s="28" t="s">
        <v>79</v>
      </c>
      <c r="W196" s="28" t="s">
        <v>25</v>
      </c>
      <c r="X196" s="28">
        <v>25281</v>
      </c>
    </row>
    <row r="197" spans="1:24" ht="15.6" thickTop="1" thickBot="1" x14ac:dyDescent="0.35">
      <c r="A197" s="24" t="s">
        <v>3487</v>
      </c>
      <c r="B197" s="8" t="s">
        <v>1302</v>
      </c>
      <c r="C197" s="8" t="s">
        <v>60</v>
      </c>
      <c r="D197" s="8">
        <v>66</v>
      </c>
      <c r="E197" s="25">
        <v>21268</v>
      </c>
      <c r="F197" s="8" t="s">
        <v>541</v>
      </c>
      <c r="G197" s="8"/>
      <c r="H197" s="26">
        <v>45476</v>
      </c>
      <c r="I197" s="26">
        <v>45499</v>
      </c>
      <c r="J197" s="28" t="s">
        <v>53</v>
      </c>
      <c r="K197" s="8" t="s">
        <v>631</v>
      </c>
      <c r="L197" s="8" t="s">
        <v>1306</v>
      </c>
      <c r="M197" s="8">
        <v>135</v>
      </c>
      <c r="N197" s="8">
        <v>84</v>
      </c>
      <c r="O197" s="21" t="str">
        <f t="shared" si="15"/>
        <v>135/84</v>
      </c>
      <c r="P197" s="8">
        <v>237</v>
      </c>
      <c r="Q197" s="8">
        <v>7.8</v>
      </c>
      <c r="R197" s="8">
        <v>26.6</v>
      </c>
      <c r="S197" s="8">
        <v>258</v>
      </c>
      <c r="T197" s="28" t="s">
        <v>25</v>
      </c>
      <c r="U197" s="8">
        <v>19032</v>
      </c>
      <c r="V197" s="8" t="s">
        <v>79</v>
      </c>
      <c r="W197" s="8" t="s">
        <v>102</v>
      </c>
      <c r="X197" s="8">
        <v>19032</v>
      </c>
    </row>
    <row r="198" spans="1:24" ht="15.6" thickTop="1" thickBot="1" x14ac:dyDescent="0.35">
      <c r="A198" s="27" t="s">
        <v>1307</v>
      </c>
      <c r="B198" s="28" t="s">
        <v>1308</v>
      </c>
      <c r="C198" s="28" t="s">
        <v>60</v>
      </c>
      <c r="D198" s="28">
        <v>49</v>
      </c>
      <c r="E198" s="29">
        <v>27714</v>
      </c>
      <c r="F198" s="28" t="s">
        <v>73</v>
      </c>
      <c r="G198" s="28" t="s">
        <v>1310</v>
      </c>
      <c r="H198" s="13">
        <v>43994</v>
      </c>
      <c r="I198" s="13">
        <v>43992</v>
      </c>
      <c r="J198" s="28" t="s">
        <v>668</v>
      </c>
      <c r="K198" s="28" t="s">
        <v>873</v>
      </c>
      <c r="L198" s="28" t="s">
        <v>1312</v>
      </c>
      <c r="M198" s="28">
        <v>135</v>
      </c>
      <c r="N198" s="28">
        <v>60</v>
      </c>
      <c r="O198" s="21" t="str">
        <f t="shared" si="15"/>
        <v>135/60</v>
      </c>
      <c r="P198" s="28">
        <v>199</v>
      </c>
      <c r="Q198" s="28">
        <v>11</v>
      </c>
      <c r="R198" s="28">
        <v>37.700000000000003</v>
      </c>
      <c r="S198" s="28">
        <v>137</v>
      </c>
      <c r="T198" s="28" t="s">
        <v>25</v>
      </c>
      <c r="U198" s="28">
        <v>30390</v>
      </c>
      <c r="V198" s="28" t="s">
        <v>183</v>
      </c>
      <c r="W198" s="28" t="s">
        <v>68</v>
      </c>
      <c r="X198" s="28">
        <v>30390</v>
      </c>
    </row>
    <row r="199" spans="1:24" ht="15" thickTop="1" x14ac:dyDescent="0.3">
      <c r="A199" s="24" t="s">
        <v>1313</v>
      </c>
      <c r="B199" s="8" t="s">
        <v>1314</v>
      </c>
      <c r="C199" s="8" t="s">
        <v>60</v>
      </c>
      <c r="D199" s="8">
        <v>52</v>
      </c>
      <c r="E199" s="25"/>
      <c r="F199" s="8" t="s">
        <v>73</v>
      </c>
      <c r="G199" s="8" t="s">
        <v>1315</v>
      </c>
      <c r="H199" s="26">
        <v>45135</v>
      </c>
      <c r="I199" s="26">
        <v>45136</v>
      </c>
      <c r="J199" s="8" t="s">
        <v>196</v>
      </c>
      <c r="K199" s="8" t="s">
        <v>157</v>
      </c>
      <c r="L199" s="8" t="s">
        <v>1317</v>
      </c>
      <c r="M199" s="8">
        <v>137</v>
      </c>
      <c r="N199" s="8">
        <v>88</v>
      </c>
      <c r="O199" s="21" t="str">
        <f t="shared" si="15"/>
        <v>137/88</v>
      </c>
      <c r="P199" s="8">
        <v>103</v>
      </c>
      <c r="Q199" s="8">
        <v>7.6</v>
      </c>
      <c r="R199" s="36">
        <v>18.5</v>
      </c>
      <c r="S199" s="8">
        <v>200</v>
      </c>
      <c r="T199" s="8" t="s">
        <v>3751</v>
      </c>
      <c r="U199" s="8">
        <v>19118</v>
      </c>
      <c r="V199" s="8" t="s">
        <v>199</v>
      </c>
      <c r="W199" s="8" t="s">
        <v>80</v>
      </c>
      <c r="X199" s="8">
        <v>19118</v>
      </c>
    </row>
    <row r="200" spans="1:24" ht="15" thickBot="1" x14ac:dyDescent="0.35">
      <c r="A200" s="27" t="s">
        <v>1318</v>
      </c>
      <c r="B200" s="28" t="s">
        <v>1319</v>
      </c>
      <c r="C200" s="28" t="s">
        <v>3442</v>
      </c>
      <c r="D200" s="28">
        <v>32</v>
      </c>
      <c r="E200" s="29" t="s">
        <v>3689</v>
      </c>
      <c r="F200" s="28" t="s">
        <v>95</v>
      </c>
      <c r="G200" s="28" t="s">
        <v>1321</v>
      </c>
      <c r="H200" s="13">
        <v>43945</v>
      </c>
      <c r="I200" s="13"/>
      <c r="J200" s="28" t="s">
        <v>342</v>
      </c>
      <c r="K200" s="28" t="s">
        <v>631</v>
      </c>
      <c r="L200" s="28" t="s">
        <v>447</v>
      </c>
      <c r="M200" s="28">
        <v>139</v>
      </c>
      <c r="N200" s="28">
        <v>77</v>
      </c>
      <c r="O200" s="28" t="str">
        <f t="shared" si="15"/>
        <v>139/77</v>
      </c>
      <c r="P200" s="28">
        <v>163</v>
      </c>
      <c r="Q200" s="28">
        <v>5.2</v>
      </c>
      <c r="R200" s="28">
        <v>31.1</v>
      </c>
      <c r="S200" s="28">
        <v>173</v>
      </c>
      <c r="T200" s="28" t="s">
        <v>25</v>
      </c>
      <c r="U200" s="28"/>
      <c r="V200" s="28" t="s">
        <v>57</v>
      </c>
      <c r="W200" s="28" t="b">
        <v>0</v>
      </c>
      <c r="X200" s="28"/>
    </row>
    <row r="201" spans="1:24" ht="15.6" thickTop="1" thickBot="1" x14ac:dyDescent="0.35">
      <c r="A201" s="24" t="s">
        <v>1323</v>
      </c>
      <c r="B201" s="8" t="s">
        <v>1324</v>
      </c>
      <c r="C201" s="8" t="s">
        <v>36</v>
      </c>
      <c r="D201" s="8">
        <v>74</v>
      </c>
      <c r="E201" s="25" t="s">
        <v>3742</v>
      </c>
      <c r="F201" s="21" t="s">
        <v>25</v>
      </c>
      <c r="G201" s="8"/>
      <c r="H201" s="26">
        <v>45312</v>
      </c>
      <c r="I201" s="26">
        <v>45342</v>
      </c>
      <c r="J201" s="8" t="s">
        <v>196</v>
      </c>
      <c r="K201" s="8" t="s">
        <v>33</v>
      </c>
      <c r="L201" s="8" t="s">
        <v>1327</v>
      </c>
      <c r="M201" s="8">
        <v>180</v>
      </c>
      <c r="N201" s="8">
        <v>65</v>
      </c>
      <c r="O201" s="21" t="str">
        <f t="shared" si="15"/>
        <v>180/65</v>
      </c>
      <c r="P201" s="8">
        <v>185</v>
      </c>
      <c r="Q201" s="8">
        <v>10.9</v>
      </c>
      <c r="R201" s="8">
        <v>20.3</v>
      </c>
      <c r="S201" s="8">
        <v>161</v>
      </c>
      <c r="T201" s="8" t="s">
        <v>3749</v>
      </c>
      <c r="U201" s="8">
        <v>9693</v>
      </c>
      <c r="V201" s="8" t="s">
        <v>281</v>
      </c>
      <c r="W201" s="8" t="s">
        <v>132</v>
      </c>
      <c r="X201" s="8">
        <v>9693</v>
      </c>
    </row>
    <row r="202" spans="1:24" ht="15.6" thickTop="1" thickBot="1" x14ac:dyDescent="0.35">
      <c r="A202" s="27" t="s">
        <v>3546</v>
      </c>
      <c r="B202" s="28" t="s">
        <v>1106</v>
      </c>
      <c r="C202" s="28" t="s">
        <v>36</v>
      </c>
      <c r="D202" s="28">
        <v>37</v>
      </c>
      <c r="E202" s="29" t="s">
        <v>3672</v>
      </c>
      <c r="F202" s="28" t="s">
        <v>338</v>
      </c>
      <c r="G202" s="28"/>
      <c r="H202" s="13">
        <v>44936</v>
      </c>
      <c r="I202" s="13">
        <v>44959</v>
      </c>
      <c r="J202" s="28" t="s">
        <v>342</v>
      </c>
      <c r="K202" s="28" t="s">
        <v>873</v>
      </c>
      <c r="L202" s="28" t="s">
        <v>1331</v>
      </c>
      <c r="M202" s="28">
        <v>170</v>
      </c>
      <c r="N202" s="28">
        <v>74</v>
      </c>
      <c r="O202" s="21" t="str">
        <f t="shared" si="15"/>
        <v>170/74</v>
      </c>
      <c r="P202" s="28">
        <v>201</v>
      </c>
      <c r="Q202" s="28">
        <v>6.6</v>
      </c>
      <c r="R202" s="28">
        <v>30.8</v>
      </c>
      <c r="S202" s="28">
        <v>189</v>
      </c>
      <c r="T202" s="28" t="s">
        <v>3751</v>
      </c>
      <c r="U202" s="28">
        <v>37282</v>
      </c>
      <c r="V202" s="28"/>
      <c r="W202" s="28" t="s">
        <v>166</v>
      </c>
      <c r="X202" s="28">
        <v>37282</v>
      </c>
    </row>
    <row r="203" spans="1:24" ht="15.6" thickTop="1" thickBot="1" x14ac:dyDescent="0.35">
      <c r="A203" s="24" t="s">
        <v>1332</v>
      </c>
      <c r="B203" s="8" t="s">
        <v>984</v>
      </c>
      <c r="C203" s="8" t="s">
        <v>60</v>
      </c>
      <c r="D203" s="8">
        <v>44</v>
      </c>
      <c r="E203" s="25">
        <v>29501</v>
      </c>
      <c r="F203" s="8" t="s">
        <v>73</v>
      </c>
      <c r="G203" s="8" t="s">
        <v>1334</v>
      </c>
      <c r="H203" s="26">
        <v>45302</v>
      </c>
      <c r="I203" s="26">
        <v>45319</v>
      </c>
      <c r="J203" s="8" t="s">
        <v>288</v>
      </c>
      <c r="K203" s="8" t="s">
        <v>320</v>
      </c>
      <c r="L203" s="8" t="s">
        <v>173</v>
      </c>
      <c r="M203" s="8">
        <v>153</v>
      </c>
      <c r="N203" s="8">
        <v>62</v>
      </c>
      <c r="O203" s="21" t="str">
        <f t="shared" si="15"/>
        <v>153/62</v>
      </c>
      <c r="P203" s="8">
        <v>172</v>
      </c>
      <c r="Q203" s="8">
        <v>26.3</v>
      </c>
      <c r="R203" s="8">
        <v>25.8</v>
      </c>
      <c r="S203" s="8">
        <v>175</v>
      </c>
      <c r="T203" s="8" t="s">
        <v>3749</v>
      </c>
      <c r="U203" s="8">
        <v>20565</v>
      </c>
      <c r="V203" s="8" t="s">
        <v>79</v>
      </c>
      <c r="W203" s="8" t="s">
        <v>132</v>
      </c>
      <c r="X203" s="8">
        <v>20565</v>
      </c>
    </row>
    <row r="204" spans="1:24" ht="15" thickTop="1" x14ac:dyDescent="0.3">
      <c r="A204" s="27" t="s">
        <v>1337</v>
      </c>
      <c r="B204" s="28" t="s">
        <v>1338</v>
      </c>
      <c r="C204" s="28" t="s">
        <v>60</v>
      </c>
      <c r="D204" s="28">
        <v>78</v>
      </c>
      <c r="E204" s="29">
        <v>16927</v>
      </c>
      <c r="F204" s="21" t="s">
        <v>25</v>
      </c>
      <c r="G204" s="28" t="s">
        <v>1340</v>
      </c>
      <c r="H204" s="13">
        <v>45570</v>
      </c>
      <c r="I204" s="13">
        <v>45600</v>
      </c>
      <c r="J204" s="8" t="s">
        <v>288</v>
      </c>
      <c r="K204" s="28" t="s">
        <v>89</v>
      </c>
      <c r="L204" s="28" t="s">
        <v>1343</v>
      </c>
      <c r="M204" s="28">
        <v>180</v>
      </c>
      <c r="N204" s="28">
        <v>73</v>
      </c>
      <c r="O204" s="21" t="str">
        <f t="shared" si="15"/>
        <v>180/73</v>
      </c>
      <c r="P204" s="28">
        <v>141</v>
      </c>
      <c r="Q204" s="28">
        <v>7.1</v>
      </c>
      <c r="R204" s="28">
        <v>38.700000000000003</v>
      </c>
      <c r="S204" s="28">
        <v>126</v>
      </c>
      <c r="T204" s="28" t="s">
        <v>3749</v>
      </c>
      <c r="U204" s="28">
        <v>44106</v>
      </c>
      <c r="V204" s="28" t="s">
        <v>199</v>
      </c>
      <c r="W204" s="28" t="s">
        <v>166</v>
      </c>
      <c r="X204" s="28">
        <v>44106</v>
      </c>
    </row>
    <row r="205" spans="1:24" ht="15" thickBot="1" x14ac:dyDescent="0.35">
      <c r="A205" s="24" t="s">
        <v>1344</v>
      </c>
      <c r="B205" s="8" t="s">
        <v>1345</v>
      </c>
      <c r="C205" s="8" t="s">
        <v>60</v>
      </c>
      <c r="D205" s="8">
        <v>25</v>
      </c>
      <c r="E205" s="25">
        <v>36183</v>
      </c>
      <c r="F205" s="8" t="s">
        <v>468</v>
      </c>
      <c r="G205" s="8"/>
      <c r="H205" s="26">
        <v>44827</v>
      </c>
      <c r="I205" s="26">
        <v>44852</v>
      </c>
      <c r="J205" s="28" t="s">
        <v>342</v>
      </c>
      <c r="K205" s="8" t="s">
        <v>650</v>
      </c>
      <c r="L205" s="8" t="s">
        <v>1349</v>
      </c>
      <c r="M205" s="8">
        <v>139</v>
      </c>
      <c r="N205" s="8">
        <v>100</v>
      </c>
      <c r="O205" s="8" t="str">
        <f t="shared" si="15"/>
        <v>139/100</v>
      </c>
      <c r="P205" s="8">
        <v>245</v>
      </c>
      <c r="Q205" s="8">
        <v>4.0999999999999996</v>
      </c>
      <c r="R205" s="8">
        <v>25</v>
      </c>
      <c r="S205" s="8">
        <v>232</v>
      </c>
      <c r="T205" s="8" t="s">
        <v>25</v>
      </c>
      <c r="U205" s="8">
        <v>33032</v>
      </c>
      <c r="V205" s="8" t="s">
        <v>281</v>
      </c>
      <c r="W205" s="8" t="s">
        <v>68</v>
      </c>
      <c r="X205" s="8">
        <v>33032</v>
      </c>
    </row>
    <row r="206" spans="1:24" ht="15.6" thickTop="1" thickBot="1" x14ac:dyDescent="0.35">
      <c r="A206" s="27" t="s">
        <v>3488</v>
      </c>
      <c r="B206" s="28" t="s">
        <v>1593</v>
      </c>
      <c r="C206" s="28" t="s">
        <v>60</v>
      </c>
      <c r="D206" s="28">
        <v>84</v>
      </c>
      <c r="E206" s="29" t="s">
        <v>1351</v>
      </c>
      <c r="F206" s="28" t="s">
        <v>468</v>
      </c>
      <c r="G206" s="28" t="s">
        <v>1352</v>
      </c>
      <c r="H206" s="13">
        <v>44257</v>
      </c>
      <c r="I206" s="13">
        <v>44262</v>
      </c>
      <c r="J206" s="28" t="s">
        <v>668</v>
      </c>
      <c r="K206" s="28" t="s">
        <v>261</v>
      </c>
      <c r="L206" s="28" t="s">
        <v>1355</v>
      </c>
      <c r="M206" s="28">
        <v>125</v>
      </c>
      <c r="N206" s="28">
        <v>91</v>
      </c>
      <c r="O206" s="21" t="str">
        <f t="shared" si="15"/>
        <v>125/91</v>
      </c>
      <c r="P206" s="28">
        <v>292</v>
      </c>
      <c r="Q206" s="28">
        <v>7.8</v>
      </c>
      <c r="R206" s="28">
        <v>39.1</v>
      </c>
      <c r="S206" s="28">
        <v>216</v>
      </c>
      <c r="T206" s="28" t="s">
        <v>3749</v>
      </c>
      <c r="U206" s="28">
        <v>38012</v>
      </c>
      <c r="V206" s="28" t="s">
        <v>79</v>
      </c>
      <c r="W206" s="28" t="s">
        <v>44</v>
      </c>
      <c r="X206" s="28">
        <v>38012</v>
      </c>
    </row>
    <row r="207" spans="1:24" ht="15.6" thickTop="1" thickBot="1" x14ac:dyDescent="0.35">
      <c r="A207" s="24" t="s">
        <v>1356</v>
      </c>
      <c r="B207" s="8" t="s">
        <v>1357</v>
      </c>
      <c r="C207" s="8" t="s">
        <v>36</v>
      </c>
      <c r="D207" s="8">
        <v>59</v>
      </c>
      <c r="E207" s="25">
        <v>24017</v>
      </c>
      <c r="F207" s="8" t="s">
        <v>145</v>
      </c>
      <c r="G207" s="8"/>
      <c r="H207" s="26"/>
      <c r="I207" s="26"/>
      <c r="J207" s="28" t="s">
        <v>668</v>
      </c>
      <c r="K207" s="8" t="s">
        <v>508</v>
      </c>
      <c r="L207" s="8" t="s">
        <v>1359</v>
      </c>
      <c r="M207" s="8">
        <v>114</v>
      </c>
      <c r="N207" s="8">
        <v>96</v>
      </c>
      <c r="O207" s="21" t="str">
        <f t="shared" si="15"/>
        <v>114/96</v>
      </c>
      <c r="P207" s="8">
        <v>96</v>
      </c>
      <c r="Q207" s="8">
        <v>5.0999999999999996</v>
      </c>
      <c r="R207" s="8">
        <v>21.1</v>
      </c>
      <c r="S207" s="8">
        <v>202</v>
      </c>
      <c r="T207" s="8" t="s">
        <v>25</v>
      </c>
      <c r="U207" s="8">
        <v>30000</v>
      </c>
      <c r="V207" s="8" t="s">
        <v>79</v>
      </c>
      <c r="W207" s="8" t="s">
        <v>80</v>
      </c>
      <c r="X207" s="8">
        <v>30000</v>
      </c>
    </row>
    <row r="208" spans="1:24" ht="15.6" thickTop="1" thickBot="1" x14ac:dyDescent="0.35">
      <c r="A208" s="27" t="s">
        <v>1360</v>
      </c>
      <c r="B208" s="28" t="s">
        <v>1361</v>
      </c>
      <c r="C208" s="28" t="s">
        <v>60</v>
      </c>
      <c r="D208" s="28">
        <v>79</v>
      </c>
      <c r="E208" s="29" t="s">
        <v>3690</v>
      </c>
      <c r="F208" s="28" t="s">
        <v>247</v>
      </c>
      <c r="G208" s="28"/>
      <c r="H208" s="13">
        <v>45582</v>
      </c>
      <c r="I208" s="13">
        <v>45598</v>
      </c>
      <c r="J208" s="21" t="s">
        <v>156</v>
      </c>
      <c r="K208" s="28" t="s">
        <v>320</v>
      </c>
      <c r="L208" s="28" t="s">
        <v>141</v>
      </c>
      <c r="M208" s="8">
        <f>VALUE(LEFT(O208,FIND("/",O208)-1))</f>
        <v>167</v>
      </c>
      <c r="N208" s="8">
        <f>VALUE(RIGHT(O208,LEN(O208)-FIND("/",O208)))</f>
        <v>64</v>
      </c>
      <c r="O208" s="40" t="s">
        <v>1365</v>
      </c>
      <c r="P208" s="28">
        <v>294</v>
      </c>
      <c r="Q208" s="28">
        <v>5.6</v>
      </c>
      <c r="R208" s="28">
        <v>24.9</v>
      </c>
      <c r="S208" s="28">
        <v>173</v>
      </c>
      <c r="T208" s="28" t="s">
        <v>3749</v>
      </c>
      <c r="U208" s="28">
        <v>6334</v>
      </c>
      <c r="V208" s="28" t="s">
        <v>79</v>
      </c>
      <c r="W208" s="28" t="s">
        <v>69</v>
      </c>
      <c r="X208" s="28">
        <v>6334</v>
      </c>
    </row>
    <row r="209" spans="1:24" ht="15.6" thickTop="1" thickBot="1" x14ac:dyDescent="0.35">
      <c r="A209" s="24" t="s">
        <v>3547</v>
      </c>
      <c r="B209" s="8" t="s">
        <v>1366</v>
      </c>
      <c r="C209" s="8" t="s">
        <v>60</v>
      </c>
      <c r="D209" s="8">
        <v>58</v>
      </c>
      <c r="E209" s="25">
        <v>24218</v>
      </c>
      <c r="F209" s="8" t="s">
        <v>338</v>
      </c>
      <c r="G209" s="8" t="s">
        <v>1368</v>
      </c>
      <c r="H209" s="26">
        <v>43935</v>
      </c>
      <c r="I209" s="26">
        <v>43948</v>
      </c>
      <c r="J209" s="28" t="s">
        <v>230</v>
      </c>
      <c r="K209" s="8" t="s">
        <v>25</v>
      </c>
      <c r="L209" s="8" t="s">
        <v>1371</v>
      </c>
      <c r="M209" s="8">
        <v>98</v>
      </c>
      <c r="N209" s="8">
        <v>96</v>
      </c>
      <c r="O209" s="21" t="str">
        <f t="shared" ref="O209:O218" si="16">M209 &amp; "/" &amp; N209</f>
        <v>98/96</v>
      </c>
      <c r="P209" s="8">
        <v>98</v>
      </c>
      <c r="Q209" s="8">
        <v>8.1</v>
      </c>
      <c r="R209" s="8">
        <v>31.1</v>
      </c>
      <c r="S209" s="8">
        <v>234</v>
      </c>
      <c r="T209" s="8" t="s">
        <v>3751</v>
      </c>
      <c r="U209" s="8">
        <v>13692</v>
      </c>
      <c r="V209" s="8" t="s">
        <v>183</v>
      </c>
      <c r="W209" s="8" t="s">
        <v>25</v>
      </c>
      <c r="X209" s="8">
        <v>13692</v>
      </c>
    </row>
    <row r="210" spans="1:24" ht="15" thickTop="1" x14ac:dyDescent="0.3">
      <c r="A210" s="27" t="s">
        <v>3489</v>
      </c>
      <c r="B210" s="28" t="s">
        <v>299</v>
      </c>
      <c r="C210" s="28" t="s">
        <v>36</v>
      </c>
      <c r="D210" s="28">
        <v>76</v>
      </c>
      <c r="E210" s="29">
        <v>17661</v>
      </c>
      <c r="F210" s="28" t="s">
        <v>153</v>
      </c>
      <c r="G210" s="28"/>
      <c r="H210" s="13">
        <v>44747</v>
      </c>
      <c r="I210" s="13">
        <v>44767</v>
      </c>
      <c r="J210" s="28"/>
      <c r="K210" s="28" t="s">
        <v>54</v>
      </c>
      <c r="L210" s="28" t="s">
        <v>1374</v>
      </c>
      <c r="M210" s="28">
        <v>156</v>
      </c>
      <c r="N210" s="28">
        <v>77</v>
      </c>
      <c r="O210" s="21" t="str">
        <f t="shared" si="16"/>
        <v>156/77</v>
      </c>
      <c r="P210" s="28">
        <v>298</v>
      </c>
      <c r="Q210" s="28">
        <v>8.3000000000000007</v>
      </c>
      <c r="R210" s="28">
        <v>38.5</v>
      </c>
      <c r="S210" s="28">
        <v>170</v>
      </c>
      <c r="T210" s="28" t="s">
        <v>25</v>
      </c>
      <c r="U210" s="28">
        <v>23277</v>
      </c>
      <c r="V210" s="28" t="s">
        <v>79</v>
      </c>
      <c r="W210" s="28" t="b">
        <v>1</v>
      </c>
      <c r="X210" s="28">
        <v>23277</v>
      </c>
    </row>
    <row r="211" spans="1:24" ht="15" thickBot="1" x14ac:dyDescent="0.35">
      <c r="A211" s="24" t="s">
        <v>1375</v>
      </c>
      <c r="B211" s="8" t="s">
        <v>1376</v>
      </c>
      <c r="C211" s="8" t="s">
        <v>36</v>
      </c>
      <c r="D211" s="8">
        <v>61</v>
      </c>
      <c r="E211" s="25">
        <v>23225</v>
      </c>
      <c r="F211" s="28" t="s">
        <v>153</v>
      </c>
      <c r="G211" s="8" t="s">
        <v>1378</v>
      </c>
      <c r="H211" s="26">
        <v>44350</v>
      </c>
      <c r="I211" s="26">
        <v>44350</v>
      </c>
      <c r="J211" s="8"/>
      <c r="K211" s="8" t="s">
        <v>873</v>
      </c>
      <c r="L211" s="8" t="s">
        <v>1380</v>
      </c>
      <c r="M211" s="8">
        <v>176</v>
      </c>
      <c r="N211" s="8">
        <v>83</v>
      </c>
      <c r="O211" s="8" t="str">
        <f t="shared" si="16"/>
        <v>176/83</v>
      </c>
      <c r="P211" s="8">
        <v>138</v>
      </c>
      <c r="Q211" s="8">
        <v>6.8</v>
      </c>
      <c r="R211" s="8">
        <v>17.899999999999999</v>
      </c>
      <c r="S211" s="8">
        <v>217</v>
      </c>
      <c r="T211" s="8" t="s">
        <v>3750</v>
      </c>
      <c r="U211" s="8">
        <v>2713</v>
      </c>
      <c r="V211" s="8" t="s">
        <v>199</v>
      </c>
      <c r="W211" s="8" t="s">
        <v>25</v>
      </c>
      <c r="X211" s="8">
        <v>2713</v>
      </c>
    </row>
    <row r="212" spans="1:24" ht="15" thickTop="1" x14ac:dyDescent="0.3">
      <c r="A212" s="27" t="s">
        <v>1381</v>
      </c>
      <c r="B212" s="28" t="s">
        <v>389</v>
      </c>
      <c r="C212" s="28" t="s">
        <v>36</v>
      </c>
      <c r="D212" s="28">
        <v>51</v>
      </c>
      <c r="E212" s="29">
        <v>26821</v>
      </c>
      <c r="F212" s="28" t="s">
        <v>153</v>
      </c>
      <c r="G212" s="28"/>
      <c r="H212" s="13">
        <v>45223</v>
      </c>
      <c r="I212" s="13">
        <v>45238</v>
      </c>
      <c r="J212" s="28" t="s">
        <v>53</v>
      </c>
      <c r="K212" s="28" t="s">
        <v>320</v>
      </c>
      <c r="L212" s="28" t="s">
        <v>1385</v>
      </c>
      <c r="M212" s="28">
        <v>176</v>
      </c>
      <c r="N212" s="28">
        <v>76</v>
      </c>
      <c r="O212" s="21" t="str">
        <f t="shared" si="16"/>
        <v>176/76</v>
      </c>
      <c r="P212" s="8">
        <v>192</v>
      </c>
      <c r="Q212" s="28">
        <v>6.8</v>
      </c>
      <c r="R212" s="28">
        <v>34.1</v>
      </c>
      <c r="S212" s="28">
        <v>151</v>
      </c>
      <c r="T212" s="28" t="s">
        <v>3750</v>
      </c>
      <c r="U212" s="28"/>
      <c r="V212" s="28" t="s">
        <v>263</v>
      </c>
      <c r="W212" s="28" t="s">
        <v>56</v>
      </c>
      <c r="X212" s="28"/>
    </row>
    <row r="213" spans="1:24" ht="15" thickBot="1" x14ac:dyDescent="0.35">
      <c r="A213" s="24" t="s">
        <v>1386</v>
      </c>
      <c r="B213" s="8" t="s">
        <v>795</v>
      </c>
      <c r="C213" s="8" t="s">
        <v>60</v>
      </c>
      <c r="D213" s="8">
        <v>42</v>
      </c>
      <c r="E213" s="25" t="s">
        <v>1387</v>
      </c>
      <c r="F213" s="8" t="s">
        <v>95</v>
      </c>
      <c r="G213" s="8" t="s">
        <v>1388</v>
      </c>
      <c r="H213" s="26">
        <v>44087</v>
      </c>
      <c r="I213" s="26">
        <v>44094</v>
      </c>
      <c r="J213" s="8" t="s">
        <v>196</v>
      </c>
      <c r="K213" s="8" t="s">
        <v>289</v>
      </c>
      <c r="L213" s="8" t="s">
        <v>1391</v>
      </c>
      <c r="M213" s="8">
        <v>148</v>
      </c>
      <c r="N213" s="8">
        <v>83</v>
      </c>
      <c r="O213" s="8" t="str">
        <f t="shared" si="16"/>
        <v>148/83</v>
      </c>
      <c r="P213" s="8">
        <v>185</v>
      </c>
      <c r="Q213" s="8">
        <v>8.9</v>
      </c>
      <c r="R213" s="8">
        <v>37.700000000000003</v>
      </c>
      <c r="S213" s="8">
        <v>164</v>
      </c>
      <c r="T213" s="8" t="s">
        <v>25</v>
      </c>
      <c r="U213" s="8">
        <v>27153</v>
      </c>
      <c r="V213" s="8" t="s">
        <v>217</v>
      </c>
      <c r="W213" s="8" t="s">
        <v>132</v>
      </c>
      <c r="X213" s="8">
        <v>27153</v>
      </c>
    </row>
    <row r="214" spans="1:24" ht="15.6" thickTop="1" thickBot="1" x14ac:dyDescent="0.35">
      <c r="A214" s="27" t="s">
        <v>1392</v>
      </c>
      <c r="B214" s="28" t="s">
        <v>1116</v>
      </c>
      <c r="C214" s="28" t="s">
        <v>36</v>
      </c>
      <c r="D214" s="28">
        <v>53</v>
      </c>
      <c r="E214" s="29">
        <v>26261</v>
      </c>
      <c r="F214" s="28" t="s">
        <v>247</v>
      </c>
      <c r="G214" s="28" t="s">
        <v>1394</v>
      </c>
      <c r="H214" s="13">
        <v>44605</v>
      </c>
      <c r="I214" s="13">
        <v>44612</v>
      </c>
      <c r="J214" s="28" t="s">
        <v>53</v>
      </c>
      <c r="K214" s="28" t="s">
        <v>650</v>
      </c>
      <c r="L214" s="28" t="s">
        <v>1397</v>
      </c>
      <c r="M214" s="28">
        <v>176</v>
      </c>
      <c r="N214" s="28">
        <v>63</v>
      </c>
      <c r="O214" s="21" t="str">
        <f t="shared" si="16"/>
        <v>176/63</v>
      </c>
      <c r="P214" s="28">
        <v>100</v>
      </c>
      <c r="Q214" s="28">
        <v>8.9</v>
      </c>
      <c r="R214" s="28">
        <v>22.8</v>
      </c>
      <c r="S214" s="28">
        <v>268</v>
      </c>
      <c r="T214" s="28" t="s">
        <v>3750</v>
      </c>
      <c r="U214" s="28">
        <v>21126</v>
      </c>
      <c r="V214" s="28" t="s">
        <v>45</v>
      </c>
      <c r="W214" s="28" t="s">
        <v>46</v>
      </c>
      <c r="X214" s="28">
        <v>21126</v>
      </c>
    </row>
    <row r="215" spans="1:24" ht="15.6" thickTop="1" thickBot="1" x14ac:dyDescent="0.35">
      <c r="A215" s="24" t="s">
        <v>1398</v>
      </c>
      <c r="B215" s="8" t="s">
        <v>1399</v>
      </c>
      <c r="C215" s="8" t="s">
        <v>3442</v>
      </c>
      <c r="D215" s="8">
        <v>46</v>
      </c>
      <c r="E215" s="25">
        <v>28703</v>
      </c>
      <c r="F215" s="8" t="s">
        <v>73</v>
      </c>
      <c r="G215" s="8" t="s">
        <v>1401</v>
      </c>
      <c r="H215" s="26">
        <v>45498</v>
      </c>
      <c r="I215" s="26">
        <v>45513</v>
      </c>
      <c r="J215" s="28" t="s">
        <v>668</v>
      </c>
      <c r="K215" s="8" t="s">
        <v>631</v>
      </c>
      <c r="L215" s="8" t="s">
        <v>1404</v>
      </c>
      <c r="M215" s="8">
        <v>131</v>
      </c>
      <c r="N215" s="8">
        <v>86</v>
      </c>
      <c r="O215" s="21" t="str">
        <f t="shared" si="16"/>
        <v>131/86</v>
      </c>
      <c r="P215" s="8">
        <v>91</v>
      </c>
      <c r="Q215" s="8">
        <v>8.9</v>
      </c>
      <c r="R215" s="8">
        <v>26.1</v>
      </c>
      <c r="S215" s="8">
        <v>151</v>
      </c>
      <c r="T215" s="8" t="s">
        <v>3749</v>
      </c>
      <c r="U215" s="8" t="s">
        <v>1405</v>
      </c>
      <c r="V215" s="8" t="s">
        <v>208</v>
      </c>
      <c r="W215" s="8" t="s">
        <v>69</v>
      </c>
      <c r="X215" s="8" t="s">
        <v>1405</v>
      </c>
    </row>
    <row r="216" spans="1:24" ht="15.6" thickTop="1" thickBot="1" x14ac:dyDescent="0.35">
      <c r="A216" s="27" t="s">
        <v>1406</v>
      </c>
      <c r="B216" s="28" t="s">
        <v>1407</v>
      </c>
      <c r="C216" s="28" t="s">
        <v>60</v>
      </c>
      <c r="D216" s="28">
        <v>56</v>
      </c>
      <c r="E216" s="29">
        <v>24951</v>
      </c>
      <c r="F216" s="21" t="s">
        <v>25</v>
      </c>
      <c r="G216" s="28"/>
      <c r="H216" s="13">
        <v>44271</v>
      </c>
      <c r="I216" s="13">
        <v>44279</v>
      </c>
      <c r="J216" s="8" t="s">
        <v>196</v>
      </c>
      <c r="K216" s="28" t="s">
        <v>157</v>
      </c>
      <c r="L216" s="28" t="s">
        <v>1411</v>
      </c>
      <c r="M216" s="28">
        <v>177</v>
      </c>
      <c r="N216" s="28">
        <v>91</v>
      </c>
      <c r="O216" s="21" t="str">
        <f t="shared" si="16"/>
        <v>177/91</v>
      </c>
      <c r="P216" s="28">
        <v>124</v>
      </c>
      <c r="Q216" s="28">
        <v>12.9</v>
      </c>
      <c r="R216" s="28">
        <v>31.6</v>
      </c>
      <c r="S216" s="28">
        <v>173</v>
      </c>
      <c r="T216" s="28" t="s">
        <v>3750</v>
      </c>
      <c r="U216" s="28">
        <v>39091</v>
      </c>
      <c r="V216" s="28" t="s">
        <v>79</v>
      </c>
      <c r="W216" s="28" t="s">
        <v>46</v>
      </c>
      <c r="X216" s="28">
        <v>39091</v>
      </c>
    </row>
    <row r="217" spans="1:24" ht="15" thickTop="1" x14ac:dyDescent="0.3">
      <c r="A217" s="24" t="s">
        <v>1412</v>
      </c>
      <c r="B217" s="8" t="s">
        <v>389</v>
      </c>
      <c r="C217" s="8" t="s">
        <v>36</v>
      </c>
      <c r="D217" s="8">
        <v>44</v>
      </c>
      <c r="E217" s="25" t="s">
        <v>3691</v>
      </c>
      <c r="F217" s="8" t="s">
        <v>541</v>
      </c>
      <c r="G217" s="8"/>
      <c r="H217" s="26">
        <v>45398</v>
      </c>
      <c r="I217" s="26">
        <v>45404</v>
      </c>
      <c r="J217" s="8" t="s">
        <v>196</v>
      </c>
      <c r="K217" s="8" t="s">
        <v>320</v>
      </c>
      <c r="L217" s="8" t="s">
        <v>1416</v>
      </c>
      <c r="M217" s="8">
        <v>95</v>
      </c>
      <c r="N217" s="8">
        <v>123</v>
      </c>
      <c r="O217" s="21" t="str">
        <f t="shared" si="16"/>
        <v>95/123</v>
      </c>
      <c r="P217" s="8">
        <v>198</v>
      </c>
      <c r="Q217" s="8">
        <v>8.9</v>
      </c>
      <c r="R217" s="8">
        <v>31.1</v>
      </c>
      <c r="S217" s="8">
        <v>245</v>
      </c>
      <c r="T217" s="8" t="s">
        <v>3750</v>
      </c>
      <c r="U217" s="8">
        <v>18351</v>
      </c>
      <c r="V217" s="8" t="s">
        <v>271</v>
      </c>
      <c r="W217" s="8" t="s">
        <v>56</v>
      </c>
      <c r="X217" s="8">
        <v>18351</v>
      </c>
    </row>
    <row r="218" spans="1:24" ht="15" thickBot="1" x14ac:dyDescent="0.35">
      <c r="A218" s="27" t="s">
        <v>1417</v>
      </c>
      <c r="B218" s="28" t="s">
        <v>1418</v>
      </c>
      <c r="C218" s="28" t="s">
        <v>36</v>
      </c>
      <c r="D218" s="28">
        <v>80</v>
      </c>
      <c r="E218" s="29"/>
      <c r="F218" s="28" t="s">
        <v>316</v>
      </c>
      <c r="G218" s="28" t="s">
        <v>1419</v>
      </c>
      <c r="H218" s="13">
        <v>45249</v>
      </c>
      <c r="I218" s="13">
        <v>45253</v>
      </c>
      <c r="J218" s="28" t="s">
        <v>342</v>
      </c>
      <c r="K218" s="28" t="s">
        <v>320</v>
      </c>
      <c r="L218" s="28" t="s">
        <v>1422</v>
      </c>
      <c r="M218" s="28">
        <v>139</v>
      </c>
      <c r="N218" s="28">
        <v>94</v>
      </c>
      <c r="O218" s="28" t="str">
        <f t="shared" si="16"/>
        <v>139/94</v>
      </c>
      <c r="P218" s="28">
        <v>155</v>
      </c>
      <c r="Q218" s="28">
        <v>11.7</v>
      </c>
      <c r="R218" s="35">
        <v>23.1</v>
      </c>
      <c r="S218" s="28">
        <v>211</v>
      </c>
      <c r="T218" s="28" t="s">
        <v>3749</v>
      </c>
      <c r="U218" s="28" t="s">
        <v>1423</v>
      </c>
      <c r="V218" s="28"/>
      <c r="W218" s="28" t="s">
        <v>46</v>
      </c>
      <c r="X218" s="28" t="s">
        <v>1423</v>
      </c>
    </row>
    <row r="219" spans="1:24" ht="15.6" thickTop="1" thickBot="1" x14ac:dyDescent="0.35">
      <c r="A219" s="24" t="s">
        <v>1424</v>
      </c>
      <c r="B219" s="8" t="s">
        <v>1425</v>
      </c>
      <c r="C219" s="8" t="s">
        <v>36</v>
      </c>
      <c r="D219" s="8">
        <v>62</v>
      </c>
      <c r="E219" s="25">
        <v>22994</v>
      </c>
      <c r="F219" s="28" t="s">
        <v>153</v>
      </c>
      <c r="G219" s="8"/>
      <c r="H219" s="26">
        <v>44459</v>
      </c>
      <c r="I219" s="26"/>
      <c r="J219" s="28" t="s">
        <v>668</v>
      </c>
      <c r="K219" s="8" t="s">
        <v>320</v>
      </c>
      <c r="L219" s="8" t="s">
        <v>1427</v>
      </c>
      <c r="M219" s="8">
        <v>90</v>
      </c>
      <c r="N219" s="8">
        <v>81</v>
      </c>
      <c r="O219" s="21" t="str">
        <f t="shared" ref="O219:O229" si="17">M219 &amp; "/" &amp; N219</f>
        <v>90/81</v>
      </c>
      <c r="P219" s="8">
        <v>192</v>
      </c>
      <c r="Q219" s="8">
        <v>6.3</v>
      </c>
      <c r="R219" s="8">
        <v>35.5</v>
      </c>
      <c r="S219" s="8">
        <v>201</v>
      </c>
      <c r="T219" s="8" t="s">
        <v>3749</v>
      </c>
      <c r="U219" s="8">
        <v>30935</v>
      </c>
      <c r="V219" s="8" t="s">
        <v>45</v>
      </c>
      <c r="W219" s="8" t="s">
        <v>44</v>
      </c>
      <c r="X219" s="8">
        <v>30935</v>
      </c>
    </row>
    <row r="220" spans="1:24" ht="15.6" thickTop="1" thickBot="1" x14ac:dyDescent="0.35">
      <c r="A220" s="27" t="s">
        <v>1428</v>
      </c>
      <c r="B220" s="28" t="s">
        <v>539</v>
      </c>
      <c r="C220" s="28" t="s">
        <v>36</v>
      </c>
      <c r="D220" s="28">
        <v>53</v>
      </c>
      <c r="E220" s="29">
        <v>26130</v>
      </c>
      <c r="F220" s="21" t="s">
        <v>25</v>
      </c>
      <c r="G220" s="28"/>
      <c r="H220" s="13">
        <v>45390</v>
      </c>
      <c r="I220" s="13">
        <v>45395</v>
      </c>
      <c r="J220" s="28" t="s">
        <v>342</v>
      </c>
      <c r="K220" s="8" t="s">
        <v>508</v>
      </c>
      <c r="L220" s="28" t="s">
        <v>1430</v>
      </c>
      <c r="M220" s="28">
        <v>286</v>
      </c>
      <c r="N220" s="28">
        <v>74</v>
      </c>
      <c r="O220" s="21" t="str">
        <f t="shared" si="17"/>
        <v>286/74</v>
      </c>
      <c r="P220" s="28">
        <v>95</v>
      </c>
      <c r="Q220" s="28">
        <v>9.8000000000000007</v>
      </c>
      <c r="R220" s="28">
        <v>25.5</v>
      </c>
      <c r="S220" s="28">
        <v>173</v>
      </c>
      <c r="T220" s="28" t="s">
        <v>3750</v>
      </c>
      <c r="U220" s="28">
        <v>7703</v>
      </c>
      <c r="V220" s="28"/>
      <c r="W220" s="28" t="s">
        <v>102</v>
      </c>
      <c r="X220" s="28">
        <v>7703</v>
      </c>
    </row>
    <row r="221" spans="1:24" ht="15.6" thickTop="1" thickBot="1" x14ac:dyDescent="0.35">
      <c r="A221" s="24" t="s">
        <v>1431</v>
      </c>
      <c r="B221" s="8" t="s">
        <v>1432</v>
      </c>
      <c r="C221" s="8" t="s">
        <v>36</v>
      </c>
      <c r="D221" s="8">
        <v>66</v>
      </c>
      <c r="E221" s="25">
        <v>21354</v>
      </c>
      <c r="F221" s="8" t="s">
        <v>247</v>
      </c>
      <c r="G221" s="8" t="s">
        <v>1434</v>
      </c>
      <c r="H221" s="26">
        <v>43976</v>
      </c>
      <c r="I221" s="26">
        <v>43996</v>
      </c>
      <c r="J221" s="28" t="s">
        <v>668</v>
      </c>
      <c r="K221" s="8" t="s">
        <v>3748</v>
      </c>
      <c r="L221" s="8" t="s">
        <v>1436</v>
      </c>
      <c r="M221" s="8">
        <v>144</v>
      </c>
      <c r="N221" s="8">
        <v>75</v>
      </c>
      <c r="O221" s="21" t="str">
        <f t="shared" si="17"/>
        <v>144/75</v>
      </c>
      <c r="P221" s="8">
        <v>192</v>
      </c>
      <c r="Q221" s="8">
        <v>4.0999999999999996</v>
      </c>
      <c r="R221" s="8">
        <v>44.1</v>
      </c>
      <c r="S221" s="8">
        <v>249</v>
      </c>
      <c r="T221" s="8" t="s">
        <v>3750</v>
      </c>
      <c r="U221" s="8">
        <v>37556</v>
      </c>
      <c r="V221" s="8" t="s">
        <v>113</v>
      </c>
      <c r="W221" s="8"/>
      <c r="X221" s="8">
        <v>37556</v>
      </c>
    </row>
    <row r="222" spans="1:24" ht="15.6" thickTop="1" thickBot="1" x14ac:dyDescent="0.35">
      <c r="A222" s="27" t="s">
        <v>1437</v>
      </c>
      <c r="B222" s="28" t="s">
        <v>1438</v>
      </c>
      <c r="C222" s="28" t="s">
        <v>3442</v>
      </c>
      <c r="D222" s="28">
        <v>68</v>
      </c>
      <c r="E222" s="29">
        <v>20693</v>
      </c>
      <c r="F222" s="28" t="s">
        <v>338</v>
      </c>
      <c r="G222" s="28" t="s">
        <v>1440</v>
      </c>
      <c r="H222" s="13">
        <v>45099</v>
      </c>
      <c r="I222" s="13">
        <v>45098</v>
      </c>
      <c r="J222" s="8" t="s">
        <v>196</v>
      </c>
      <c r="K222" s="28" t="s">
        <v>508</v>
      </c>
      <c r="L222" s="28" t="s">
        <v>1443</v>
      </c>
      <c r="M222" s="28">
        <v>132</v>
      </c>
      <c r="N222" s="28">
        <v>100</v>
      </c>
      <c r="O222" s="21" t="str">
        <f t="shared" si="17"/>
        <v>132/100</v>
      </c>
      <c r="P222" s="28">
        <v>178</v>
      </c>
      <c r="Q222" s="28">
        <v>8.8000000000000007</v>
      </c>
      <c r="R222" s="28">
        <v>30.8</v>
      </c>
      <c r="S222" s="28">
        <v>185</v>
      </c>
      <c r="T222" s="28" t="s">
        <v>25</v>
      </c>
      <c r="U222" s="28">
        <v>9501</v>
      </c>
      <c r="V222" s="28" t="s">
        <v>45</v>
      </c>
      <c r="W222" s="28" t="s">
        <v>46</v>
      </c>
      <c r="X222" s="28">
        <v>9501</v>
      </c>
    </row>
    <row r="223" spans="1:24" ht="15.6" thickTop="1" thickBot="1" x14ac:dyDescent="0.35">
      <c r="A223" s="24" t="s">
        <v>3490</v>
      </c>
      <c r="B223" s="8" t="s">
        <v>598</v>
      </c>
      <c r="C223" s="8" t="s">
        <v>60</v>
      </c>
      <c r="D223" s="8">
        <v>36</v>
      </c>
      <c r="E223" s="25">
        <v>32472</v>
      </c>
      <c r="F223" s="8" t="s">
        <v>316</v>
      </c>
      <c r="G223" s="8"/>
      <c r="H223" s="26">
        <v>45326</v>
      </c>
      <c r="I223" s="26">
        <v>45345</v>
      </c>
      <c r="J223" s="28" t="s">
        <v>668</v>
      </c>
      <c r="K223" s="8" t="s">
        <v>508</v>
      </c>
      <c r="L223" s="8" t="s">
        <v>1447</v>
      </c>
      <c r="M223" s="8">
        <v>93</v>
      </c>
      <c r="N223" s="8">
        <v>61</v>
      </c>
      <c r="O223" s="21" t="str">
        <f t="shared" si="17"/>
        <v>93/61</v>
      </c>
      <c r="P223" s="8">
        <v>118</v>
      </c>
      <c r="Q223" s="8">
        <v>25.9</v>
      </c>
      <c r="R223" s="8">
        <v>32.200000000000003</v>
      </c>
      <c r="S223" s="8">
        <v>236</v>
      </c>
      <c r="T223" s="8" t="s">
        <v>3749</v>
      </c>
      <c r="U223" s="8">
        <v>-25413</v>
      </c>
      <c r="V223" s="8" t="s">
        <v>33</v>
      </c>
      <c r="W223" s="8" t="s">
        <v>132</v>
      </c>
      <c r="X223" s="8">
        <v>-25413</v>
      </c>
    </row>
    <row r="224" spans="1:24" ht="15.6" thickTop="1" thickBot="1" x14ac:dyDescent="0.35">
      <c r="A224" s="27" t="s">
        <v>3452</v>
      </c>
      <c r="B224" s="28" t="s">
        <v>1425</v>
      </c>
      <c r="C224" s="28" t="s">
        <v>36</v>
      </c>
      <c r="D224" s="28">
        <v>54</v>
      </c>
      <c r="E224" s="29" t="s">
        <v>3673</v>
      </c>
      <c r="F224" s="28" t="s">
        <v>95</v>
      </c>
      <c r="G224" s="28" t="s">
        <v>1449</v>
      </c>
      <c r="H224" s="13">
        <v>45119</v>
      </c>
      <c r="I224" s="13">
        <v>45144</v>
      </c>
      <c r="J224" s="28" t="s">
        <v>668</v>
      </c>
      <c r="K224" s="28" t="s">
        <v>631</v>
      </c>
      <c r="L224" s="28" t="s">
        <v>1452</v>
      </c>
      <c r="M224" s="28">
        <v>170</v>
      </c>
      <c r="N224" s="28">
        <v>76</v>
      </c>
      <c r="O224" s="21" t="str">
        <f t="shared" si="17"/>
        <v>170/76</v>
      </c>
      <c r="P224" s="28">
        <v>222</v>
      </c>
      <c r="Q224" s="28">
        <v>8.3000000000000007</v>
      </c>
      <c r="R224" s="28">
        <v>18</v>
      </c>
      <c r="S224" s="28">
        <v>202</v>
      </c>
      <c r="T224" s="28" t="s">
        <v>3749</v>
      </c>
      <c r="U224" s="28"/>
      <c r="V224" s="28" t="s">
        <v>45</v>
      </c>
      <c r="W224" s="28" t="s">
        <v>102</v>
      </c>
      <c r="X224" s="28"/>
    </row>
    <row r="225" spans="1:24" ht="15.6" thickTop="1" thickBot="1" x14ac:dyDescent="0.35">
      <c r="A225" s="24" t="s">
        <v>1453</v>
      </c>
      <c r="B225" s="8" t="s">
        <v>1454</v>
      </c>
      <c r="C225" s="8" t="s">
        <v>36</v>
      </c>
      <c r="D225" s="8">
        <v>28</v>
      </c>
      <c r="E225" s="25">
        <v>37012</v>
      </c>
      <c r="F225" s="28" t="s">
        <v>153</v>
      </c>
      <c r="G225" s="8"/>
      <c r="H225" s="26">
        <v>44662</v>
      </c>
      <c r="I225" s="26">
        <v>44669</v>
      </c>
      <c r="J225" s="8" t="s">
        <v>196</v>
      </c>
      <c r="K225" s="8" t="s">
        <v>508</v>
      </c>
      <c r="L225" s="8" t="s">
        <v>1457</v>
      </c>
      <c r="M225" s="8">
        <v>150</v>
      </c>
      <c r="N225" s="8">
        <v>81</v>
      </c>
      <c r="O225" s="21" t="str">
        <f t="shared" si="17"/>
        <v>150/81</v>
      </c>
      <c r="P225" s="8">
        <v>225</v>
      </c>
      <c r="Q225" s="8">
        <v>9</v>
      </c>
      <c r="R225" s="8">
        <v>28.3</v>
      </c>
      <c r="S225" s="8">
        <v>227</v>
      </c>
      <c r="T225" s="8" t="s">
        <v>25</v>
      </c>
      <c r="U225" s="8">
        <v>24811</v>
      </c>
      <c r="V225" s="8" t="s">
        <v>199</v>
      </c>
      <c r="W225" s="8" t="s">
        <v>68</v>
      </c>
      <c r="X225" s="8">
        <v>24811</v>
      </c>
    </row>
    <row r="226" spans="1:24" ht="15.6" thickTop="1" thickBot="1" x14ac:dyDescent="0.35">
      <c r="A226" s="27" t="s">
        <v>1458</v>
      </c>
      <c r="B226" s="28" t="s">
        <v>1459</v>
      </c>
      <c r="C226" s="28" t="s">
        <v>36</v>
      </c>
      <c r="D226" s="28">
        <v>74</v>
      </c>
      <c r="E226" s="29">
        <v>18324</v>
      </c>
      <c r="F226" s="28" t="s">
        <v>338</v>
      </c>
      <c r="G226" s="28" t="s">
        <v>1461</v>
      </c>
      <c r="H226" s="13">
        <v>44855</v>
      </c>
      <c r="I226" s="13">
        <v>44859</v>
      </c>
      <c r="J226" s="28" t="s">
        <v>668</v>
      </c>
      <c r="K226" s="28" t="s">
        <v>631</v>
      </c>
      <c r="L226" s="28" t="s">
        <v>1017</v>
      </c>
      <c r="M226" s="28">
        <v>132</v>
      </c>
      <c r="N226" s="28">
        <v>75</v>
      </c>
      <c r="O226" s="21" t="str">
        <f t="shared" si="17"/>
        <v>132/75</v>
      </c>
      <c r="P226" s="28">
        <v>180</v>
      </c>
      <c r="Q226" s="28">
        <v>4.7</v>
      </c>
      <c r="R226" s="28">
        <v>32.5</v>
      </c>
      <c r="S226" s="28">
        <v>145</v>
      </c>
      <c r="T226" s="28" t="s">
        <v>3750</v>
      </c>
      <c r="U226" s="28"/>
      <c r="V226" s="28" t="s">
        <v>57</v>
      </c>
      <c r="W226" s="28" t="b">
        <v>1</v>
      </c>
      <c r="X226" s="28"/>
    </row>
    <row r="227" spans="1:24" ht="15.6" thickTop="1" thickBot="1" x14ac:dyDescent="0.35">
      <c r="A227" s="24" t="s">
        <v>1463</v>
      </c>
      <c r="B227" s="8" t="s">
        <v>1464</v>
      </c>
      <c r="C227" s="8" t="s">
        <v>60</v>
      </c>
      <c r="D227" s="8">
        <v>79</v>
      </c>
      <c r="E227" s="25">
        <v>16624</v>
      </c>
      <c r="F227" s="8" t="s">
        <v>329</v>
      </c>
      <c r="G227" s="8" t="s">
        <v>1466</v>
      </c>
      <c r="H227" s="26">
        <v>43957</v>
      </c>
      <c r="I227" s="26">
        <v>43979</v>
      </c>
      <c r="J227" s="28" t="s">
        <v>53</v>
      </c>
      <c r="K227" s="8" t="s">
        <v>261</v>
      </c>
      <c r="L227" s="8"/>
      <c r="M227" s="8">
        <v>166</v>
      </c>
      <c r="N227" s="8">
        <v>66</v>
      </c>
      <c r="O227" s="21" t="str">
        <f t="shared" si="17"/>
        <v>166/66</v>
      </c>
      <c r="P227" s="8">
        <v>82</v>
      </c>
      <c r="Q227" s="8">
        <v>11.9</v>
      </c>
      <c r="R227" s="8">
        <v>23.7</v>
      </c>
      <c r="S227" s="8">
        <v>199</v>
      </c>
      <c r="T227" s="8" t="s">
        <v>3751</v>
      </c>
      <c r="U227" s="8">
        <v>24617</v>
      </c>
      <c r="V227" s="8" t="s">
        <v>263</v>
      </c>
      <c r="W227" s="8" t="s">
        <v>25</v>
      </c>
      <c r="X227" s="8">
        <v>24617</v>
      </c>
    </row>
    <row r="228" spans="1:24" ht="15.6" thickTop="1" thickBot="1" x14ac:dyDescent="0.35">
      <c r="A228" s="27" t="s">
        <v>1469</v>
      </c>
      <c r="B228" s="28" t="s">
        <v>1470</v>
      </c>
      <c r="C228" s="28" t="s">
        <v>36</v>
      </c>
      <c r="D228" s="28">
        <v>52</v>
      </c>
      <c r="E228" s="29">
        <v>26367</v>
      </c>
      <c r="F228" s="28" t="s">
        <v>247</v>
      </c>
      <c r="G228" s="28" t="s">
        <v>1472</v>
      </c>
      <c r="H228" s="13">
        <v>44861</v>
      </c>
      <c r="I228" s="13">
        <v>44867</v>
      </c>
      <c r="J228" s="28" t="s">
        <v>53</v>
      </c>
      <c r="K228" s="28" t="s">
        <v>386</v>
      </c>
      <c r="L228" s="28" t="s">
        <v>111</v>
      </c>
      <c r="M228" s="28">
        <v>164</v>
      </c>
      <c r="N228" s="28">
        <v>63</v>
      </c>
      <c r="O228" s="21" t="str">
        <f t="shared" si="17"/>
        <v>164/63</v>
      </c>
      <c r="P228" s="28">
        <v>98</v>
      </c>
      <c r="Q228" s="28">
        <v>12.4</v>
      </c>
      <c r="R228" s="28">
        <v>28.4</v>
      </c>
      <c r="S228" s="28">
        <v>231</v>
      </c>
      <c r="T228" s="28" t="s">
        <v>3749</v>
      </c>
      <c r="U228" s="28">
        <v>11084</v>
      </c>
      <c r="V228" s="28" t="s">
        <v>281</v>
      </c>
      <c r="W228" s="28" t="s">
        <v>46</v>
      </c>
      <c r="X228" s="28">
        <v>11084</v>
      </c>
    </row>
    <row r="229" spans="1:24" ht="15" thickTop="1" x14ac:dyDescent="0.3">
      <c r="A229" s="24" t="s">
        <v>1475</v>
      </c>
      <c r="B229" s="8" t="s">
        <v>1054</v>
      </c>
      <c r="C229" s="8" t="s">
        <v>36</v>
      </c>
      <c r="D229" s="8">
        <v>52</v>
      </c>
      <c r="E229" s="25" t="s">
        <v>3692</v>
      </c>
      <c r="F229" s="8" t="s">
        <v>247</v>
      </c>
      <c r="G229" s="8" t="s">
        <v>1477</v>
      </c>
      <c r="H229" s="26">
        <v>45204</v>
      </c>
      <c r="I229" s="26">
        <v>45221</v>
      </c>
      <c r="J229" s="28" t="s">
        <v>53</v>
      </c>
      <c r="K229" s="8"/>
      <c r="L229" s="8" t="s">
        <v>983</v>
      </c>
      <c r="M229" s="8">
        <v>138</v>
      </c>
      <c r="N229" s="8">
        <v>64</v>
      </c>
      <c r="O229" s="21" t="str">
        <f t="shared" si="17"/>
        <v>138/64</v>
      </c>
      <c r="P229" s="8">
        <v>83</v>
      </c>
      <c r="Q229" s="8">
        <v>12.4</v>
      </c>
      <c r="R229" s="8">
        <v>27.7</v>
      </c>
      <c r="S229" s="8">
        <v>196</v>
      </c>
      <c r="T229" s="8" t="s">
        <v>25</v>
      </c>
      <c r="U229" s="8">
        <v>30821</v>
      </c>
      <c r="V229" s="8" t="s">
        <v>199</v>
      </c>
      <c r="W229" s="8" t="s">
        <v>25</v>
      </c>
      <c r="X229" s="8">
        <v>30821</v>
      </c>
    </row>
    <row r="230" spans="1:24" x14ac:dyDescent="0.3">
      <c r="A230" s="27" t="s">
        <v>1480</v>
      </c>
      <c r="B230" s="28" t="s">
        <v>659</v>
      </c>
      <c r="C230" s="28" t="s">
        <v>60</v>
      </c>
      <c r="D230" s="28">
        <v>48</v>
      </c>
      <c r="E230" s="29" t="s">
        <v>1481</v>
      </c>
      <c r="F230" s="28" t="s">
        <v>541</v>
      </c>
      <c r="G230" s="28" t="s">
        <v>1482</v>
      </c>
      <c r="H230" s="13">
        <v>44953</v>
      </c>
      <c r="I230" s="13">
        <v>44982</v>
      </c>
      <c r="J230" s="8" t="s">
        <v>196</v>
      </c>
      <c r="K230" s="28" t="s">
        <v>320</v>
      </c>
      <c r="L230" s="28" t="s">
        <v>1485</v>
      </c>
      <c r="M230" s="8">
        <f>VALUE(LEFT(O230,FIND("/",O230)-1))</f>
        <v>97</v>
      </c>
      <c r="N230" s="8">
        <f>VALUE(RIGHT(O230,LEN(O230)-FIND("/",O230)))</f>
        <v>88</v>
      </c>
      <c r="O230" s="40" t="s">
        <v>1486</v>
      </c>
      <c r="P230" s="28">
        <v>217</v>
      </c>
      <c r="Q230" s="28">
        <v>5.2</v>
      </c>
      <c r="R230" s="28">
        <v>35.200000000000003</v>
      </c>
      <c r="S230" s="28">
        <v>141</v>
      </c>
      <c r="T230" s="28" t="s">
        <v>3750</v>
      </c>
      <c r="U230" s="28">
        <v>14024</v>
      </c>
      <c r="V230" s="28" t="s">
        <v>79</v>
      </c>
      <c r="W230" s="28" t="s">
        <v>25</v>
      </c>
      <c r="X230" s="28">
        <v>14024</v>
      </c>
    </row>
    <row r="231" spans="1:24" x14ac:dyDescent="0.3">
      <c r="A231" s="24" t="s">
        <v>1487</v>
      </c>
      <c r="B231" s="8" t="s">
        <v>304</v>
      </c>
      <c r="C231" s="8" t="s">
        <v>36</v>
      </c>
      <c r="D231" s="8">
        <v>85</v>
      </c>
      <c r="E231" s="25">
        <v>14432</v>
      </c>
      <c r="F231" s="8" t="s">
        <v>73</v>
      </c>
      <c r="G231" s="8" t="s">
        <v>1489</v>
      </c>
      <c r="H231" s="26">
        <v>44308</v>
      </c>
      <c r="I231" s="26">
        <v>44323</v>
      </c>
      <c r="J231" s="28" t="s">
        <v>53</v>
      </c>
      <c r="K231" s="8" t="s">
        <v>289</v>
      </c>
      <c r="L231" s="8"/>
      <c r="M231" s="8">
        <v>139</v>
      </c>
      <c r="N231" s="8">
        <v>87</v>
      </c>
      <c r="O231" s="28" t="str">
        <f>M231 &amp; "/" &amp; N231</f>
        <v>139/87</v>
      </c>
      <c r="P231" s="8">
        <v>86</v>
      </c>
      <c r="Q231" s="8">
        <v>11.1</v>
      </c>
      <c r="R231" s="8">
        <v>39.799999999999997</v>
      </c>
      <c r="S231" s="8">
        <v>219</v>
      </c>
      <c r="T231" s="8" t="s">
        <v>25</v>
      </c>
      <c r="U231" s="8">
        <v>15885</v>
      </c>
      <c r="V231" s="8" t="s">
        <v>183</v>
      </c>
      <c r="W231" s="8" t="s">
        <v>80</v>
      </c>
      <c r="X231" s="8">
        <v>15885</v>
      </c>
    </row>
    <row r="232" spans="1:24" x14ac:dyDescent="0.3">
      <c r="A232" s="27" t="s">
        <v>3548</v>
      </c>
      <c r="B232" s="28" t="s">
        <v>323</v>
      </c>
      <c r="C232" s="28" t="s">
        <v>60</v>
      </c>
      <c r="D232" s="28">
        <v>47</v>
      </c>
      <c r="E232" s="29"/>
      <c r="F232" s="28" t="s">
        <v>329</v>
      </c>
      <c r="G232" s="28"/>
      <c r="H232" s="13">
        <v>44645</v>
      </c>
      <c r="I232" s="13">
        <v>44660</v>
      </c>
      <c r="J232" s="8" t="s">
        <v>288</v>
      </c>
      <c r="K232" s="28" t="s">
        <v>3748</v>
      </c>
      <c r="L232" s="28" t="s">
        <v>1494</v>
      </c>
      <c r="M232" s="28">
        <v>139</v>
      </c>
      <c r="N232" s="28">
        <v>95</v>
      </c>
      <c r="O232" s="28" t="str">
        <f>M232 &amp; "/" &amp; N232</f>
        <v>139/95</v>
      </c>
      <c r="P232" s="28">
        <v>140</v>
      </c>
      <c r="Q232" s="28">
        <v>9.6999999999999993</v>
      </c>
      <c r="R232" s="35">
        <v>20.100000000000001</v>
      </c>
      <c r="S232" s="28">
        <v>124</v>
      </c>
      <c r="T232" s="28" t="s">
        <v>3749</v>
      </c>
      <c r="U232" s="28">
        <v>21079</v>
      </c>
      <c r="V232" s="28" t="s">
        <v>263</v>
      </c>
      <c r="W232" s="28" t="s">
        <v>68</v>
      </c>
      <c r="X232" s="28">
        <v>21079</v>
      </c>
    </row>
    <row r="233" spans="1:24" ht="15" thickBot="1" x14ac:dyDescent="0.35">
      <c r="A233" s="24" t="s">
        <v>1495</v>
      </c>
      <c r="B233" s="8" t="s">
        <v>1496</v>
      </c>
      <c r="C233" s="8" t="s">
        <v>36</v>
      </c>
      <c r="D233" s="8">
        <v>44</v>
      </c>
      <c r="E233" s="25"/>
      <c r="F233" s="8" t="s">
        <v>145</v>
      </c>
      <c r="G233" s="8"/>
      <c r="H233" s="26">
        <v>43885</v>
      </c>
      <c r="I233" s="26">
        <v>43891</v>
      </c>
      <c r="J233" s="8" t="s">
        <v>196</v>
      </c>
      <c r="K233" s="8" t="s">
        <v>537</v>
      </c>
      <c r="L233" s="8" t="s">
        <v>1499</v>
      </c>
      <c r="M233" s="8">
        <v>139</v>
      </c>
      <c r="N233" s="8">
        <v>85</v>
      </c>
      <c r="O233" s="28" t="str">
        <f>M233 &amp; "/" &amp; N233</f>
        <v>139/85</v>
      </c>
      <c r="P233" s="8">
        <v>228</v>
      </c>
      <c r="Q233" s="8">
        <v>5.3</v>
      </c>
      <c r="R233" s="36">
        <v>41.3</v>
      </c>
      <c r="S233" s="8">
        <v>190</v>
      </c>
      <c r="T233" s="8" t="s">
        <v>3750</v>
      </c>
      <c r="U233" s="8">
        <v>34874</v>
      </c>
      <c r="V233" s="8" t="s">
        <v>33</v>
      </c>
      <c r="W233" s="8" t="s">
        <v>166</v>
      </c>
      <c r="X233" s="8">
        <v>34874</v>
      </c>
    </row>
    <row r="234" spans="1:24" ht="15" thickTop="1" x14ac:dyDescent="0.3">
      <c r="A234" s="27" t="s">
        <v>1500</v>
      </c>
      <c r="B234" s="28" t="s">
        <v>989</v>
      </c>
      <c r="C234" s="28" t="s">
        <v>36</v>
      </c>
      <c r="D234" s="28">
        <v>78</v>
      </c>
      <c r="E234" s="29" t="s">
        <v>1501</v>
      </c>
      <c r="F234" s="28" t="s">
        <v>541</v>
      </c>
      <c r="G234" s="28" t="s">
        <v>1502</v>
      </c>
      <c r="H234" s="13">
        <v>43941</v>
      </c>
      <c r="I234" s="13">
        <v>43966</v>
      </c>
      <c r="J234" s="8" t="s">
        <v>196</v>
      </c>
      <c r="K234" s="28" t="s">
        <v>157</v>
      </c>
      <c r="L234" s="28" t="s">
        <v>1505</v>
      </c>
      <c r="M234" s="28">
        <v>142</v>
      </c>
      <c r="N234" s="28">
        <v>98</v>
      </c>
      <c r="O234" s="21" t="str">
        <f>M234 &amp; "/" &amp; N234</f>
        <v>142/98</v>
      </c>
      <c r="P234" s="28">
        <v>173</v>
      </c>
      <c r="Q234" s="28">
        <v>21.6</v>
      </c>
      <c r="R234" s="28">
        <v>24.4</v>
      </c>
      <c r="S234" s="28">
        <v>202</v>
      </c>
      <c r="T234" s="28" t="s">
        <v>3749</v>
      </c>
      <c r="U234" s="28">
        <v>37173</v>
      </c>
      <c r="V234" s="28" t="s">
        <v>263</v>
      </c>
      <c r="W234" s="28" t="s">
        <v>132</v>
      </c>
      <c r="X234" s="28">
        <v>37173</v>
      </c>
    </row>
    <row r="235" spans="1:24" x14ac:dyDescent="0.3">
      <c r="A235" s="24" t="s">
        <v>1506</v>
      </c>
      <c r="B235" s="8" t="s">
        <v>1507</v>
      </c>
      <c r="C235" s="8" t="s">
        <v>60</v>
      </c>
      <c r="D235" s="8">
        <v>35</v>
      </c>
      <c r="E235" s="25">
        <v>32860</v>
      </c>
      <c r="F235" s="8" t="s">
        <v>316</v>
      </c>
      <c r="G235" s="8" t="s">
        <v>1509</v>
      </c>
      <c r="H235" s="26">
        <v>44317</v>
      </c>
      <c r="I235" s="26">
        <v>44321</v>
      </c>
      <c r="J235" s="28" t="s">
        <v>53</v>
      </c>
      <c r="K235" s="8" t="s">
        <v>873</v>
      </c>
      <c r="L235" s="8" t="s">
        <v>1511</v>
      </c>
      <c r="M235" s="8">
        <v>169</v>
      </c>
      <c r="N235" s="8">
        <v>83</v>
      </c>
      <c r="O235" s="28" t="str">
        <f>M235 &amp; "/" &amp; N235</f>
        <v>169/83</v>
      </c>
      <c r="P235" s="8">
        <v>95</v>
      </c>
      <c r="Q235" s="8">
        <v>6.3</v>
      </c>
      <c r="R235" s="8">
        <v>34.5</v>
      </c>
      <c r="S235" s="8">
        <v>202</v>
      </c>
      <c r="T235" s="8" t="s">
        <v>25</v>
      </c>
      <c r="U235" s="8">
        <v>22480</v>
      </c>
      <c r="V235" s="8" t="s">
        <v>199</v>
      </c>
      <c r="W235" s="8" t="b">
        <v>0</v>
      </c>
      <c r="X235" s="8">
        <v>22480</v>
      </c>
    </row>
    <row r="236" spans="1:24" ht="15" thickBot="1" x14ac:dyDescent="0.35">
      <c r="A236" s="27" t="s">
        <v>3491</v>
      </c>
      <c r="B236" s="28" t="s">
        <v>134</v>
      </c>
      <c r="C236" s="28" t="s">
        <v>60</v>
      </c>
      <c r="D236" s="28">
        <v>52</v>
      </c>
      <c r="E236" s="29">
        <v>25846</v>
      </c>
      <c r="F236" s="28" t="s">
        <v>73</v>
      </c>
      <c r="G236" s="28"/>
      <c r="H236" s="13">
        <v>44921</v>
      </c>
      <c r="I236" s="13">
        <v>44920</v>
      </c>
      <c r="J236" s="28" t="s">
        <v>409</v>
      </c>
      <c r="K236" s="28" t="s">
        <v>157</v>
      </c>
      <c r="L236" s="28" t="s">
        <v>1515</v>
      </c>
      <c r="M236" s="8">
        <f>VALUE(LEFT(O236,FIND("/",O236)-1))</f>
        <v>144</v>
      </c>
      <c r="N236" s="8">
        <f>VALUE(RIGHT(O236,LEN(O236)-FIND("/",O236)))</f>
        <v>99</v>
      </c>
      <c r="O236" s="40" t="s">
        <v>1516</v>
      </c>
      <c r="P236" s="28">
        <v>280</v>
      </c>
      <c r="Q236" s="28">
        <v>12</v>
      </c>
      <c r="R236" s="28">
        <v>37.4</v>
      </c>
      <c r="S236" s="28">
        <v>165</v>
      </c>
      <c r="T236" s="28" t="s">
        <v>3750</v>
      </c>
      <c r="U236" s="28">
        <v>23351</v>
      </c>
      <c r="V236" s="28" t="s">
        <v>79</v>
      </c>
      <c r="W236" s="28" t="b">
        <v>1</v>
      </c>
      <c r="X236" s="28">
        <v>23351</v>
      </c>
    </row>
    <row r="237" spans="1:24" ht="15.6" thickTop="1" thickBot="1" x14ac:dyDescent="0.35">
      <c r="A237" s="24" t="s">
        <v>1517</v>
      </c>
      <c r="B237" s="8" t="s">
        <v>1518</v>
      </c>
      <c r="C237" s="8" t="s">
        <v>60</v>
      </c>
      <c r="D237" s="8">
        <v>38</v>
      </c>
      <c r="E237" s="25" t="s">
        <v>3693</v>
      </c>
      <c r="F237" s="28" t="s">
        <v>153</v>
      </c>
      <c r="G237" s="8"/>
      <c r="H237" s="26">
        <v>43966</v>
      </c>
      <c r="I237" s="26">
        <v>43970</v>
      </c>
      <c r="J237" s="8" t="s">
        <v>288</v>
      </c>
      <c r="K237" s="8" t="s">
        <v>25</v>
      </c>
      <c r="L237" s="8" t="s">
        <v>1521</v>
      </c>
      <c r="M237" s="8">
        <v>173</v>
      </c>
      <c r="N237" s="8">
        <v>61</v>
      </c>
      <c r="O237" s="21" t="str">
        <f t="shared" ref="O237:O242" si="18">M237 &amp; "/" &amp; N237</f>
        <v>173/61</v>
      </c>
      <c r="P237" s="8">
        <v>138</v>
      </c>
      <c r="Q237" s="8">
        <v>7.9</v>
      </c>
      <c r="R237" s="8">
        <v>23.9</v>
      </c>
      <c r="S237" s="8">
        <v>152</v>
      </c>
      <c r="T237" s="8" t="s">
        <v>3750</v>
      </c>
      <c r="U237" s="8">
        <v>27628</v>
      </c>
      <c r="V237" s="8"/>
      <c r="W237" s="8" t="s">
        <v>44</v>
      </c>
      <c r="X237" s="8">
        <v>27628</v>
      </c>
    </row>
    <row r="238" spans="1:24" ht="15.6" thickTop="1" thickBot="1" x14ac:dyDescent="0.35">
      <c r="A238" s="27" t="s">
        <v>1522</v>
      </c>
      <c r="B238" s="28" t="s">
        <v>1523</v>
      </c>
      <c r="C238" s="28" t="s">
        <v>60</v>
      </c>
      <c r="D238" s="28">
        <v>78</v>
      </c>
      <c r="E238" s="29">
        <v>17019</v>
      </c>
      <c r="F238" s="28" t="s">
        <v>247</v>
      </c>
      <c r="G238" s="28"/>
      <c r="H238" s="13">
        <v>44937</v>
      </c>
      <c r="I238" s="13">
        <v>44959</v>
      </c>
      <c r="J238" s="28" t="s">
        <v>230</v>
      </c>
      <c r="K238" s="28" t="s">
        <v>157</v>
      </c>
      <c r="L238" s="28" t="s">
        <v>1526</v>
      </c>
      <c r="M238" s="28">
        <v>132</v>
      </c>
      <c r="N238" s="28">
        <v>66</v>
      </c>
      <c r="O238" s="21" t="str">
        <f t="shared" si="18"/>
        <v>132/66</v>
      </c>
      <c r="P238" s="28">
        <v>113</v>
      </c>
      <c r="Q238" s="28">
        <v>10.6</v>
      </c>
      <c r="R238" s="28">
        <v>24.4</v>
      </c>
      <c r="S238" s="28">
        <v>155</v>
      </c>
      <c r="T238" s="28" t="s">
        <v>3749</v>
      </c>
      <c r="U238" s="28">
        <v>16753</v>
      </c>
      <c r="V238" s="28" t="s">
        <v>379</v>
      </c>
      <c r="W238" s="28" t="s">
        <v>92</v>
      </c>
      <c r="X238" s="28">
        <v>16753</v>
      </c>
    </row>
    <row r="239" spans="1:24" ht="15.6" thickTop="1" thickBot="1" x14ac:dyDescent="0.35">
      <c r="A239" s="24" t="s">
        <v>1527</v>
      </c>
      <c r="B239" s="8" t="s">
        <v>1528</v>
      </c>
      <c r="C239" s="8" t="s">
        <v>3442</v>
      </c>
      <c r="D239" s="8">
        <v>43</v>
      </c>
      <c r="E239" s="25"/>
      <c r="F239" s="21" t="s">
        <v>25</v>
      </c>
      <c r="G239" s="8" t="s">
        <v>1529</v>
      </c>
      <c r="H239" s="26">
        <v>44548</v>
      </c>
      <c r="I239" s="26">
        <v>44559</v>
      </c>
      <c r="J239" s="8" t="s">
        <v>288</v>
      </c>
      <c r="K239" s="8" t="s">
        <v>54</v>
      </c>
      <c r="L239" s="8" t="s">
        <v>1531</v>
      </c>
      <c r="M239" s="8">
        <v>166</v>
      </c>
      <c r="N239" s="8">
        <v>97</v>
      </c>
      <c r="O239" s="21" t="str">
        <f t="shared" si="18"/>
        <v>166/97</v>
      </c>
      <c r="P239" s="8">
        <v>158</v>
      </c>
      <c r="Q239" s="8">
        <v>8.8000000000000007</v>
      </c>
      <c r="R239" s="36">
        <v>26.8</v>
      </c>
      <c r="S239" s="8">
        <v>129</v>
      </c>
      <c r="T239" s="28" t="s">
        <v>3750</v>
      </c>
      <c r="U239" s="8">
        <v>22153</v>
      </c>
      <c r="V239" s="8" t="s">
        <v>79</v>
      </c>
      <c r="W239" s="8" t="s">
        <v>92</v>
      </c>
      <c r="X239" s="8">
        <v>22153</v>
      </c>
    </row>
    <row r="240" spans="1:24" ht="15.6" thickTop="1" thickBot="1" x14ac:dyDescent="0.35">
      <c r="A240" s="27" t="s">
        <v>3492</v>
      </c>
      <c r="B240" s="28" t="s">
        <v>876</v>
      </c>
      <c r="C240" s="28" t="s">
        <v>36</v>
      </c>
      <c r="D240" s="28">
        <v>54</v>
      </c>
      <c r="E240" s="29"/>
      <c r="F240" s="28" t="s">
        <v>468</v>
      </c>
      <c r="G240" s="28" t="s">
        <v>1532</v>
      </c>
      <c r="H240" s="13">
        <v>44304</v>
      </c>
      <c r="I240" s="13">
        <v>44306</v>
      </c>
      <c r="J240" s="8" t="s">
        <v>196</v>
      </c>
      <c r="K240" s="28" t="s">
        <v>157</v>
      </c>
      <c r="L240" s="28" t="s">
        <v>1535</v>
      </c>
      <c r="M240" s="28">
        <v>114</v>
      </c>
      <c r="N240" s="28">
        <v>68</v>
      </c>
      <c r="O240" s="21" t="str">
        <f t="shared" si="18"/>
        <v>114/68</v>
      </c>
      <c r="P240" s="28">
        <v>250</v>
      </c>
      <c r="Q240" s="28">
        <v>7.2</v>
      </c>
      <c r="R240" s="35">
        <v>26.3</v>
      </c>
      <c r="S240" s="28">
        <v>202</v>
      </c>
      <c r="T240" s="28" t="s">
        <v>25</v>
      </c>
      <c r="U240" s="28">
        <v>19646</v>
      </c>
      <c r="V240" s="28" t="s">
        <v>45</v>
      </c>
      <c r="W240" s="28" t="s">
        <v>46</v>
      </c>
      <c r="X240" s="28">
        <v>19646</v>
      </c>
    </row>
    <row r="241" spans="1:24" ht="15.6" thickTop="1" thickBot="1" x14ac:dyDescent="0.35">
      <c r="A241" s="24" t="s">
        <v>1536</v>
      </c>
      <c r="B241" s="8" t="s">
        <v>1537</v>
      </c>
      <c r="C241" s="8" t="s">
        <v>3442</v>
      </c>
      <c r="D241" s="8">
        <v>25</v>
      </c>
      <c r="E241" s="25">
        <v>36484</v>
      </c>
      <c r="F241" s="8" t="s">
        <v>247</v>
      </c>
      <c r="G241" s="8" t="s">
        <v>1539</v>
      </c>
      <c r="H241" s="26">
        <v>45430</v>
      </c>
      <c r="I241" s="26">
        <v>45439</v>
      </c>
      <c r="J241" s="28" t="s">
        <v>53</v>
      </c>
      <c r="K241" s="8" t="s">
        <v>3748</v>
      </c>
      <c r="L241" s="8" t="s">
        <v>1541</v>
      </c>
      <c r="M241" s="8">
        <v>122</v>
      </c>
      <c r="N241" s="8">
        <v>90</v>
      </c>
      <c r="O241" s="21" t="str">
        <f t="shared" si="18"/>
        <v>122/90</v>
      </c>
      <c r="P241" s="8">
        <v>257</v>
      </c>
      <c r="Q241" s="8">
        <v>5.5</v>
      </c>
      <c r="R241" s="8">
        <v>28.7</v>
      </c>
      <c r="S241" s="8">
        <v>195</v>
      </c>
      <c r="T241" s="8" t="s">
        <v>3749</v>
      </c>
      <c r="U241" s="8">
        <v>20645</v>
      </c>
      <c r="V241" s="8" t="s">
        <v>199</v>
      </c>
      <c r="W241" s="8" t="s">
        <v>132</v>
      </c>
      <c r="X241" s="8">
        <v>20645</v>
      </c>
    </row>
    <row r="242" spans="1:24" ht="15" thickTop="1" x14ac:dyDescent="0.3">
      <c r="A242" s="27" t="s">
        <v>1542</v>
      </c>
      <c r="B242" s="28" t="s">
        <v>1543</v>
      </c>
      <c r="C242" s="28" t="s">
        <v>3442</v>
      </c>
      <c r="D242" s="28">
        <v>29</v>
      </c>
      <c r="E242" s="29">
        <v>34731</v>
      </c>
      <c r="F242" s="28" t="s">
        <v>153</v>
      </c>
      <c r="G242" s="28"/>
      <c r="H242" s="13">
        <v>45223</v>
      </c>
      <c r="I242" s="13">
        <v>45234</v>
      </c>
      <c r="J242" s="28" t="s">
        <v>668</v>
      </c>
      <c r="K242" s="28"/>
      <c r="L242" s="28" t="s">
        <v>1546</v>
      </c>
      <c r="M242" s="28">
        <v>146</v>
      </c>
      <c r="N242" s="28">
        <v>68</v>
      </c>
      <c r="O242" s="21" t="str">
        <f t="shared" si="18"/>
        <v>146/68</v>
      </c>
      <c r="P242" s="8">
        <v>192</v>
      </c>
      <c r="Q242" s="28">
        <v>12.5</v>
      </c>
      <c r="R242" s="28">
        <v>31.1</v>
      </c>
      <c r="S242" s="28">
        <v>226</v>
      </c>
      <c r="T242" s="28" t="s">
        <v>25</v>
      </c>
      <c r="U242" s="28">
        <v>5283</v>
      </c>
      <c r="V242" s="28" t="s">
        <v>57</v>
      </c>
      <c r="W242" s="28" t="s">
        <v>102</v>
      </c>
      <c r="X242" s="28">
        <v>5283</v>
      </c>
    </row>
    <row r="243" spans="1:24" ht="15" thickBot="1" x14ac:dyDescent="0.35">
      <c r="A243" s="24" t="s">
        <v>1547</v>
      </c>
      <c r="B243" s="8" t="s">
        <v>1548</v>
      </c>
      <c r="C243" s="8" t="s">
        <v>36</v>
      </c>
      <c r="D243" s="8">
        <v>47</v>
      </c>
      <c r="E243" s="25">
        <v>28439</v>
      </c>
      <c r="F243" s="8" t="s">
        <v>329</v>
      </c>
      <c r="G243" s="8" t="s">
        <v>1550</v>
      </c>
      <c r="H243" s="26">
        <v>44553</v>
      </c>
      <c r="I243" s="26">
        <v>44567</v>
      </c>
      <c r="J243" s="28" t="s">
        <v>53</v>
      </c>
      <c r="K243" s="8" t="s">
        <v>650</v>
      </c>
      <c r="L243" s="8" t="s">
        <v>1552</v>
      </c>
      <c r="M243" s="8">
        <f>VALUE(LEFT(O243,FIND("/",O243)-1))</f>
        <v>97</v>
      </c>
      <c r="N243" s="8">
        <f>VALUE(RIGHT(O243,LEN(O243)-FIND("/",O243)))</f>
        <v>97</v>
      </c>
      <c r="O243" s="39" t="s">
        <v>1553</v>
      </c>
      <c r="P243" s="8">
        <v>249</v>
      </c>
      <c r="Q243" s="8">
        <v>5.2</v>
      </c>
      <c r="R243" s="8">
        <v>38.299999999999997</v>
      </c>
      <c r="S243" s="8">
        <v>227</v>
      </c>
      <c r="T243" s="8" t="s">
        <v>25</v>
      </c>
      <c r="U243" s="8">
        <v>20511</v>
      </c>
      <c r="V243" s="8" t="s">
        <v>217</v>
      </c>
      <c r="W243" s="8"/>
      <c r="X243" s="8">
        <v>20511</v>
      </c>
    </row>
    <row r="244" spans="1:24" ht="15.6" thickTop="1" thickBot="1" x14ac:dyDescent="0.35">
      <c r="A244" s="27" t="s">
        <v>1554</v>
      </c>
      <c r="B244" s="28" t="s">
        <v>545</v>
      </c>
      <c r="C244" s="28" t="s">
        <v>60</v>
      </c>
      <c r="D244" s="28">
        <v>22</v>
      </c>
      <c r="E244" s="29">
        <v>37496</v>
      </c>
      <c r="F244" s="28" t="s">
        <v>62</v>
      </c>
      <c r="G244" s="28"/>
      <c r="H244" s="13">
        <v>44031</v>
      </c>
      <c r="I244" s="13">
        <v>44033</v>
      </c>
      <c r="J244" s="28" t="s">
        <v>230</v>
      </c>
      <c r="K244" s="28" t="s">
        <v>631</v>
      </c>
      <c r="L244" s="28" t="s">
        <v>1558</v>
      </c>
      <c r="M244" s="28">
        <v>173</v>
      </c>
      <c r="N244" s="28">
        <v>79</v>
      </c>
      <c r="O244" s="21" t="str">
        <f>M244 &amp; "/" &amp; N244</f>
        <v>173/79</v>
      </c>
      <c r="P244" s="28">
        <v>259</v>
      </c>
      <c r="Q244" s="28">
        <v>10.3</v>
      </c>
      <c r="R244" s="28">
        <v>32.5</v>
      </c>
      <c r="S244" s="28">
        <v>252</v>
      </c>
      <c r="T244" s="28" t="s">
        <v>25</v>
      </c>
      <c r="U244" s="28">
        <v>26420</v>
      </c>
      <c r="V244" s="28" t="s">
        <v>183</v>
      </c>
      <c r="W244" s="28" t="s">
        <v>102</v>
      </c>
      <c r="X244" s="28">
        <v>26420</v>
      </c>
    </row>
    <row r="245" spans="1:24" ht="15.6" thickTop="1" thickBot="1" x14ac:dyDescent="0.35">
      <c r="A245" s="24" t="s">
        <v>1559</v>
      </c>
      <c r="B245" s="8" t="s">
        <v>1560</v>
      </c>
      <c r="C245" s="8" t="s">
        <v>60</v>
      </c>
      <c r="D245" s="8">
        <v>40</v>
      </c>
      <c r="E245" s="25">
        <v>30879</v>
      </c>
      <c r="F245" s="8" t="s">
        <v>329</v>
      </c>
      <c r="G245" s="8" t="s">
        <v>1562</v>
      </c>
      <c r="H245" s="26">
        <v>45300</v>
      </c>
      <c r="I245" s="26">
        <v>45325</v>
      </c>
      <c r="J245" s="28" t="s">
        <v>53</v>
      </c>
      <c r="K245" s="8" t="s">
        <v>508</v>
      </c>
      <c r="L245" s="8" t="s">
        <v>1565</v>
      </c>
      <c r="M245" s="8">
        <v>159</v>
      </c>
      <c r="N245" s="8">
        <v>174</v>
      </c>
      <c r="O245" s="21" t="str">
        <f>M245 &amp; "/" &amp; N245</f>
        <v>159/174</v>
      </c>
      <c r="P245" s="8">
        <v>246</v>
      </c>
      <c r="Q245" s="8">
        <v>6.9</v>
      </c>
      <c r="R245" s="8">
        <v>35.4</v>
      </c>
      <c r="S245" s="8">
        <v>166</v>
      </c>
      <c r="T245" s="8" t="s">
        <v>25</v>
      </c>
      <c r="U245" s="8">
        <v>40049</v>
      </c>
      <c r="V245" s="8" t="s">
        <v>79</v>
      </c>
      <c r="W245" s="8" t="s">
        <v>68</v>
      </c>
      <c r="X245" s="8">
        <v>40049</v>
      </c>
    </row>
    <row r="246" spans="1:24" ht="15.6" thickTop="1" thickBot="1" x14ac:dyDescent="0.35">
      <c r="A246" s="27" t="s">
        <v>1566</v>
      </c>
      <c r="B246" s="28" t="s">
        <v>1567</v>
      </c>
      <c r="C246" s="28" t="s">
        <v>3442</v>
      </c>
      <c r="D246" s="28">
        <v>40</v>
      </c>
      <c r="E246" s="29">
        <v>30995</v>
      </c>
      <c r="F246" s="21" t="s">
        <v>25</v>
      </c>
      <c r="G246" s="28"/>
      <c r="H246" s="13">
        <v>44206</v>
      </c>
      <c r="I246" s="13">
        <v>44208</v>
      </c>
      <c r="J246" s="8" t="s">
        <v>196</v>
      </c>
      <c r="K246" s="28" t="s">
        <v>54</v>
      </c>
      <c r="L246" s="28" t="s">
        <v>1571</v>
      </c>
      <c r="M246" s="28">
        <v>167</v>
      </c>
      <c r="N246" s="28">
        <v>83</v>
      </c>
      <c r="O246" s="21" t="str">
        <f>M246 &amp; "/" &amp; N246</f>
        <v>167/83</v>
      </c>
      <c r="P246" s="28">
        <v>150</v>
      </c>
      <c r="Q246" s="28">
        <v>11.2</v>
      </c>
      <c r="R246" s="28">
        <v>37</v>
      </c>
      <c r="S246" s="28">
        <v>148</v>
      </c>
      <c r="T246" s="28" t="s">
        <v>3749</v>
      </c>
      <c r="U246" s="28">
        <v>49847</v>
      </c>
      <c r="V246" s="28" t="s">
        <v>698</v>
      </c>
      <c r="W246" s="28" t="s">
        <v>132</v>
      </c>
      <c r="X246" s="28">
        <v>49847</v>
      </c>
    </row>
    <row r="247" spans="1:24" ht="15" thickTop="1" x14ac:dyDescent="0.3">
      <c r="A247" s="24" t="s">
        <v>1572</v>
      </c>
      <c r="B247" s="8" t="s">
        <v>1573</v>
      </c>
      <c r="C247" s="8" t="s">
        <v>3442</v>
      </c>
      <c r="D247" s="8">
        <v>22</v>
      </c>
      <c r="E247" s="25">
        <v>36347</v>
      </c>
      <c r="F247" s="28" t="s">
        <v>153</v>
      </c>
      <c r="G247" s="8"/>
      <c r="H247" s="26">
        <v>44550</v>
      </c>
      <c r="I247" s="26">
        <v>44572</v>
      </c>
      <c r="J247" s="28" t="s">
        <v>668</v>
      </c>
      <c r="K247" s="8" t="s">
        <v>320</v>
      </c>
      <c r="L247" s="8" t="s">
        <v>799</v>
      </c>
      <c r="M247" s="8">
        <v>156</v>
      </c>
      <c r="N247" s="8">
        <v>69</v>
      </c>
      <c r="O247" s="21" t="str">
        <f>M247 &amp; "/" &amp; N247</f>
        <v>156/69</v>
      </c>
      <c r="P247" s="8">
        <v>112</v>
      </c>
      <c r="Q247" s="8">
        <v>6.4</v>
      </c>
      <c r="R247" s="8">
        <v>41.1</v>
      </c>
      <c r="S247" s="8">
        <v>127</v>
      </c>
      <c r="T247" s="8" t="s">
        <v>3751</v>
      </c>
      <c r="U247" s="8">
        <v>46747</v>
      </c>
      <c r="V247" s="8" t="s">
        <v>79</v>
      </c>
      <c r="W247" s="8" t="s">
        <v>132</v>
      </c>
      <c r="X247" s="8">
        <v>46747</v>
      </c>
    </row>
    <row r="248" spans="1:24" ht="15" thickBot="1" x14ac:dyDescent="0.35">
      <c r="A248" s="27" t="s">
        <v>1577</v>
      </c>
      <c r="B248" s="28" t="s">
        <v>1578</v>
      </c>
      <c r="C248" s="28" t="s">
        <v>60</v>
      </c>
      <c r="D248" s="28">
        <v>68</v>
      </c>
      <c r="E248" s="29">
        <v>20796</v>
      </c>
      <c r="F248" s="28" t="s">
        <v>329</v>
      </c>
      <c r="G248" s="28"/>
      <c r="H248" s="13">
        <v>44576</v>
      </c>
      <c r="I248" s="13">
        <v>44593</v>
      </c>
      <c r="J248" s="28" t="s">
        <v>230</v>
      </c>
      <c r="K248" s="28" t="s">
        <v>631</v>
      </c>
      <c r="L248" s="28" t="s">
        <v>1581</v>
      </c>
      <c r="M248" s="28">
        <v>139</v>
      </c>
      <c r="N248" s="28">
        <v>95</v>
      </c>
      <c r="O248" s="28" t="str">
        <f>M248 &amp; "/" &amp; N248</f>
        <v>139/95</v>
      </c>
      <c r="P248" s="28">
        <v>300</v>
      </c>
      <c r="Q248" s="28">
        <v>8.9</v>
      </c>
      <c r="R248" s="28">
        <v>19.7</v>
      </c>
      <c r="S248" s="28">
        <v>198</v>
      </c>
      <c r="T248" s="28" t="s">
        <v>3749</v>
      </c>
      <c r="U248" s="28">
        <v>17439</v>
      </c>
      <c r="V248" s="28" t="s">
        <v>263</v>
      </c>
      <c r="W248" s="28" t="b">
        <v>0</v>
      </c>
      <c r="X248" s="28">
        <v>17439</v>
      </c>
    </row>
    <row r="249" spans="1:24" ht="15.6" thickTop="1" thickBot="1" x14ac:dyDescent="0.35">
      <c r="A249" s="24" t="s">
        <v>3493</v>
      </c>
      <c r="B249" s="8" t="s">
        <v>563</v>
      </c>
      <c r="C249" s="8" t="s">
        <v>60</v>
      </c>
      <c r="D249" s="8">
        <v>41</v>
      </c>
      <c r="E249" s="25">
        <v>30560</v>
      </c>
      <c r="F249" s="8" t="s">
        <v>73</v>
      </c>
      <c r="G249" s="8" t="s">
        <v>1582</v>
      </c>
      <c r="H249" s="26">
        <v>43874</v>
      </c>
      <c r="I249" s="26">
        <v>43903</v>
      </c>
      <c r="J249" s="28" t="s">
        <v>230</v>
      </c>
      <c r="K249" s="8" t="s">
        <v>650</v>
      </c>
      <c r="L249" s="8" t="s">
        <v>1585</v>
      </c>
      <c r="M249" s="8">
        <v>144</v>
      </c>
      <c r="N249" s="8">
        <v>72</v>
      </c>
      <c r="O249" s="21" t="str">
        <f t="shared" ref="O249:O256" si="19">M249 &amp; "/" &amp; N249</f>
        <v>144/72</v>
      </c>
      <c r="P249" s="8">
        <v>73</v>
      </c>
      <c r="Q249" s="8">
        <v>6.3</v>
      </c>
      <c r="R249" s="8">
        <v>36.700000000000003</v>
      </c>
      <c r="S249" s="8">
        <v>215</v>
      </c>
      <c r="T249" s="8" t="s">
        <v>25</v>
      </c>
      <c r="U249" s="8">
        <v>30049</v>
      </c>
      <c r="V249" s="8" t="s">
        <v>113</v>
      </c>
      <c r="W249" s="8" t="b">
        <v>0</v>
      </c>
      <c r="X249" s="8">
        <v>30049</v>
      </c>
    </row>
    <row r="250" spans="1:24" ht="15.6" thickTop="1" thickBot="1" x14ac:dyDescent="0.35">
      <c r="A250" s="27" t="s">
        <v>1586</v>
      </c>
      <c r="B250" s="28" t="s">
        <v>1587</v>
      </c>
      <c r="C250" s="28" t="s">
        <v>60</v>
      </c>
      <c r="D250" s="28">
        <v>55</v>
      </c>
      <c r="E250" s="29">
        <v>25331</v>
      </c>
      <c r="F250" s="28" t="s">
        <v>338</v>
      </c>
      <c r="G250" s="28"/>
      <c r="H250" s="13">
        <v>44893</v>
      </c>
      <c r="I250" s="13">
        <v>44913</v>
      </c>
      <c r="J250" s="8" t="s">
        <v>196</v>
      </c>
      <c r="K250" s="28" t="s">
        <v>89</v>
      </c>
      <c r="L250" s="28" t="s">
        <v>1591</v>
      </c>
      <c r="M250" s="28">
        <v>115</v>
      </c>
      <c r="N250" s="28">
        <v>81</v>
      </c>
      <c r="O250" s="21" t="str">
        <f t="shared" si="19"/>
        <v>115/81</v>
      </c>
      <c r="P250" s="28">
        <v>179</v>
      </c>
      <c r="Q250" s="28">
        <v>6.6</v>
      </c>
      <c r="R250" s="28">
        <v>38.299999999999997</v>
      </c>
      <c r="S250" s="28">
        <v>187</v>
      </c>
      <c r="T250" s="28" t="s">
        <v>3750</v>
      </c>
      <c r="U250" s="28">
        <v>38177</v>
      </c>
      <c r="V250" s="28" t="s">
        <v>79</v>
      </c>
      <c r="W250" s="28" t="s">
        <v>92</v>
      </c>
      <c r="X250" s="28">
        <v>38177</v>
      </c>
    </row>
    <row r="251" spans="1:24" ht="15.6" thickTop="1" thickBot="1" x14ac:dyDescent="0.35">
      <c r="A251" s="24" t="s">
        <v>1592</v>
      </c>
      <c r="B251" s="8" t="s">
        <v>1593</v>
      </c>
      <c r="C251" s="8" t="s">
        <v>60</v>
      </c>
      <c r="D251" s="8">
        <v>19</v>
      </c>
      <c r="E251" s="25">
        <v>38627</v>
      </c>
      <c r="F251" s="8" t="s">
        <v>62</v>
      </c>
      <c r="G251" s="8" t="s">
        <v>1595</v>
      </c>
      <c r="H251" s="26">
        <v>44593</v>
      </c>
      <c r="I251" s="26">
        <v>44617</v>
      </c>
      <c r="J251" s="8" t="s">
        <v>288</v>
      </c>
      <c r="K251" s="8" t="s">
        <v>157</v>
      </c>
      <c r="L251" s="8" t="s">
        <v>1597</v>
      </c>
      <c r="M251" s="8">
        <v>150</v>
      </c>
      <c r="N251" s="8">
        <v>89</v>
      </c>
      <c r="O251" s="21" t="str">
        <f t="shared" si="19"/>
        <v>150/89</v>
      </c>
      <c r="P251" s="8">
        <v>115</v>
      </c>
      <c r="Q251" s="8">
        <v>10.7</v>
      </c>
      <c r="R251" s="8">
        <v>38.1</v>
      </c>
      <c r="S251" s="8">
        <v>127</v>
      </c>
      <c r="T251" s="8" t="s">
        <v>3750</v>
      </c>
      <c r="U251" s="8">
        <v>27364</v>
      </c>
      <c r="V251" s="8" t="s">
        <v>79</v>
      </c>
      <c r="W251" s="8" t="b">
        <v>0</v>
      </c>
      <c r="X251" s="8">
        <v>27364</v>
      </c>
    </row>
    <row r="252" spans="1:24" ht="15.6" thickTop="1" thickBot="1" x14ac:dyDescent="0.35">
      <c r="A252" s="27" t="s">
        <v>3549</v>
      </c>
      <c r="B252" s="28" t="s">
        <v>1598</v>
      </c>
      <c r="C252" s="28" t="s">
        <v>60</v>
      </c>
      <c r="D252" s="28">
        <v>31</v>
      </c>
      <c r="E252" s="29" t="s">
        <v>3694</v>
      </c>
      <c r="F252" s="21" t="s">
        <v>25</v>
      </c>
      <c r="G252" s="28" t="s">
        <v>1600</v>
      </c>
      <c r="H252" s="13">
        <v>44878</v>
      </c>
      <c r="I252" s="13">
        <v>44898</v>
      </c>
      <c r="J252" s="28" t="s">
        <v>668</v>
      </c>
      <c r="K252" s="28" t="s">
        <v>320</v>
      </c>
      <c r="L252" s="28" t="s">
        <v>1602</v>
      </c>
      <c r="M252" s="28">
        <v>132</v>
      </c>
      <c r="N252" s="28">
        <v>96</v>
      </c>
      <c r="O252" s="21" t="str">
        <f t="shared" si="19"/>
        <v>132/96</v>
      </c>
      <c r="P252" s="28">
        <v>295</v>
      </c>
      <c r="Q252" s="28">
        <v>11.6</v>
      </c>
      <c r="R252" s="28">
        <v>29.5</v>
      </c>
      <c r="S252" s="28">
        <v>204</v>
      </c>
      <c r="T252" s="28" t="s">
        <v>3750</v>
      </c>
      <c r="U252" s="28">
        <v>34960</v>
      </c>
      <c r="V252" s="28" t="s">
        <v>379</v>
      </c>
      <c r="W252" s="28" t="s">
        <v>166</v>
      </c>
      <c r="X252" s="28">
        <v>34960</v>
      </c>
    </row>
    <row r="253" spans="1:24" ht="15.6" thickTop="1" thickBot="1" x14ac:dyDescent="0.35">
      <c r="A253" s="24" t="s">
        <v>1603</v>
      </c>
      <c r="B253" s="8" t="s">
        <v>1604</v>
      </c>
      <c r="C253" s="8" t="s">
        <v>36</v>
      </c>
      <c r="D253" s="8">
        <v>60</v>
      </c>
      <c r="E253" s="25">
        <v>29032</v>
      </c>
      <c r="F253" s="8" t="s">
        <v>247</v>
      </c>
      <c r="G253" s="8" t="s">
        <v>1606</v>
      </c>
      <c r="H253" s="26">
        <v>44394</v>
      </c>
      <c r="I253" s="26"/>
      <c r="J253" s="21" t="s">
        <v>156</v>
      </c>
      <c r="K253" s="8" t="s">
        <v>650</v>
      </c>
      <c r="L253" s="8" t="s">
        <v>1608</v>
      </c>
      <c r="M253" s="8">
        <v>168</v>
      </c>
      <c r="N253" s="8">
        <v>81</v>
      </c>
      <c r="O253" s="21" t="str">
        <f t="shared" si="19"/>
        <v>168/81</v>
      </c>
      <c r="P253" s="8">
        <v>192</v>
      </c>
      <c r="Q253" s="8">
        <v>8.9</v>
      </c>
      <c r="R253" s="8">
        <v>18.600000000000001</v>
      </c>
      <c r="S253" s="8">
        <v>202</v>
      </c>
      <c r="T253" s="28" t="s">
        <v>3750</v>
      </c>
      <c r="U253" s="8">
        <v>43582</v>
      </c>
      <c r="V253" s="8" t="s">
        <v>379</v>
      </c>
      <c r="W253" s="8" t="s">
        <v>25</v>
      </c>
      <c r="X253" s="8">
        <v>43582</v>
      </c>
    </row>
    <row r="254" spans="1:24" ht="15.6" thickTop="1" thickBot="1" x14ac:dyDescent="0.35">
      <c r="A254" s="27" t="s">
        <v>1609</v>
      </c>
      <c r="B254" s="28" t="s">
        <v>1610</v>
      </c>
      <c r="C254" s="28" t="s">
        <v>3442</v>
      </c>
      <c r="D254" s="28">
        <v>85</v>
      </c>
      <c r="E254" s="29">
        <v>14526</v>
      </c>
      <c r="F254" s="28" t="s">
        <v>145</v>
      </c>
      <c r="G254" s="28" t="s">
        <v>1612</v>
      </c>
      <c r="H254" s="13">
        <v>43998</v>
      </c>
      <c r="I254" s="13">
        <v>44014</v>
      </c>
      <c r="J254" s="28" t="s">
        <v>342</v>
      </c>
      <c r="K254" s="28" t="s">
        <v>548</v>
      </c>
      <c r="L254" s="28" t="s">
        <v>799</v>
      </c>
      <c r="M254" s="28">
        <v>148</v>
      </c>
      <c r="N254" s="28">
        <v>62</v>
      </c>
      <c r="O254" s="21" t="str">
        <f t="shared" si="19"/>
        <v>148/62</v>
      </c>
      <c r="P254" s="28">
        <v>288</v>
      </c>
      <c r="Q254" s="28">
        <v>5.7</v>
      </c>
      <c r="R254" s="28">
        <v>22.2</v>
      </c>
      <c r="S254" s="28">
        <v>156</v>
      </c>
      <c r="T254" s="28" t="s">
        <v>25</v>
      </c>
      <c r="U254" s="28" t="s">
        <v>1615</v>
      </c>
      <c r="V254" s="28"/>
      <c r="W254" s="28" t="b">
        <v>0</v>
      </c>
      <c r="X254" s="28" t="s">
        <v>1615</v>
      </c>
    </row>
    <row r="255" spans="1:24" ht="15.6" thickTop="1" thickBot="1" x14ac:dyDescent="0.35">
      <c r="A255" s="24" t="s">
        <v>3550</v>
      </c>
      <c r="B255" s="8" t="s">
        <v>1616</v>
      </c>
      <c r="C255" s="8" t="s">
        <v>3442</v>
      </c>
      <c r="D255" s="8">
        <v>35</v>
      </c>
      <c r="E255" s="25">
        <v>32716</v>
      </c>
      <c r="F255" s="8" t="s">
        <v>73</v>
      </c>
      <c r="G255" s="8" t="s">
        <v>1618</v>
      </c>
      <c r="H255" s="26">
        <v>45538</v>
      </c>
      <c r="I255" s="26">
        <v>45540</v>
      </c>
      <c r="J255" s="28" t="s">
        <v>668</v>
      </c>
      <c r="K255" s="8" t="s">
        <v>481</v>
      </c>
      <c r="L255" s="8" t="s">
        <v>1621</v>
      </c>
      <c r="M255" s="8">
        <v>90</v>
      </c>
      <c r="N255" s="8">
        <v>74</v>
      </c>
      <c r="O255" s="21" t="str">
        <f t="shared" si="19"/>
        <v>90/74</v>
      </c>
      <c r="P255" s="8">
        <v>192</v>
      </c>
      <c r="Q255" s="8">
        <v>12.9</v>
      </c>
      <c r="R255" s="8">
        <v>30.9</v>
      </c>
      <c r="S255" s="8">
        <v>131</v>
      </c>
      <c r="T255" s="8" t="s">
        <v>3749</v>
      </c>
      <c r="U255" s="8">
        <v>3628</v>
      </c>
      <c r="V255" s="8" t="s">
        <v>263</v>
      </c>
      <c r="W255" s="8" t="s">
        <v>102</v>
      </c>
      <c r="X255" s="8">
        <v>3628</v>
      </c>
    </row>
    <row r="256" spans="1:24" ht="15" thickTop="1" x14ac:dyDescent="0.3">
      <c r="A256" s="27" t="s">
        <v>1622</v>
      </c>
      <c r="B256" s="28" t="s">
        <v>1236</v>
      </c>
      <c r="C256" s="28" t="s">
        <v>60</v>
      </c>
      <c r="D256" s="28">
        <v>77</v>
      </c>
      <c r="E256" s="29" t="s">
        <v>3695</v>
      </c>
      <c r="F256" s="21" t="s">
        <v>25</v>
      </c>
      <c r="G256" s="28" t="s">
        <v>1624</v>
      </c>
      <c r="H256" s="13">
        <v>44303</v>
      </c>
      <c r="I256" s="13">
        <v>44328</v>
      </c>
      <c r="J256" s="21" t="s">
        <v>156</v>
      </c>
      <c r="K256" s="28" t="s">
        <v>54</v>
      </c>
      <c r="L256" s="28" t="s">
        <v>1626</v>
      </c>
      <c r="M256" s="28">
        <v>117</v>
      </c>
      <c r="N256" s="28">
        <v>81</v>
      </c>
      <c r="O256" s="21" t="str">
        <f t="shared" si="19"/>
        <v>117/81</v>
      </c>
      <c r="P256" s="28">
        <v>191</v>
      </c>
      <c r="Q256" s="28">
        <v>8.8000000000000007</v>
      </c>
      <c r="R256" s="28">
        <v>32.5</v>
      </c>
      <c r="S256" s="28">
        <v>273</v>
      </c>
      <c r="T256" s="28" t="s">
        <v>3749</v>
      </c>
      <c r="U256" s="28">
        <v>33301</v>
      </c>
      <c r="V256" s="28" t="s">
        <v>79</v>
      </c>
      <c r="W256" s="28" t="s">
        <v>68</v>
      </c>
      <c r="X256" s="28">
        <v>33301</v>
      </c>
    </row>
    <row r="257" spans="1:24" ht="15" thickBot="1" x14ac:dyDescent="0.35">
      <c r="A257" s="24" t="s">
        <v>3494</v>
      </c>
      <c r="B257" s="8" t="s">
        <v>1627</v>
      </c>
      <c r="C257" s="8" t="s">
        <v>3442</v>
      </c>
      <c r="D257" s="8">
        <v>32</v>
      </c>
      <c r="E257" s="25" t="s">
        <v>3696</v>
      </c>
      <c r="F257" s="8" t="s">
        <v>62</v>
      </c>
      <c r="G257" s="8" t="s">
        <v>1629</v>
      </c>
      <c r="H257" s="26">
        <v>45192</v>
      </c>
      <c r="I257" s="26">
        <v>45215</v>
      </c>
      <c r="J257" s="28" t="s">
        <v>53</v>
      </c>
      <c r="K257" s="8" t="s">
        <v>650</v>
      </c>
      <c r="L257" s="8" t="s">
        <v>1632</v>
      </c>
      <c r="M257" s="8">
        <f>VALUE(LEFT(O257,FIND("/",O257)-1))</f>
        <v>138</v>
      </c>
      <c r="N257" s="8">
        <f>VALUE(RIGHT(O257,LEN(O257)-FIND("/",O257)))</f>
        <v>71</v>
      </c>
      <c r="O257" s="39" t="s">
        <v>1633</v>
      </c>
      <c r="P257" s="8">
        <v>195</v>
      </c>
      <c r="Q257" s="8">
        <v>10.6</v>
      </c>
      <c r="R257" s="8">
        <v>25.7</v>
      </c>
      <c r="S257" s="8">
        <v>163</v>
      </c>
      <c r="T257" s="8" t="s">
        <v>25</v>
      </c>
      <c r="U257" s="8">
        <v>40178</v>
      </c>
      <c r="V257" s="8" t="s">
        <v>208</v>
      </c>
      <c r="W257" s="8" t="s">
        <v>166</v>
      </c>
      <c r="X257" s="8">
        <v>40178</v>
      </c>
    </row>
    <row r="258" spans="1:24" ht="15.6" thickTop="1" thickBot="1" x14ac:dyDescent="0.35">
      <c r="A258" s="27" t="s">
        <v>1634</v>
      </c>
      <c r="B258" s="28" t="s">
        <v>466</v>
      </c>
      <c r="C258" s="28" t="s">
        <v>60</v>
      </c>
      <c r="D258" s="28">
        <v>76</v>
      </c>
      <c r="E258" s="29">
        <v>17755</v>
      </c>
      <c r="F258" s="28" t="s">
        <v>541</v>
      </c>
      <c r="G258" s="28"/>
      <c r="H258" s="13">
        <v>43838</v>
      </c>
      <c r="I258" s="13">
        <v>43853</v>
      </c>
      <c r="J258" s="28" t="s">
        <v>230</v>
      </c>
      <c r="K258" s="28" t="s">
        <v>508</v>
      </c>
      <c r="L258" s="28" t="s">
        <v>1638</v>
      </c>
      <c r="M258" s="28">
        <v>90</v>
      </c>
      <c r="N258" s="28">
        <v>64</v>
      </c>
      <c r="O258" s="21" t="str">
        <f>M258 &amp; "/" &amp; N258</f>
        <v>90/64</v>
      </c>
      <c r="P258" s="28">
        <v>190</v>
      </c>
      <c r="Q258" s="28">
        <v>12.5</v>
      </c>
      <c r="R258" s="28">
        <v>25.6</v>
      </c>
      <c r="S258" s="28">
        <v>123</v>
      </c>
      <c r="T258" s="28" t="s">
        <v>25</v>
      </c>
      <c r="U258" s="28">
        <v>47918</v>
      </c>
      <c r="V258" s="28"/>
      <c r="W258" s="28" t="s">
        <v>80</v>
      </c>
      <c r="X258" s="28">
        <v>47918</v>
      </c>
    </row>
    <row r="259" spans="1:24" ht="15.6" thickTop="1" thickBot="1" x14ac:dyDescent="0.35">
      <c r="A259" s="24" t="s">
        <v>1639</v>
      </c>
      <c r="B259" s="8" t="s">
        <v>264</v>
      </c>
      <c r="C259" s="8" t="s">
        <v>36</v>
      </c>
      <c r="D259" s="8">
        <v>41</v>
      </c>
      <c r="E259" s="25" t="s">
        <v>3674</v>
      </c>
      <c r="F259" s="8" t="s">
        <v>247</v>
      </c>
      <c r="G259" s="8" t="s">
        <v>1641</v>
      </c>
      <c r="H259" s="26">
        <v>45423</v>
      </c>
      <c r="I259" s="26">
        <v>45447</v>
      </c>
      <c r="J259" s="8" t="s">
        <v>196</v>
      </c>
      <c r="K259" s="8" t="s">
        <v>89</v>
      </c>
      <c r="L259" s="8" t="s">
        <v>173</v>
      </c>
      <c r="M259" s="8">
        <v>161</v>
      </c>
      <c r="N259" s="8">
        <v>78</v>
      </c>
      <c r="O259" s="21" t="str">
        <f>M259 &amp; "/" &amp; N259</f>
        <v>161/78</v>
      </c>
      <c r="P259" s="8">
        <v>279</v>
      </c>
      <c r="Q259" s="8">
        <v>12.8</v>
      </c>
      <c r="R259" s="8">
        <v>36.1</v>
      </c>
      <c r="S259" s="8">
        <v>177</v>
      </c>
      <c r="T259" s="8" t="s">
        <v>3750</v>
      </c>
      <c r="U259" s="8">
        <v>38223</v>
      </c>
      <c r="V259" s="8" t="s">
        <v>79</v>
      </c>
      <c r="W259" s="8" t="s">
        <v>46</v>
      </c>
      <c r="X259" s="8">
        <v>38223</v>
      </c>
    </row>
    <row r="260" spans="1:24" ht="15" thickTop="1" x14ac:dyDescent="0.3">
      <c r="A260" s="27" t="s">
        <v>1643</v>
      </c>
      <c r="B260" s="28" t="s">
        <v>1286</v>
      </c>
      <c r="C260" s="28" t="s">
        <v>60</v>
      </c>
      <c r="D260" s="28">
        <v>52</v>
      </c>
      <c r="E260" s="29" t="s">
        <v>3697</v>
      </c>
      <c r="F260" s="28" t="s">
        <v>468</v>
      </c>
      <c r="G260" s="28" t="s">
        <v>1645</v>
      </c>
      <c r="H260" s="13">
        <v>45131</v>
      </c>
      <c r="I260" s="13">
        <v>45154</v>
      </c>
      <c r="J260" s="28" t="s">
        <v>668</v>
      </c>
      <c r="K260" s="28" t="s">
        <v>650</v>
      </c>
      <c r="L260" s="28" t="s">
        <v>111</v>
      </c>
      <c r="M260" s="28">
        <v>170</v>
      </c>
      <c r="N260" s="28">
        <v>83</v>
      </c>
      <c r="O260" s="21" t="str">
        <f>M260 &amp; "/" &amp; N260</f>
        <v>170/83</v>
      </c>
      <c r="P260" s="8">
        <v>192</v>
      </c>
      <c r="Q260" s="28">
        <v>12.1</v>
      </c>
      <c r="R260" s="28">
        <v>34.4</v>
      </c>
      <c r="S260" s="28">
        <v>136</v>
      </c>
      <c r="T260" s="28" t="s">
        <v>3749</v>
      </c>
      <c r="U260" s="28">
        <v>35442</v>
      </c>
      <c r="V260" s="28" t="s">
        <v>281</v>
      </c>
      <c r="W260" s="28" t="s">
        <v>102</v>
      </c>
      <c r="X260" s="28">
        <v>35442</v>
      </c>
    </row>
    <row r="261" spans="1:24" ht="15" thickBot="1" x14ac:dyDescent="0.35">
      <c r="A261" s="24" t="s">
        <v>3453</v>
      </c>
      <c r="B261" s="8" t="s">
        <v>1648</v>
      </c>
      <c r="C261" s="8" t="s">
        <v>3442</v>
      </c>
      <c r="D261" s="8">
        <v>55</v>
      </c>
      <c r="E261" s="25">
        <v>25296</v>
      </c>
      <c r="F261" s="8" t="s">
        <v>73</v>
      </c>
      <c r="G261" s="8" t="s">
        <v>1650</v>
      </c>
      <c r="H261" s="26">
        <v>44208</v>
      </c>
      <c r="I261" s="26">
        <v>44210</v>
      </c>
      <c r="J261" s="8" t="s">
        <v>196</v>
      </c>
      <c r="K261" s="8" t="s">
        <v>320</v>
      </c>
      <c r="L261" s="8" t="s">
        <v>1652</v>
      </c>
      <c r="M261" s="8">
        <v>139</v>
      </c>
      <c r="N261" s="8">
        <v>83</v>
      </c>
      <c r="O261" s="8" t="str">
        <f>M261 &amp; "/" &amp; N261</f>
        <v>139/83</v>
      </c>
      <c r="P261" s="8">
        <v>144</v>
      </c>
      <c r="Q261" s="8">
        <v>5.9</v>
      </c>
      <c r="R261" s="8">
        <v>35.4</v>
      </c>
      <c r="S261" s="8">
        <v>241</v>
      </c>
      <c r="T261" s="8" t="s">
        <v>3749</v>
      </c>
      <c r="U261" s="8">
        <v>34735</v>
      </c>
      <c r="V261" s="8" t="s">
        <v>271</v>
      </c>
      <c r="W261" s="8" t="s">
        <v>44</v>
      </c>
      <c r="X261" s="8">
        <v>34735</v>
      </c>
    </row>
    <row r="262" spans="1:24" ht="15" thickTop="1" x14ac:dyDescent="0.3">
      <c r="A262" s="27" t="s">
        <v>3495</v>
      </c>
      <c r="B262" s="28" t="s">
        <v>1653</v>
      </c>
      <c r="C262" s="28" t="s">
        <v>60</v>
      </c>
      <c r="D262" s="28">
        <v>42</v>
      </c>
      <c r="E262" s="29">
        <v>30110</v>
      </c>
      <c r="F262" s="28" t="s">
        <v>247</v>
      </c>
      <c r="G262" s="28"/>
      <c r="H262" s="13">
        <v>44733</v>
      </c>
      <c r="I262" s="13">
        <v>44749</v>
      </c>
      <c r="J262" s="28" t="s">
        <v>409</v>
      </c>
      <c r="K262" s="28" t="s">
        <v>631</v>
      </c>
      <c r="L262" s="28"/>
      <c r="M262" s="28">
        <v>112</v>
      </c>
      <c r="N262" s="28">
        <v>76</v>
      </c>
      <c r="O262" s="21" t="str">
        <f>M262 &amp; "/" &amp; N262</f>
        <v>112/76</v>
      </c>
      <c r="P262" s="28">
        <v>204</v>
      </c>
      <c r="Q262" s="28">
        <v>9.8000000000000007</v>
      </c>
      <c r="R262" s="28">
        <v>31.9</v>
      </c>
      <c r="S262" s="28">
        <v>226</v>
      </c>
      <c r="T262" s="28" t="s">
        <v>25</v>
      </c>
      <c r="U262" s="28" t="s">
        <v>1657</v>
      </c>
      <c r="V262" s="28" t="s">
        <v>33</v>
      </c>
      <c r="W262" s="28"/>
      <c r="X262" s="28" t="s">
        <v>1657</v>
      </c>
    </row>
    <row r="263" spans="1:24" x14ac:dyDescent="0.3">
      <c r="A263" s="24" t="s">
        <v>1658</v>
      </c>
      <c r="B263" s="8" t="s">
        <v>1507</v>
      </c>
      <c r="C263" s="8" t="s">
        <v>60</v>
      </c>
      <c r="D263" s="8">
        <v>69</v>
      </c>
      <c r="E263" s="25">
        <v>20155</v>
      </c>
      <c r="F263" s="8" t="s">
        <v>73</v>
      </c>
      <c r="G263" s="8" t="s">
        <v>1660</v>
      </c>
      <c r="H263" s="26">
        <v>44668</v>
      </c>
      <c r="I263" s="26">
        <v>44698</v>
      </c>
      <c r="J263" s="28" t="s">
        <v>668</v>
      </c>
      <c r="K263" s="8" t="s">
        <v>157</v>
      </c>
      <c r="L263" s="8" t="s">
        <v>1663</v>
      </c>
      <c r="M263" s="8">
        <f>VALUE(LEFT(O263,FIND("/",O263)-1))</f>
        <v>133</v>
      </c>
      <c r="N263" s="8">
        <f>VALUE(RIGHT(O263,LEN(O263)-FIND("/",O263)))</f>
        <v>75</v>
      </c>
      <c r="O263" s="39" t="s">
        <v>1664</v>
      </c>
      <c r="P263" s="8">
        <v>263</v>
      </c>
      <c r="Q263" s="8">
        <v>5.5</v>
      </c>
      <c r="R263" s="8">
        <v>34.4</v>
      </c>
      <c r="S263" s="8">
        <v>257</v>
      </c>
      <c r="T263" s="8" t="s">
        <v>3751</v>
      </c>
      <c r="U263" s="8" t="s">
        <v>1665</v>
      </c>
      <c r="V263" s="8" t="s">
        <v>33</v>
      </c>
      <c r="W263" s="8" t="s">
        <v>80</v>
      </c>
      <c r="X263" s="8" t="s">
        <v>1665</v>
      </c>
    </row>
    <row r="264" spans="1:24" ht="15" thickBot="1" x14ac:dyDescent="0.35">
      <c r="A264" s="27" t="s">
        <v>1666</v>
      </c>
      <c r="B264" s="28" t="s">
        <v>1667</v>
      </c>
      <c r="C264" s="28" t="s">
        <v>60</v>
      </c>
      <c r="D264" s="28">
        <v>83</v>
      </c>
      <c r="E264" s="29">
        <v>15037</v>
      </c>
      <c r="F264" s="28" t="s">
        <v>62</v>
      </c>
      <c r="G264" s="28" t="s">
        <v>1669</v>
      </c>
      <c r="H264" s="13">
        <v>44582</v>
      </c>
      <c r="I264" s="13">
        <v>44583</v>
      </c>
      <c r="J264" s="28" t="s">
        <v>230</v>
      </c>
      <c r="K264" s="28" t="s">
        <v>157</v>
      </c>
      <c r="L264" s="28" t="s">
        <v>363</v>
      </c>
      <c r="M264" s="8">
        <f>VALUE(LEFT(O264,FIND("/",O264)-1))</f>
        <v>92</v>
      </c>
      <c r="N264" s="8">
        <f>VALUE(RIGHT(O264,LEN(O264)-FIND("/",O264)))</f>
        <v>76</v>
      </c>
      <c r="O264" s="40" t="s">
        <v>1672</v>
      </c>
      <c r="P264" s="28">
        <v>94</v>
      </c>
      <c r="Q264" s="28">
        <v>5.7</v>
      </c>
      <c r="R264" s="28">
        <v>31.8</v>
      </c>
      <c r="S264" s="28">
        <v>274</v>
      </c>
      <c r="T264" s="28" t="s">
        <v>3749</v>
      </c>
      <c r="U264" s="28">
        <v>1022</v>
      </c>
      <c r="V264" s="28" t="s">
        <v>263</v>
      </c>
      <c r="W264" s="28" t="s">
        <v>25</v>
      </c>
      <c r="X264" s="28">
        <v>1022</v>
      </c>
    </row>
    <row r="265" spans="1:24" ht="15.6" thickTop="1" thickBot="1" x14ac:dyDescent="0.35">
      <c r="A265" s="24" t="s">
        <v>1673</v>
      </c>
      <c r="B265" s="8" t="s">
        <v>1674</v>
      </c>
      <c r="C265" s="8" t="s">
        <v>60</v>
      </c>
      <c r="D265" s="8">
        <v>69</v>
      </c>
      <c r="E265" s="31" t="s">
        <v>3698</v>
      </c>
      <c r="F265" s="8" t="s">
        <v>145</v>
      </c>
      <c r="G265" s="8" t="s">
        <v>1676</v>
      </c>
      <c r="H265" s="26"/>
      <c r="I265" s="26"/>
      <c r="J265" s="28" t="s">
        <v>53</v>
      </c>
      <c r="K265" s="8" t="s">
        <v>261</v>
      </c>
      <c r="L265" s="8" t="s">
        <v>1677</v>
      </c>
      <c r="M265" s="8">
        <v>92</v>
      </c>
      <c r="N265" s="8">
        <v>68</v>
      </c>
      <c r="O265" s="21" t="str">
        <f t="shared" ref="O265:O271" si="20">M265 &amp; "/" &amp; N265</f>
        <v>92/68</v>
      </c>
      <c r="P265" s="8">
        <v>876</v>
      </c>
      <c r="Q265" s="8">
        <v>8.9</v>
      </c>
      <c r="R265" s="8">
        <v>30.2</v>
      </c>
      <c r="S265" s="8">
        <v>120</v>
      </c>
      <c r="T265" s="8" t="s">
        <v>3749</v>
      </c>
      <c r="U265" s="8">
        <v>37921</v>
      </c>
      <c r="V265" s="8" t="s">
        <v>57</v>
      </c>
      <c r="W265" s="8" t="s">
        <v>69</v>
      </c>
      <c r="X265" s="8">
        <v>37921</v>
      </c>
    </row>
    <row r="266" spans="1:24" ht="15.6" thickTop="1" thickBot="1" x14ac:dyDescent="0.35">
      <c r="A266" s="27" t="s">
        <v>1678</v>
      </c>
      <c r="B266" s="28" t="s">
        <v>1679</v>
      </c>
      <c r="C266" s="28" t="s">
        <v>36</v>
      </c>
      <c r="D266" s="28">
        <v>41</v>
      </c>
      <c r="E266" s="30" t="s">
        <v>3699</v>
      </c>
      <c r="F266" s="28" t="s">
        <v>153</v>
      </c>
      <c r="G266" s="28"/>
      <c r="H266" s="13"/>
      <c r="I266" s="13"/>
      <c r="J266" s="21" t="s">
        <v>156</v>
      </c>
      <c r="K266" s="28" t="s">
        <v>54</v>
      </c>
      <c r="L266" s="28" t="s">
        <v>1681</v>
      </c>
      <c r="M266" s="28">
        <v>104</v>
      </c>
      <c r="N266" s="28">
        <v>73</v>
      </c>
      <c r="O266" s="21" t="str">
        <f t="shared" si="20"/>
        <v>104/73</v>
      </c>
      <c r="P266" s="28">
        <v>195</v>
      </c>
      <c r="Q266" s="28">
        <v>11.4</v>
      </c>
      <c r="R266" s="28">
        <v>43</v>
      </c>
      <c r="S266" s="28">
        <v>240</v>
      </c>
      <c r="T266" s="28" t="s">
        <v>3750</v>
      </c>
      <c r="U266" s="28">
        <v>4511</v>
      </c>
      <c r="V266" s="28" t="s">
        <v>33</v>
      </c>
      <c r="W266" s="28" t="b">
        <v>1</v>
      </c>
      <c r="X266" s="28">
        <v>4511</v>
      </c>
    </row>
    <row r="267" spans="1:24" ht="15.6" thickTop="1" thickBot="1" x14ac:dyDescent="0.35">
      <c r="A267" s="24" t="s">
        <v>1682</v>
      </c>
      <c r="B267" s="8" t="s">
        <v>1683</v>
      </c>
      <c r="C267" s="8" t="s">
        <v>3442</v>
      </c>
      <c r="D267" s="8">
        <v>79</v>
      </c>
      <c r="E267" s="31" t="s">
        <v>1708</v>
      </c>
      <c r="F267" s="28" t="s">
        <v>153</v>
      </c>
      <c r="G267" s="8" t="s">
        <v>1685</v>
      </c>
      <c r="H267" s="26">
        <v>44266</v>
      </c>
      <c r="I267" s="26">
        <v>44287</v>
      </c>
      <c r="J267" s="8"/>
      <c r="K267" s="8" t="s">
        <v>157</v>
      </c>
      <c r="L267" s="8" t="s">
        <v>1688</v>
      </c>
      <c r="M267" s="8">
        <v>120</v>
      </c>
      <c r="N267" s="8">
        <v>83</v>
      </c>
      <c r="O267" s="21" t="str">
        <f t="shared" si="20"/>
        <v>120/83</v>
      </c>
      <c r="P267" s="8">
        <v>209</v>
      </c>
      <c r="Q267" s="8">
        <v>7.2</v>
      </c>
      <c r="R267" s="8">
        <v>40.9</v>
      </c>
      <c r="S267" s="8">
        <v>185</v>
      </c>
      <c r="T267" s="8" t="s">
        <v>25</v>
      </c>
      <c r="U267" s="8">
        <v>8046</v>
      </c>
      <c r="V267" s="8" t="s">
        <v>199</v>
      </c>
      <c r="W267" s="8" t="s">
        <v>68</v>
      </c>
      <c r="X267" s="8">
        <v>8046</v>
      </c>
    </row>
    <row r="268" spans="1:24" ht="15.6" thickTop="1" thickBot="1" x14ac:dyDescent="0.35">
      <c r="A268" s="27" t="s">
        <v>1689</v>
      </c>
      <c r="B268" s="28" t="s">
        <v>1690</v>
      </c>
      <c r="C268" s="28" t="s">
        <v>60</v>
      </c>
      <c r="D268" s="28">
        <v>49</v>
      </c>
      <c r="E268" s="29">
        <v>27428</v>
      </c>
      <c r="F268" s="28" t="s">
        <v>73</v>
      </c>
      <c r="G268" s="28"/>
      <c r="H268" s="13">
        <v>45235</v>
      </c>
      <c r="I268" s="13">
        <v>45258</v>
      </c>
      <c r="J268" s="28" t="s">
        <v>53</v>
      </c>
      <c r="K268" s="28"/>
      <c r="L268" s="28" t="s">
        <v>1693</v>
      </c>
      <c r="M268" s="28">
        <v>157</v>
      </c>
      <c r="N268" s="28">
        <v>99</v>
      </c>
      <c r="O268" s="21" t="str">
        <f t="shared" si="20"/>
        <v>157/99</v>
      </c>
      <c r="P268" s="28">
        <v>194</v>
      </c>
      <c r="Q268" s="28">
        <v>8.9</v>
      </c>
      <c r="R268" s="28">
        <v>31.9</v>
      </c>
      <c r="S268" s="28">
        <v>258</v>
      </c>
      <c r="T268" s="28" t="s">
        <v>25</v>
      </c>
      <c r="U268" s="28">
        <v>3341</v>
      </c>
      <c r="V268" s="28" t="s">
        <v>199</v>
      </c>
      <c r="W268" s="28" t="s">
        <v>132</v>
      </c>
      <c r="X268" s="28">
        <v>3341</v>
      </c>
    </row>
    <row r="269" spans="1:24" ht="15.6" thickTop="1" thickBot="1" x14ac:dyDescent="0.35">
      <c r="A269" s="24" t="s">
        <v>1694</v>
      </c>
      <c r="B269" s="8" t="s">
        <v>1695</v>
      </c>
      <c r="C269" s="8" t="s">
        <v>60</v>
      </c>
      <c r="D269" s="8">
        <v>52</v>
      </c>
      <c r="E269" s="31" t="s">
        <v>3699</v>
      </c>
      <c r="F269" s="28" t="s">
        <v>153</v>
      </c>
      <c r="G269" s="8"/>
      <c r="H269" s="26">
        <v>44178</v>
      </c>
      <c r="I269" s="26">
        <v>44192</v>
      </c>
      <c r="J269" s="28" t="s">
        <v>409</v>
      </c>
      <c r="K269" s="8" t="s">
        <v>631</v>
      </c>
      <c r="L269" s="8" t="s">
        <v>1699</v>
      </c>
      <c r="M269" s="8">
        <v>98</v>
      </c>
      <c r="N269" s="8">
        <v>68</v>
      </c>
      <c r="O269" s="21" t="str">
        <f t="shared" si="20"/>
        <v>98/68</v>
      </c>
      <c r="P269" s="8">
        <v>187</v>
      </c>
      <c r="Q269" s="8">
        <v>11.2</v>
      </c>
      <c r="R269" s="8">
        <v>17.8</v>
      </c>
      <c r="S269" s="8">
        <v>277</v>
      </c>
      <c r="T269" s="28" t="s">
        <v>25</v>
      </c>
      <c r="U269" s="8">
        <v>20249</v>
      </c>
      <c r="V269" s="8" t="s">
        <v>33</v>
      </c>
      <c r="W269" s="8" t="s">
        <v>166</v>
      </c>
      <c r="X269" s="8">
        <v>20249</v>
      </c>
    </row>
    <row r="270" spans="1:24" ht="15.6" thickTop="1" thickBot="1" x14ac:dyDescent="0.35">
      <c r="A270" s="27" t="s">
        <v>1700</v>
      </c>
      <c r="B270" s="28" t="s">
        <v>1701</v>
      </c>
      <c r="C270" s="28" t="s">
        <v>60</v>
      </c>
      <c r="D270" s="28">
        <v>75</v>
      </c>
      <c r="E270" s="30" t="s">
        <v>1708</v>
      </c>
      <c r="F270" s="28" t="s">
        <v>247</v>
      </c>
      <c r="G270" s="28" t="s">
        <v>1703</v>
      </c>
      <c r="H270" s="13">
        <v>45616</v>
      </c>
      <c r="I270" s="13">
        <v>45642</v>
      </c>
      <c r="J270" s="28" t="s">
        <v>409</v>
      </c>
      <c r="K270" s="28" t="s">
        <v>537</v>
      </c>
      <c r="L270" s="28" t="s">
        <v>1705</v>
      </c>
      <c r="M270" s="28">
        <v>114</v>
      </c>
      <c r="N270" s="28">
        <v>83</v>
      </c>
      <c r="O270" s="21" t="str">
        <f t="shared" si="20"/>
        <v>114/83</v>
      </c>
      <c r="P270" s="8">
        <v>192</v>
      </c>
      <c r="Q270" s="28">
        <v>8.9</v>
      </c>
      <c r="R270" s="28">
        <v>21.6</v>
      </c>
      <c r="S270" s="28">
        <v>144</v>
      </c>
      <c r="T270" s="28" t="s">
        <v>25</v>
      </c>
      <c r="U270" s="28">
        <v>34485</v>
      </c>
      <c r="V270" s="28" t="s">
        <v>199</v>
      </c>
      <c r="W270" s="28" t="s">
        <v>92</v>
      </c>
      <c r="X270" s="28">
        <v>34485</v>
      </c>
    </row>
    <row r="271" spans="1:24" ht="15" thickTop="1" x14ac:dyDescent="0.3">
      <c r="A271" s="24" t="s">
        <v>1706</v>
      </c>
      <c r="B271" s="8" t="s">
        <v>1707</v>
      </c>
      <c r="C271" s="8" t="s">
        <v>60</v>
      </c>
      <c r="D271" s="8">
        <v>60</v>
      </c>
      <c r="E271" s="31" t="s">
        <v>1708</v>
      </c>
      <c r="F271" s="8" t="s">
        <v>541</v>
      </c>
      <c r="G271" s="8" t="s">
        <v>1709</v>
      </c>
      <c r="H271" s="26">
        <v>44385</v>
      </c>
      <c r="I271" s="26">
        <v>44390</v>
      </c>
      <c r="J271" s="28" t="s">
        <v>409</v>
      </c>
      <c r="K271" s="8" t="s">
        <v>320</v>
      </c>
      <c r="L271" s="8" t="s">
        <v>1712</v>
      </c>
      <c r="M271" s="8">
        <v>144</v>
      </c>
      <c r="N271" s="8">
        <v>75</v>
      </c>
      <c r="O271" s="21" t="str">
        <f t="shared" si="20"/>
        <v>144/75</v>
      </c>
      <c r="P271" s="8">
        <v>251</v>
      </c>
      <c r="Q271" s="8">
        <v>12.7</v>
      </c>
      <c r="R271" s="8">
        <v>31.1</v>
      </c>
      <c r="S271" s="8">
        <v>266</v>
      </c>
      <c r="T271" s="8" t="s">
        <v>3749</v>
      </c>
      <c r="U271" s="8">
        <v>19313</v>
      </c>
      <c r="V271" s="8" t="s">
        <v>79</v>
      </c>
      <c r="W271" s="8" t="b">
        <v>0</v>
      </c>
      <c r="X271" s="8">
        <v>19313</v>
      </c>
    </row>
    <row r="272" spans="1:24" ht="15" thickBot="1" x14ac:dyDescent="0.35">
      <c r="A272" s="27" t="s">
        <v>1713</v>
      </c>
      <c r="B272" s="28" t="s">
        <v>1714</v>
      </c>
      <c r="C272" s="28" t="s">
        <v>60</v>
      </c>
      <c r="D272" s="28">
        <v>19</v>
      </c>
      <c r="E272" s="30" t="s">
        <v>3743</v>
      </c>
      <c r="F272" s="28" t="s">
        <v>153</v>
      </c>
      <c r="G272" s="28"/>
      <c r="H272" s="13">
        <v>45365</v>
      </c>
      <c r="I272" s="13">
        <v>45386</v>
      </c>
      <c r="J272" s="28" t="s">
        <v>409</v>
      </c>
      <c r="K272" s="28" t="s">
        <v>157</v>
      </c>
      <c r="L272" s="28" t="s">
        <v>1718</v>
      </c>
      <c r="M272" s="8">
        <f>VALUE(LEFT(O272,FIND("/",O272)-1))</f>
        <v>168</v>
      </c>
      <c r="N272" s="8">
        <f>VALUE(RIGHT(O272,LEN(O272)-FIND("/",O272)))</f>
        <v>94</v>
      </c>
      <c r="O272" s="40" t="s">
        <v>1719</v>
      </c>
      <c r="P272" s="28">
        <v>202</v>
      </c>
      <c r="Q272" s="28">
        <v>6.3</v>
      </c>
      <c r="R272" s="28">
        <v>22.7</v>
      </c>
      <c r="S272" s="28">
        <v>176</v>
      </c>
      <c r="T272" s="28" t="s">
        <v>3750</v>
      </c>
      <c r="U272" s="28">
        <v>27553</v>
      </c>
      <c r="V272" s="28" t="s">
        <v>79</v>
      </c>
      <c r="W272" s="28" t="s">
        <v>166</v>
      </c>
      <c r="X272" s="28">
        <v>27553</v>
      </c>
    </row>
    <row r="273" spans="1:24" ht="15.6" thickTop="1" thickBot="1" x14ac:dyDescent="0.35">
      <c r="A273" s="24" t="s">
        <v>1720</v>
      </c>
      <c r="B273" s="8" t="s">
        <v>201</v>
      </c>
      <c r="C273" s="8" t="s">
        <v>36</v>
      </c>
      <c r="D273" s="8">
        <v>64</v>
      </c>
      <c r="E273" s="31" t="s">
        <v>3700</v>
      </c>
      <c r="F273" s="8" t="s">
        <v>316</v>
      </c>
      <c r="G273" s="8"/>
      <c r="H273" s="26"/>
      <c r="I273" s="26"/>
      <c r="J273" s="28" t="s">
        <v>230</v>
      </c>
      <c r="K273" s="8" t="s">
        <v>508</v>
      </c>
      <c r="L273" s="8" t="s">
        <v>1722</v>
      </c>
      <c r="M273" s="8">
        <v>109</v>
      </c>
      <c r="N273" s="8">
        <v>63</v>
      </c>
      <c r="O273" s="21" t="str">
        <f t="shared" ref="O273:O283" si="21">M273 &amp; "/" &amp; N273</f>
        <v>109/63</v>
      </c>
      <c r="P273" s="8">
        <v>289</v>
      </c>
      <c r="Q273" s="8">
        <v>5.7</v>
      </c>
      <c r="R273" s="8">
        <v>32.299999999999997</v>
      </c>
      <c r="S273" s="8">
        <v>156</v>
      </c>
      <c r="T273" s="8" t="s">
        <v>25</v>
      </c>
      <c r="U273" s="8">
        <v>31473</v>
      </c>
      <c r="V273" s="8" t="s">
        <v>45</v>
      </c>
      <c r="W273" s="8" t="s">
        <v>102</v>
      </c>
      <c r="X273" s="8">
        <v>31473</v>
      </c>
    </row>
    <row r="274" spans="1:24" ht="15.6" thickTop="1" thickBot="1" x14ac:dyDescent="0.35">
      <c r="A274" s="27" t="s">
        <v>3496</v>
      </c>
      <c r="B274" s="28" t="s">
        <v>1723</v>
      </c>
      <c r="C274" s="28" t="s">
        <v>36</v>
      </c>
      <c r="D274" s="28">
        <v>25</v>
      </c>
      <c r="E274" s="33">
        <v>36452</v>
      </c>
      <c r="F274" s="28" t="s">
        <v>95</v>
      </c>
      <c r="G274" s="28" t="s">
        <v>1725</v>
      </c>
      <c r="H274" s="13">
        <v>45174</v>
      </c>
      <c r="I274" s="13">
        <v>45202</v>
      </c>
      <c r="J274" s="28" t="s">
        <v>230</v>
      </c>
      <c r="K274" s="28" t="s">
        <v>873</v>
      </c>
      <c r="L274" s="28" t="s">
        <v>1728</v>
      </c>
      <c r="M274" s="28">
        <v>125</v>
      </c>
      <c r="N274" s="28">
        <v>92</v>
      </c>
      <c r="O274" s="21" t="str">
        <f t="shared" si="21"/>
        <v>125/92</v>
      </c>
      <c r="P274" s="28">
        <v>285</v>
      </c>
      <c r="Q274" s="28">
        <v>12.9</v>
      </c>
      <c r="R274" s="28">
        <v>19.2</v>
      </c>
      <c r="S274" s="28">
        <v>141</v>
      </c>
      <c r="T274" s="28" t="s">
        <v>3750</v>
      </c>
      <c r="U274" s="28">
        <v>9144</v>
      </c>
      <c r="V274" s="28" t="s">
        <v>79</v>
      </c>
      <c r="W274" s="28" t="s">
        <v>68</v>
      </c>
      <c r="X274" s="28">
        <v>9144</v>
      </c>
    </row>
    <row r="275" spans="1:24" ht="15.6" thickTop="1" thickBot="1" x14ac:dyDescent="0.35">
      <c r="A275" s="24" t="s">
        <v>3497</v>
      </c>
      <c r="B275" s="8" t="s">
        <v>1729</v>
      </c>
      <c r="C275" s="8" t="s">
        <v>60</v>
      </c>
      <c r="D275" s="8">
        <v>77</v>
      </c>
      <c r="E275" s="31" t="s">
        <v>1782</v>
      </c>
      <c r="F275" s="8" t="s">
        <v>247</v>
      </c>
      <c r="G275" s="8" t="s">
        <v>1731</v>
      </c>
      <c r="H275" s="26">
        <v>44505</v>
      </c>
      <c r="I275" s="26"/>
      <c r="J275" s="8"/>
      <c r="K275" s="8" t="s">
        <v>25</v>
      </c>
      <c r="L275" s="8" t="s">
        <v>111</v>
      </c>
      <c r="M275" s="8">
        <v>152</v>
      </c>
      <c r="N275" s="8">
        <v>65</v>
      </c>
      <c r="O275" s="21" t="str">
        <f t="shared" si="21"/>
        <v>152/65</v>
      </c>
      <c r="P275" s="8">
        <v>98</v>
      </c>
      <c r="Q275" s="8">
        <v>6.9</v>
      </c>
      <c r="R275" s="8">
        <v>21.8</v>
      </c>
      <c r="S275" s="8">
        <v>223</v>
      </c>
      <c r="T275" s="8" t="s">
        <v>3750</v>
      </c>
      <c r="U275" s="8"/>
      <c r="V275" s="8" t="s">
        <v>57</v>
      </c>
      <c r="W275" s="8" t="b">
        <v>1</v>
      </c>
      <c r="X275" s="8"/>
    </row>
    <row r="276" spans="1:24" ht="15.6" thickTop="1" thickBot="1" x14ac:dyDescent="0.35">
      <c r="A276" s="27" t="s">
        <v>1732</v>
      </c>
      <c r="B276" s="28" t="s">
        <v>1733</v>
      </c>
      <c r="C276" s="28" t="s">
        <v>3442</v>
      </c>
      <c r="D276" s="28">
        <v>69</v>
      </c>
      <c r="E276" s="30" t="s">
        <v>1802</v>
      </c>
      <c r="F276" s="28" t="s">
        <v>95</v>
      </c>
      <c r="G276" s="28" t="s">
        <v>1735</v>
      </c>
      <c r="H276" s="13">
        <v>45557</v>
      </c>
      <c r="I276" s="13">
        <v>45573</v>
      </c>
      <c r="J276" s="28" t="s">
        <v>668</v>
      </c>
      <c r="K276" s="28" t="s">
        <v>157</v>
      </c>
      <c r="L276" s="28" t="s">
        <v>1738</v>
      </c>
      <c r="M276" s="28">
        <v>174</v>
      </c>
      <c r="N276" s="28">
        <v>70</v>
      </c>
      <c r="O276" s="21" t="str">
        <f t="shared" si="21"/>
        <v>174/70</v>
      </c>
      <c r="P276" s="28">
        <v>202</v>
      </c>
      <c r="Q276" s="28">
        <v>11.5</v>
      </c>
      <c r="R276" s="28">
        <v>32.9</v>
      </c>
      <c r="S276" s="28">
        <v>277</v>
      </c>
      <c r="T276" s="28" t="s">
        <v>25</v>
      </c>
      <c r="U276" s="28"/>
      <c r="V276" s="28" t="s">
        <v>79</v>
      </c>
      <c r="W276" s="28" t="s">
        <v>46</v>
      </c>
      <c r="X276" s="28"/>
    </row>
    <row r="277" spans="1:24" ht="15.6" thickTop="1" thickBot="1" x14ac:dyDescent="0.35">
      <c r="A277" s="24" t="s">
        <v>1739</v>
      </c>
      <c r="B277" s="8" t="s">
        <v>176</v>
      </c>
      <c r="C277" s="8" t="s">
        <v>3442</v>
      </c>
      <c r="D277" s="8">
        <v>57</v>
      </c>
      <c r="E277" s="25" t="s">
        <v>1708</v>
      </c>
      <c r="F277" s="8" t="s">
        <v>338</v>
      </c>
      <c r="G277" s="8"/>
      <c r="H277" s="26">
        <v>44265</v>
      </c>
      <c r="I277" s="26">
        <v>44291</v>
      </c>
      <c r="J277" s="8"/>
      <c r="K277" s="8" t="s">
        <v>631</v>
      </c>
      <c r="L277" s="8" t="s">
        <v>1743</v>
      </c>
      <c r="M277" s="8">
        <v>172</v>
      </c>
      <c r="N277" s="8">
        <v>83</v>
      </c>
      <c r="O277" s="21" t="str">
        <f t="shared" si="21"/>
        <v>172/83</v>
      </c>
      <c r="P277" s="8">
        <v>75</v>
      </c>
      <c r="Q277" s="8">
        <v>12</v>
      </c>
      <c r="R277" s="8">
        <v>34.799999999999997</v>
      </c>
      <c r="S277" s="8">
        <v>177</v>
      </c>
      <c r="T277" s="8" t="s">
        <v>25</v>
      </c>
      <c r="U277" s="8">
        <v>18728</v>
      </c>
      <c r="V277" s="8" t="s">
        <v>199</v>
      </c>
      <c r="W277" s="8" t="s">
        <v>46</v>
      </c>
      <c r="X277" s="8">
        <v>18728</v>
      </c>
    </row>
    <row r="278" spans="1:24" ht="15.6" thickTop="1" thickBot="1" x14ac:dyDescent="0.35">
      <c r="A278" s="27" t="s">
        <v>3551</v>
      </c>
      <c r="B278" s="28" t="s">
        <v>1744</v>
      </c>
      <c r="C278" s="28" t="s">
        <v>60</v>
      </c>
      <c r="D278" s="28">
        <v>55</v>
      </c>
      <c r="E278" s="29" t="s">
        <v>1745</v>
      </c>
      <c r="F278" s="28" t="s">
        <v>62</v>
      </c>
      <c r="G278" s="28" t="s">
        <v>1746</v>
      </c>
      <c r="H278" s="13">
        <v>45365</v>
      </c>
      <c r="I278" s="13">
        <v>45362</v>
      </c>
      <c r="J278" s="8" t="s">
        <v>288</v>
      </c>
      <c r="K278" s="28" t="s">
        <v>54</v>
      </c>
      <c r="L278" s="28" t="s">
        <v>1748</v>
      </c>
      <c r="M278" s="28">
        <v>149</v>
      </c>
      <c r="N278" s="28">
        <v>83</v>
      </c>
      <c r="O278" s="21" t="str">
        <f t="shared" si="21"/>
        <v>149/83</v>
      </c>
      <c r="P278" s="28">
        <v>175</v>
      </c>
      <c r="Q278" s="28">
        <v>6.1</v>
      </c>
      <c r="R278" s="28">
        <v>25.1</v>
      </c>
      <c r="S278" s="28">
        <v>197</v>
      </c>
      <c r="T278" s="28" t="s">
        <v>3750</v>
      </c>
      <c r="U278" s="28">
        <v>20448</v>
      </c>
      <c r="V278" s="28" t="s">
        <v>183</v>
      </c>
      <c r="W278" s="28"/>
      <c r="X278" s="28">
        <v>20448</v>
      </c>
    </row>
    <row r="279" spans="1:24" ht="15.6" thickTop="1" thickBot="1" x14ac:dyDescent="0.35">
      <c r="A279" s="24" t="s">
        <v>1749</v>
      </c>
      <c r="B279" s="8" t="s">
        <v>592</v>
      </c>
      <c r="C279" s="8" t="s">
        <v>36</v>
      </c>
      <c r="D279" s="8">
        <v>46</v>
      </c>
      <c r="E279" s="25" t="s">
        <v>3701</v>
      </c>
      <c r="F279" s="28" t="s">
        <v>153</v>
      </c>
      <c r="G279" s="8"/>
      <c r="H279" s="26">
        <v>44519</v>
      </c>
      <c r="I279" s="26">
        <v>44535</v>
      </c>
      <c r="J279" s="28" t="s">
        <v>53</v>
      </c>
      <c r="K279" s="8"/>
      <c r="L279" s="8" t="s">
        <v>1753</v>
      </c>
      <c r="M279" s="8">
        <v>151</v>
      </c>
      <c r="N279" s="8">
        <v>91</v>
      </c>
      <c r="O279" s="21" t="str">
        <f t="shared" si="21"/>
        <v>151/91</v>
      </c>
      <c r="P279" s="8">
        <v>238</v>
      </c>
      <c r="Q279" s="8">
        <v>4.3</v>
      </c>
      <c r="R279" s="8">
        <v>41.4</v>
      </c>
      <c r="S279" s="8">
        <v>238</v>
      </c>
      <c r="T279" s="8" t="s">
        <v>3750</v>
      </c>
      <c r="U279" s="8" t="s">
        <v>1754</v>
      </c>
      <c r="V279" s="8" t="s">
        <v>113</v>
      </c>
      <c r="W279" s="8" t="s">
        <v>102</v>
      </c>
      <c r="X279" s="8" t="s">
        <v>1754</v>
      </c>
    </row>
    <row r="280" spans="1:24" ht="15.6" thickTop="1" thickBot="1" x14ac:dyDescent="0.35">
      <c r="A280" s="27" t="s">
        <v>1755</v>
      </c>
      <c r="B280" s="28" t="s">
        <v>1756</v>
      </c>
      <c r="C280" s="28" t="s">
        <v>60</v>
      </c>
      <c r="D280" s="28">
        <v>35</v>
      </c>
      <c r="E280" s="29">
        <v>32754</v>
      </c>
      <c r="F280" s="28" t="s">
        <v>95</v>
      </c>
      <c r="G280" s="28"/>
      <c r="H280" s="13">
        <v>44350</v>
      </c>
      <c r="I280" s="13">
        <v>44377</v>
      </c>
      <c r="J280" s="8" t="s">
        <v>196</v>
      </c>
      <c r="K280" s="28" t="s">
        <v>157</v>
      </c>
      <c r="L280" s="28" t="s">
        <v>1759</v>
      </c>
      <c r="M280" s="28">
        <v>164</v>
      </c>
      <c r="N280" s="28">
        <v>97</v>
      </c>
      <c r="O280" s="21" t="str">
        <f t="shared" si="21"/>
        <v>164/97</v>
      </c>
      <c r="P280" s="28">
        <v>161</v>
      </c>
      <c r="Q280" s="28">
        <v>10.3</v>
      </c>
      <c r="R280" s="28">
        <v>25.9</v>
      </c>
      <c r="S280" s="28">
        <v>253</v>
      </c>
      <c r="T280" s="28" t="s">
        <v>3750</v>
      </c>
      <c r="U280" s="28">
        <v>-40538</v>
      </c>
      <c r="V280" s="28" t="s">
        <v>183</v>
      </c>
      <c r="W280" s="28" t="s">
        <v>69</v>
      </c>
      <c r="X280" s="28">
        <v>-40538</v>
      </c>
    </row>
    <row r="281" spans="1:24" ht="15.6" thickTop="1" thickBot="1" x14ac:dyDescent="0.35">
      <c r="A281" s="24" t="s">
        <v>1760</v>
      </c>
      <c r="B281" s="8" t="s">
        <v>1761</v>
      </c>
      <c r="C281" s="8" t="s">
        <v>3442</v>
      </c>
      <c r="D281" s="8">
        <v>76</v>
      </c>
      <c r="E281" s="25" t="s">
        <v>1782</v>
      </c>
      <c r="F281" s="28" t="s">
        <v>153</v>
      </c>
      <c r="G281" s="8" t="s">
        <v>1763</v>
      </c>
      <c r="H281" s="26">
        <v>45559</v>
      </c>
      <c r="I281" s="26">
        <v>45574</v>
      </c>
      <c r="J281" s="28" t="s">
        <v>230</v>
      </c>
      <c r="K281" s="8" t="s">
        <v>130</v>
      </c>
      <c r="L281" s="8" t="s">
        <v>1766</v>
      </c>
      <c r="M281" s="8">
        <v>116</v>
      </c>
      <c r="N281" s="8">
        <v>72</v>
      </c>
      <c r="O281" s="21" t="str">
        <f t="shared" si="21"/>
        <v>116/72</v>
      </c>
      <c r="P281" s="8">
        <v>132</v>
      </c>
      <c r="Q281" s="8">
        <v>4.9000000000000004</v>
      </c>
      <c r="R281" s="8">
        <v>28.6</v>
      </c>
      <c r="S281" s="8">
        <v>188</v>
      </c>
      <c r="T281" s="8" t="s">
        <v>3749</v>
      </c>
      <c r="U281" s="8">
        <v>4078</v>
      </c>
      <c r="V281" s="8" t="s">
        <v>25</v>
      </c>
      <c r="W281" s="8" t="s">
        <v>92</v>
      </c>
      <c r="X281" s="8">
        <v>4078</v>
      </c>
    </row>
    <row r="282" spans="1:24" ht="15.6" thickTop="1" thickBot="1" x14ac:dyDescent="0.35">
      <c r="A282" s="27" t="s">
        <v>1767</v>
      </c>
      <c r="B282" s="28" t="s">
        <v>255</v>
      </c>
      <c r="C282" s="28" t="s">
        <v>60</v>
      </c>
      <c r="D282" s="28">
        <v>65</v>
      </c>
      <c r="E282" s="29" t="s">
        <v>1802</v>
      </c>
      <c r="F282" s="28" t="s">
        <v>338</v>
      </c>
      <c r="G282" s="28" t="s">
        <v>1769</v>
      </c>
      <c r="H282" s="13">
        <v>43901</v>
      </c>
      <c r="I282" s="13">
        <v>43929</v>
      </c>
      <c r="J282" s="28" t="s">
        <v>668</v>
      </c>
      <c r="K282" s="28" t="s">
        <v>33</v>
      </c>
      <c r="L282" s="28" t="s">
        <v>1772</v>
      </c>
      <c r="M282" s="28">
        <v>120</v>
      </c>
      <c r="N282" s="28">
        <v>79</v>
      </c>
      <c r="O282" s="21" t="str">
        <f t="shared" si="21"/>
        <v>120/79</v>
      </c>
      <c r="P282" s="28">
        <v>248</v>
      </c>
      <c r="Q282" s="28">
        <v>8.9</v>
      </c>
      <c r="R282" s="28">
        <v>32.4</v>
      </c>
      <c r="S282" s="28">
        <v>153</v>
      </c>
      <c r="T282" s="28" t="s">
        <v>3750</v>
      </c>
      <c r="U282" s="28">
        <v>9769</v>
      </c>
      <c r="V282" s="28" t="s">
        <v>199</v>
      </c>
      <c r="W282" s="28" t="s">
        <v>132</v>
      </c>
      <c r="X282" s="28">
        <v>9769</v>
      </c>
    </row>
    <row r="283" spans="1:24" ht="15" thickTop="1" x14ac:dyDescent="0.3">
      <c r="A283" s="24" t="s">
        <v>1773</v>
      </c>
      <c r="B283" s="8" t="s">
        <v>1774</v>
      </c>
      <c r="C283" s="8" t="s">
        <v>36</v>
      </c>
      <c r="D283" s="8">
        <v>78</v>
      </c>
      <c r="E283" s="25" t="s">
        <v>1708</v>
      </c>
      <c r="F283" s="8" t="s">
        <v>468</v>
      </c>
      <c r="G283" s="8" t="s">
        <v>1776</v>
      </c>
      <c r="H283" s="26">
        <v>44531</v>
      </c>
      <c r="I283" s="26">
        <v>44543</v>
      </c>
      <c r="J283" s="8" t="s">
        <v>196</v>
      </c>
      <c r="K283" s="8"/>
      <c r="L283" s="8"/>
      <c r="M283" s="8">
        <v>138</v>
      </c>
      <c r="N283" s="8">
        <v>83</v>
      </c>
      <c r="O283" s="21" t="str">
        <f t="shared" si="21"/>
        <v>138/83</v>
      </c>
      <c r="P283" s="8">
        <v>162</v>
      </c>
      <c r="Q283" s="8">
        <v>8</v>
      </c>
      <c r="R283" s="8">
        <v>19.600000000000001</v>
      </c>
      <c r="S283" s="8">
        <v>215</v>
      </c>
      <c r="T283" s="8" t="s">
        <v>3749</v>
      </c>
      <c r="U283" s="8" t="s">
        <v>1779</v>
      </c>
      <c r="V283" s="8"/>
      <c r="W283" s="8" t="s">
        <v>166</v>
      </c>
      <c r="X283" s="8" t="s">
        <v>1779</v>
      </c>
    </row>
    <row r="284" spans="1:24" x14ac:dyDescent="0.3">
      <c r="A284" s="27" t="s">
        <v>1780</v>
      </c>
      <c r="B284" s="28" t="s">
        <v>1781</v>
      </c>
      <c r="C284" s="28" t="s">
        <v>3442</v>
      </c>
      <c r="D284" s="28">
        <v>45</v>
      </c>
      <c r="E284" s="29" t="s">
        <v>1782</v>
      </c>
      <c r="F284" s="28" t="s">
        <v>153</v>
      </c>
      <c r="G284" s="28" t="s">
        <v>1783</v>
      </c>
      <c r="H284" s="13">
        <v>44756</v>
      </c>
      <c r="I284" s="13"/>
      <c r="J284" s="28" t="s">
        <v>668</v>
      </c>
      <c r="K284" s="28" t="s">
        <v>54</v>
      </c>
      <c r="L284" s="28" t="s">
        <v>1785</v>
      </c>
      <c r="M284" s="8">
        <f>VALUE(LEFT(O284,FIND("/",O284)-1))</f>
        <v>100</v>
      </c>
      <c r="N284" s="8">
        <f>VALUE(RIGHT(O284,LEN(O284)-FIND("/",O284)))</f>
        <v>114</v>
      </c>
      <c r="O284" s="40" t="s">
        <v>1786</v>
      </c>
      <c r="P284" s="28">
        <v>92</v>
      </c>
      <c r="Q284" s="28">
        <v>8.6</v>
      </c>
      <c r="R284" s="28">
        <v>37.6</v>
      </c>
      <c r="S284" s="28">
        <v>268</v>
      </c>
      <c r="T284" s="28" t="s">
        <v>3751</v>
      </c>
      <c r="U284" s="28" t="s">
        <v>1787</v>
      </c>
      <c r="V284" s="28" t="s">
        <v>57</v>
      </c>
      <c r="W284" s="28" t="b">
        <v>0</v>
      </c>
      <c r="X284" s="28" t="s">
        <v>1787</v>
      </c>
    </row>
    <row r="285" spans="1:24" x14ac:dyDescent="0.3">
      <c r="A285" s="24" t="s">
        <v>1788</v>
      </c>
      <c r="B285" s="8" t="s">
        <v>1789</v>
      </c>
      <c r="C285" s="8" t="s">
        <v>60</v>
      </c>
      <c r="D285" s="8">
        <v>28</v>
      </c>
      <c r="E285" s="25" t="s">
        <v>1745</v>
      </c>
      <c r="F285" s="8" t="s">
        <v>541</v>
      </c>
      <c r="G285" s="8" t="s">
        <v>1791</v>
      </c>
      <c r="H285" s="26"/>
      <c r="I285" s="26"/>
      <c r="J285" s="28" t="s">
        <v>668</v>
      </c>
      <c r="K285" s="8" t="s">
        <v>650</v>
      </c>
      <c r="L285" s="8" t="s">
        <v>1792</v>
      </c>
      <c r="M285" s="8">
        <f>VALUE(LEFT(O285,FIND("/",O285)-1))</f>
        <v>156</v>
      </c>
      <c r="N285" s="8">
        <f>VALUE(RIGHT(O285,LEN(O285)-FIND("/",O285)))</f>
        <v>97</v>
      </c>
      <c r="O285" s="39" t="s">
        <v>1793</v>
      </c>
      <c r="P285" s="8">
        <v>166</v>
      </c>
      <c r="Q285" s="8">
        <v>8.9</v>
      </c>
      <c r="R285" s="8">
        <v>24.7</v>
      </c>
      <c r="S285" s="8">
        <v>128</v>
      </c>
      <c r="T285" s="8" t="s">
        <v>3749</v>
      </c>
      <c r="U285" s="8">
        <v>30742</v>
      </c>
      <c r="V285" s="8" t="s">
        <v>379</v>
      </c>
      <c r="W285" s="8" t="b">
        <v>0</v>
      </c>
      <c r="X285" s="8">
        <v>30742</v>
      </c>
    </row>
    <row r="286" spans="1:24" ht="15" thickBot="1" x14ac:dyDescent="0.35">
      <c r="A286" s="27" t="s">
        <v>1794</v>
      </c>
      <c r="B286" s="28" t="s">
        <v>1795</v>
      </c>
      <c r="C286" s="28" t="s">
        <v>36</v>
      </c>
      <c r="D286" s="28">
        <v>85</v>
      </c>
      <c r="E286" s="29">
        <v>14523</v>
      </c>
      <c r="F286" s="28" t="s">
        <v>247</v>
      </c>
      <c r="G286" s="28" t="s">
        <v>1797</v>
      </c>
      <c r="H286" s="13">
        <v>44645</v>
      </c>
      <c r="I286" s="13">
        <v>44673</v>
      </c>
      <c r="J286" s="8" t="s">
        <v>196</v>
      </c>
      <c r="K286" s="28" t="s">
        <v>650</v>
      </c>
      <c r="L286" s="28"/>
      <c r="M286" s="28">
        <v>139</v>
      </c>
      <c r="N286" s="28">
        <v>81</v>
      </c>
      <c r="O286" s="28" t="str">
        <f>M286 &amp; "/" &amp; N286</f>
        <v>139/81</v>
      </c>
      <c r="P286" s="28">
        <v>140</v>
      </c>
      <c r="Q286" s="28">
        <v>12.9</v>
      </c>
      <c r="R286" s="28">
        <v>39.4</v>
      </c>
      <c r="S286" s="28">
        <v>218</v>
      </c>
      <c r="T286" s="28" t="s">
        <v>3750</v>
      </c>
      <c r="U286" s="28">
        <v>26287</v>
      </c>
      <c r="V286" s="28" t="s">
        <v>208</v>
      </c>
      <c r="W286" s="28" t="s">
        <v>69</v>
      </c>
      <c r="X286" s="28">
        <v>26287</v>
      </c>
    </row>
    <row r="287" spans="1:24" ht="15.6" thickTop="1" thickBot="1" x14ac:dyDescent="0.35">
      <c r="A287" s="24" t="s">
        <v>1799</v>
      </c>
      <c r="B287" s="8" t="s">
        <v>23</v>
      </c>
      <c r="C287" s="8" t="s">
        <v>36</v>
      </c>
      <c r="D287" s="8">
        <v>27</v>
      </c>
      <c r="E287" s="25" t="s">
        <v>1782</v>
      </c>
      <c r="F287" s="21" t="s">
        <v>25</v>
      </c>
      <c r="G287" s="8"/>
      <c r="H287" s="26">
        <v>44232</v>
      </c>
      <c r="I287" s="26">
        <v>44233</v>
      </c>
      <c r="J287" s="8"/>
      <c r="K287" s="8" t="s">
        <v>320</v>
      </c>
      <c r="L287" s="8" t="s">
        <v>387</v>
      </c>
      <c r="M287" s="8">
        <v>149</v>
      </c>
      <c r="N287" s="8">
        <v>83</v>
      </c>
      <c r="O287" s="21" t="str">
        <f t="shared" ref="O287:O293" si="22">M287 &amp; "/" &amp; N287</f>
        <v>149/83</v>
      </c>
      <c r="P287" s="8">
        <v>243</v>
      </c>
      <c r="Q287" s="8">
        <v>6.3</v>
      </c>
      <c r="R287" s="8">
        <v>38.6</v>
      </c>
      <c r="S287" s="8">
        <v>170</v>
      </c>
      <c r="T287" s="8" t="s">
        <v>3749</v>
      </c>
      <c r="U287" s="8">
        <v>35153</v>
      </c>
      <c r="V287" s="8" t="s">
        <v>379</v>
      </c>
      <c r="W287" s="8" t="s">
        <v>92</v>
      </c>
      <c r="X287" s="8">
        <v>35153</v>
      </c>
    </row>
    <row r="288" spans="1:24" ht="15.6" thickTop="1" thickBot="1" x14ac:dyDescent="0.35">
      <c r="A288" s="27" t="s">
        <v>3498</v>
      </c>
      <c r="B288" s="28" t="s">
        <v>489</v>
      </c>
      <c r="C288" s="28" t="s">
        <v>3442</v>
      </c>
      <c r="D288" s="28">
        <v>32</v>
      </c>
      <c r="E288" s="29" t="s">
        <v>1802</v>
      </c>
      <c r="F288" s="28" t="s">
        <v>541</v>
      </c>
      <c r="G288" s="28" t="s">
        <v>1803</v>
      </c>
      <c r="H288" s="13">
        <v>44221</v>
      </c>
      <c r="I288" s="13">
        <v>44241</v>
      </c>
      <c r="J288" s="28" t="s">
        <v>668</v>
      </c>
      <c r="K288" s="28" t="s">
        <v>54</v>
      </c>
      <c r="L288" s="28" t="s">
        <v>1806</v>
      </c>
      <c r="M288" s="28">
        <v>130</v>
      </c>
      <c r="N288" s="28">
        <v>61</v>
      </c>
      <c r="O288" s="21" t="str">
        <f t="shared" si="22"/>
        <v>130/61</v>
      </c>
      <c r="P288" s="28">
        <v>185</v>
      </c>
      <c r="Q288" s="28">
        <v>7.2</v>
      </c>
      <c r="R288" s="28">
        <v>38.700000000000003</v>
      </c>
      <c r="S288" s="28">
        <v>123</v>
      </c>
      <c r="T288" s="28" t="s">
        <v>3749</v>
      </c>
      <c r="U288" s="28" t="s">
        <v>1807</v>
      </c>
      <c r="V288" s="28" t="s">
        <v>698</v>
      </c>
      <c r="W288" s="28" t="s">
        <v>46</v>
      </c>
      <c r="X288" s="28" t="s">
        <v>1807</v>
      </c>
    </row>
    <row r="289" spans="1:24" ht="15.6" thickTop="1" thickBot="1" x14ac:dyDescent="0.35">
      <c r="A289" s="24" t="s">
        <v>1808</v>
      </c>
      <c r="B289" s="8" t="s">
        <v>1809</v>
      </c>
      <c r="C289" s="8" t="s">
        <v>36</v>
      </c>
      <c r="D289" s="8">
        <v>82</v>
      </c>
      <c r="E289" s="31" t="s">
        <v>3675</v>
      </c>
      <c r="F289" s="8" t="s">
        <v>62</v>
      </c>
      <c r="G289" s="8"/>
      <c r="H289" s="26">
        <v>45574</v>
      </c>
      <c r="I289" s="26">
        <v>45598</v>
      </c>
      <c r="J289" s="21" t="s">
        <v>156</v>
      </c>
      <c r="K289" s="8" t="s">
        <v>157</v>
      </c>
      <c r="L289" s="8" t="s">
        <v>1811</v>
      </c>
      <c r="M289" s="8">
        <v>119</v>
      </c>
      <c r="N289" s="8">
        <v>64</v>
      </c>
      <c r="O289" s="21" t="str">
        <f t="shared" si="22"/>
        <v>119/64</v>
      </c>
      <c r="P289" s="8">
        <v>294</v>
      </c>
      <c r="Q289" s="8">
        <v>4.5</v>
      </c>
      <c r="R289" s="8">
        <v>25.1</v>
      </c>
      <c r="S289" s="8">
        <v>128</v>
      </c>
      <c r="T289" s="8" t="s">
        <v>3749</v>
      </c>
      <c r="U289" s="8">
        <v>38664</v>
      </c>
      <c r="V289" s="8" t="s">
        <v>199</v>
      </c>
      <c r="W289" s="8" t="b">
        <v>0</v>
      </c>
      <c r="X289" s="8">
        <v>38664</v>
      </c>
    </row>
    <row r="290" spans="1:24" ht="15.6" thickTop="1" thickBot="1" x14ac:dyDescent="0.35">
      <c r="A290" s="27" t="s">
        <v>1812</v>
      </c>
      <c r="B290" s="28" t="s">
        <v>2194</v>
      </c>
      <c r="C290" s="28" t="s">
        <v>36</v>
      </c>
      <c r="D290" s="28">
        <v>37</v>
      </c>
      <c r="E290" s="30" t="s">
        <v>1823</v>
      </c>
      <c r="F290" s="28" t="s">
        <v>62</v>
      </c>
      <c r="G290" s="28" t="s">
        <v>1815</v>
      </c>
      <c r="H290" s="13">
        <v>45585</v>
      </c>
      <c r="I290" s="13">
        <v>45612</v>
      </c>
      <c r="J290" s="8" t="s">
        <v>196</v>
      </c>
      <c r="K290" s="28" t="s">
        <v>650</v>
      </c>
      <c r="L290" s="28" t="s">
        <v>1817</v>
      </c>
      <c r="M290" s="28">
        <v>100</v>
      </c>
      <c r="N290" s="28">
        <v>92</v>
      </c>
      <c r="O290" s="21" t="str">
        <f t="shared" si="22"/>
        <v>100/92</v>
      </c>
      <c r="P290" s="28">
        <v>137</v>
      </c>
      <c r="Q290" s="28">
        <v>11.4</v>
      </c>
      <c r="R290" s="28">
        <v>41.5</v>
      </c>
      <c r="S290" s="28">
        <v>180</v>
      </c>
      <c r="T290" s="28" t="s">
        <v>3750</v>
      </c>
      <c r="U290" s="28">
        <v>44903</v>
      </c>
      <c r="V290" s="28" t="s">
        <v>698</v>
      </c>
      <c r="W290" s="28" t="s">
        <v>56</v>
      </c>
      <c r="X290" s="28">
        <v>44903</v>
      </c>
    </row>
    <row r="291" spans="1:24" ht="15.6" thickTop="1" thickBot="1" x14ac:dyDescent="0.35">
      <c r="A291" s="24" t="s">
        <v>3499</v>
      </c>
      <c r="B291" s="8" t="s">
        <v>1818</v>
      </c>
      <c r="C291" s="8" t="s">
        <v>60</v>
      </c>
      <c r="D291" s="8">
        <v>84</v>
      </c>
      <c r="E291" s="31" t="s">
        <v>3744</v>
      </c>
      <c r="F291" s="8" t="s">
        <v>95</v>
      </c>
      <c r="G291" s="8"/>
      <c r="H291" s="26">
        <v>44477</v>
      </c>
      <c r="I291" s="26">
        <v>44481</v>
      </c>
      <c r="J291" s="28" t="s">
        <v>409</v>
      </c>
      <c r="K291" s="8" t="s">
        <v>320</v>
      </c>
      <c r="L291" s="8" t="s">
        <v>1699</v>
      </c>
      <c r="M291" s="8">
        <v>172</v>
      </c>
      <c r="N291" s="8">
        <v>118</v>
      </c>
      <c r="O291" s="21" t="str">
        <f t="shared" si="22"/>
        <v>172/118</v>
      </c>
      <c r="P291" s="8">
        <v>159</v>
      </c>
      <c r="Q291" s="8">
        <v>10.199999999999999</v>
      </c>
      <c r="R291" s="8">
        <v>30.5</v>
      </c>
      <c r="S291" s="8">
        <v>202</v>
      </c>
      <c r="T291" s="8" t="s">
        <v>25</v>
      </c>
      <c r="U291" s="8">
        <v>651</v>
      </c>
      <c r="V291" s="8" t="s">
        <v>25</v>
      </c>
      <c r="W291" s="8" t="s">
        <v>102</v>
      </c>
      <c r="X291" s="8">
        <v>651</v>
      </c>
    </row>
    <row r="292" spans="1:24" ht="15" thickTop="1" x14ac:dyDescent="0.3">
      <c r="A292" s="27" t="s">
        <v>1821</v>
      </c>
      <c r="B292" s="28" t="s">
        <v>1822</v>
      </c>
      <c r="C292" s="28" t="s">
        <v>3442</v>
      </c>
      <c r="D292" s="28">
        <v>44</v>
      </c>
      <c r="E292" s="30" t="s">
        <v>3696</v>
      </c>
      <c r="F292" s="28" t="s">
        <v>153</v>
      </c>
      <c r="G292" s="28"/>
      <c r="H292" s="13">
        <v>44501</v>
      </c>
      <c r="I292" s="13">
        <v>44499</v>
      </c>
      <c r="J292" s="8" t="s">
        <v>196</v>
      </c>
      <c r="K292" s="28" t="s">
        <v>386</v>
      </c>
      <c r="L292" s="28" t="s">
        <v>1826</v>
      </c>
      <c r="M292" s="28">
        <v>102</v>
      </c>
      <c r="N292" s="28">
        <v>83</v>
      </c>
      <c r="O292" s="21" t="str">
        <f t="shared" si="22"/>
        <v>102/83</v>
      </c>
      <c r="P292" s="28">
        <v>170</v>
      </c>
      <c r="Q292" s="28">
        <v>9.6</v>
      </c>
      <c r="R292" s="28">
        <v>39</v>
      </c>
      <c r="S292" s="28">
        <v>202</v>
      </c>
      <c r="T292" s="28" t="s">
        <v>25</v>
      </c>
      <c r="U292" s="28">
        <v>28696</v>
      </c>
      <c r="V292" s="28" t="s">
        <v>698</v>
      </c>
      <c r="W292" s="28" t="s">
        <v>25</v>
      </c>
      <c r="X292" s="28">
        <v>28696</v>
      </c>
    </row>
    <row r="293" spans="1:24" ht="15" thickBot="1" x14ac:dyDescent="0.35">
      <c r="A293" s="24" t="s">
        <v>1827</v>
      </c>
      <c r="B293" s="8" t="s">
        <v>3587</v>
      </c>
      <c r="C293" s="8" t="s">
        <v>60</v>
      </c>
      <c r="D293" s="8">
        <v>80</v>
      </c>
      <c r="E293" s="31" t="s">
        <v>1919</v>
      </c>
      <c r="F293" s="8" t="s">
        <v>73</v>
      </c>
      <c r="G293" s="8" t="s">
        <v>1829</v>
      </c>
      <c r="H293" s="26">
        <v>44615</v>
      </c>
      <c r="I293" s="26">
        <v>44622</v>
      </c>
      <c r="J293" s="28" t="s">
        <v>342</v>
      </c>
      <c r="K293" s="8" t="s">
        <v>508</v>
      </c>
      <c r="L293" s="8" t="s">
        <v>1017</v>
      </c>
      <c r="M293" s="8">
        <v>139</v>
      </c>
      <c r="N293" s="8">
        <v>72</v>
      </c>
      <c r="O293" s="8" t="str">
        <f t="shared" si="22"/>
        <v>139/72</v>
      </c>
      <c r="P293" s="8">
        <v>140</v>
      </c>
      <c r="Q293" s="8">
        <v>11.1</v>
      </c>
      <c r="R293" s="8">
        <v>20</v>
      </c>
      <c r="S293" s="8">
        <v>208</v>
      </c>
      <c r="T293" s="28" t="s">
        <v>25</v>
      </c>
      <c r="U293" s="8">
        <v>5669</v>
      </c>
      <c r="V293" s="8" t="s">
        <v>57</v>
      </c>
      <c r="W293" s="8" t="s">
        <v>166</v>
      </c>
      <c r="X293" s="8">
        <v>5669</v>
      </c>
    </row>
    <row r="294" spans="1:24" ht="15.6" thickTop="1" thickBot="1" x14ac:dyDescent="0.35">
      <c r="A294" s="27" t="s">
        <v>1832</v>
      </c>
      <c r="B294" s="28" t="s">
        <v>1454</v>
      </c>
      <c r="C294" s="28" t="s">
        <v>36</v>
      </c>
      <c r="D294" s="28">
        <v>83</v>
      </c>
      <c r="E294" s="30" t="s">
        <v>3745</v>
      </c>
      <c r="F294" s="28" t="s">
        <v>338</v>
      </c>
      <c r="G294" s="28" t="s">
        <v>1834</v>
      </c>
      <c r="H294" s="13">
        <v>45002</v>
      </c>
      <c r="I294" s="13">
        <v>45008</v>
      </c>
      <c r="J294" s="28" t="s">
        <v>668</v>
      </c>
      <c r="K294" s="28" t="s">
        <v>873</v>
      </c>
      <c r="L294" s="28" t="s">
        <v>1836</v>
      </c>
      <c r="M294" s="28">
        <v>122</v>
      </c>
      <c r="N294" s="28">
        <v>77</v>
      </c>
      <c r="O294" s="21" t="str">
        <f t="shared" ref="O294:O301" si="23">M294 &amp; "/" &amp; N294</f>
        <v>122/77</v>
      </c>
      <c r="P294" s="28">
        <v>80</v>
      </c>
      <c r="Q294" s="28">
        <v>26.4</v>
      </c>
      <c r="R294" s="28">
        <v>21.5</v>
      </c>
      <c r="S294" s="28">
        <v>267</v>
      </c>
      <c r="T294" s="28" t="s">
        <v>25</v>
      </c>
      <c r="U294" s="28" t="s">
        <v>1837</v>
      </c>
      <c r="V294" s="28" t="s">
        <v>45</v>
      </c>
      <c r="W294" s="28" t="s">
        <v>56</v>
      </c>
      <c r="X294" s="28" t="s">
        <v>1837</v>
      </c>
    </row>
    <row r="295" spans="1:24" ht="15.6" thickTop="1" thickBot="1" x14ac:dyDescent="0.35">
      <c r="A295" s="24" t="s">
        <v>1838</v>
      </c>
      <c r="B295" s="8" t="s">
        <v>1839</v>
      </c>
      <c r="C295" s="8" t="s">
        <v>60</v>
      </c>
      <c r="D295" s="8">
        <v>25</v>
      </c>
      <c r="E295" s="31" t="s">
        <v>1962</v>
      </c>
      <c r="F295" s="21" t="s">
        <v>25</v>
      </c>
      <c r="G295" s="8"/>
      <c r="H295" s="26">
        <v>45527</v>
      </c>
      <c r="I295" s="26">
        <v>45532</v>
      </c>
      <c r="J295" s="8" t="s">
        <v>288</v>
      </c>
      <c r="K295" s="8" t="s">
        <v>33</v>
      </c>
      <c r="L295" s="8" t="s">
        <v>1693</v>
      </c>
      <c r="M295" s="8">
        <v>167</v>
      </c>
      <c r="N295" s="8">
        <v>94</v>
      </c>
      <c r="O295" s="21" t="str">
        <f t="shared" si="23"/>
        <v>167/94</v>
      </c>
      <c r="P295" s="8">
        <v>249</v>
      </c>
      <c r="Q295" s="8">
        <v>12.2</v>
      </c>
      <c r="R295" s="8">
        <v>41.6</v>
      </c>
      <c r="S295" s="8">
        <v>174</v>
      </c>
      <c r="T295" s="28" t="s">
        <v>25</v>
      </c>
      <c r="U295" s="8">
        <v>5007</v>
      </c>
      <c r="V295" s="8" t="s">
        <v>379</v>
      </c>
      <c r="W295" s="8" t="s">
        <v>80</v>
      </c>
      <c r="X295" s="8">
        <v>5007</v>
      </c>
    </row>
    <row r="296" spans="1:24" ht="15.6" thickTop="1" thickBot="1" x14ac:dyDescent="0.35">
      <c r="A296" s="27" t="s">
        <v>1842</v>
      </c>
      <c r="B296" s="28" t="s">
        <v>1324</v>
      </c>
      <c r="C296" s="28" t="s">
        <v>36</v>
      </c>
      <c r="D296" s="28">
        <v>83</v>
      </c>
      <c r="E296" s="29">
        <v>15017</v>
      </c>
      <c r="F296" s="21" t="s">
        <v>25</v>
      </c>
      <c r="G296" s="28"/>
      <c r="H296" s="13">
        <v>44648</v>
      </c>
      <c r="I296" s="13">
        <v>44648</v>
      </c>
      <c r="J296" s="28" t="s">
        <v>342</v>
      </c>
      <c r="K296" s="28" t="s">
        <v>289</v>
      </c>
      <c r="L296" s="28" t="s">
        <v>1845</v>
      </c>
      <c r="M296" s="28">
        <v>91</v>
      </c>
      <c r="N296" s="28">
        <v>78</v>
      </c>
      <c r="O296" s="21" t="str">
        <f t="shared" si="23"/>
        <v>91/78</v>
      </c>
      <c r="P296" s="28">
        <v>226</v>
      </c>
      <c r="Q296" s="28">
        <v>6.9</v>
      </c>
      <c r="R296" s="28">
        <v>42.1</v>
      </c>
      <c r="S296" s="28">
        <v>187</v>
      </c>
      <c r="T296" s="28" t="s">
        <v>25</v>
      </c>
      <c r="U296" s="28">
        <v>24125</v>
      </c>
      <c r="V296" s="28" t="s">
        <v>271</v>
      </c>
      <c r="W296" s="28" t="s">
        <v>46</v>
      </c>
      <c r="X296" s="28">
        <v>24125</v>
      </c>
    </row>
    <row r="297" spans="1:24" ht="15.6" thickTop="1" thickBot="1" x14ac:dyDescent="0.35">
      <c r="A297" s="24" t="s">
        <v>1846</v>
      </c>
      <c r="B297" s="8" t="s">
        <v>1847</v>
      </c>
      <c r="C297" s="8" t="s">
        <v>3442</v>
      </c>
      <c r="D297" s="8">
        <v>25</v>
      </c>
      <c r="E297" s="25">
        <v>36287</v>
      </c>
      <c r="F297" s="8" t="s">
        <v>468</v>
      </c>
      <c r="G297" s="8" t="s">
        <v>1849</v>
      </c>
      <c r="H297" s="26">
        <v>45154</v>
      </c>
      <c r="I297" s="26">
        <v>45177</v>
      </c>
      <c r="J297" s="28" t="s">
        <v>230</v>
      </c>
      <c r="K297" s="8" t="s">
        <v>481</v>
      </c>
      <c r="L297" s="8" t="s">
        <v>1850</v>
      </c>
      <c r="M297" s="8">
        <v>141</v>
      </c>
      <c r="N297" s="8">
        <v>97</v>
      </c>
      <c r="O297" s="21" t="str">
        <f t="shared" si="23"/>
        <v>141/97</v>
      </c>
      <c r="P297" s="8">
        <v>273</v>
      </c>
      <c r="Q297" s="8">
        <v>5.0999999999999996</v>
      </c>
      <c r="R297" s="8">
        <v>31.1</v>
      </c>
      <c r="S297" s="8">
        <v>150</v>
      </c>
      <c r="T297" s="8" t="s">
        <v>3749</v>
      </c>
      <c r="U297" s="8">
        <v>12896</v>
      </c>
      <c r="V297" s="8" t="s">
        <v>208</v>
      </c>
      <c r="W297" s="8" t="s">
        <v>46</v>
      </c>
      <c r="X297" s="8">
        <v>12896</v>
      </c>
    </row>
    <row r="298" spans="1:24" ht="15.6" thickTop="1" thickBot="1" x14ac:dyDescent="0.35">
      <c r="A298" s="27" t="s">
        <v>3454</v>
      </c>
      <c r="B298" s="28" t="s">
        <v>1075</v>
      </c>
      <c r="C298" s="28" t="s">
        <v>36</v>
      </c>
      <c r="D298" s="28">
        <v>57</v>
      </c>
      <c r="E298" s="29" t="s">
        <v>3676</v>
      </c>
      <c r="F298" s="28" t="s">
        <v>153</v>
      </c>
      <c r="G298" s="28" t="s">
        <v>1852</v>
      </c>
      <c r="H298" s="13">
        <v>44262</v>
      </c>
      <c r="I298" s="13">
        <v>44281</v>
      </c>
      <c r="J298" s="8" t="s">
        <v>288</v>
      </c>
      <c r="K298" s="28" t="s">
        <v>386</v>
      </c>
      <c r="L298" s="28" t="s">
        <v>1854</v>
      </c>
      <c r="M298" s="28">
        <v>91</v>
      </c>
      <c r="N298" s="28">
        <v>92</v>
      </c>
      <c r="O298" s="21" t="str">
        <f t="shared" si="23"/>
        <v>91/92</v>
      </c>
      <c r="P298" s="28">
        <v>272</v>
      </c>
      <c r="Q298" s="28">
        <v>12.6</v>
      </c>
      <c r="R298" s="28">
        <v>35.799999999999997</v>
      </c>
      <c r="S298" s="28">
        <v>251</v>
      </c>
      <c r="T298" s="28" t="s">
        <v>3750</v>
      </c>
      <c r="U298" s="28">
        <v>21947</v>
      </c>
      <c r="V298" s="28" t="s">
        <v>208</v>
      </c>
      <c r="W298" s="28" t="s">
        <v>44</v>
      </c>
      <c r="X298" s="28">
        <v>21947</v>
      </c>
    </row>
    <row r="299" spans="1:24" ht="15.6" thickTop="1" thickBot="1" x14ac:dyDescent="0.35">
      <c r="A299" s="24" t="s">
        <v>1855</v>
      </c>
      <c r="B299" s="8" t="s">
        <v>152</v>
      </c>
      <c r="C299" s="8" t="s">
        <v>36</v>
      </c>
      <c r="D299" s="8">
        <v>68</v>
      </c>
      <c r="E299" s="25"/>
      <c r="F299" s="21" t="s">
        <v>25</v>
      </c>
      <c r="G299" s="8" t="s">
        <v>1856</v>
      </c>
      <c r="H299" s="26">
        <v>44210</v>
      </c>
      <c r="I299" s="26"/>
      <c r="J299" s="8"/>
      <c r="K299" s="8" t="s">
        <v>650</v>
      </c>
      <c r="L299" s="8" t="s">
        <v>1857</v>
      </c>
      <c r="M299" s="8">
        <v>109</v>
      </c>
      <c r="N299" s="8">
        <v>74</v>
      </c>
      <c r="O299" s="21" t="str">
        <f t="shared" si="23"/>
        <v>109/74</v>
      </c>
      <c r="P299" s="8">
        <v>143</v>
      </c>
      <c r="Q299" s="8">
        <v>6.3</v>
      </c>
      <c r="R299" s="36">
        <v>31.3</v>
      </c>
      <c r="S299" s="8">
        <v>206</v>
      </c>
      <c r="T299" s="8" t="s">
        <v>3749</v>
      </c>
      <c r="U299" s="8" t="s">
        <v>1858</v>
      </c>
      <c r="V299" s="8" t="s">
        <v>45</v>
      </c>
      <c r="W299" s="8" t="s">
        <v>68</v>
      </c>
      <c r="X299" s="8" t="s">
        <v>1858</v>
      </c>
    </row>
    <row r="300" spans="1:24" ht="15.6" thickTop="1" thickBot="1" x14ac:dyDescent="0.35">
      <c r="A300" s="27" t="s">
        <v>1859</v>
      </c>
      <c r="B300" s="28" t="s">
        <v>1578</v>
      </c>
      <c r="C300" s="28" t="s">
        <v>60</v>
      </c>
      <c r="D300" s="28">
        <v>18</v>
      </c>
      <c r="E300" s="29">
        <v>38834</v>
      </c>
      <c r="F300" s="28" t="s">
        <v>153</v>
      </c>
      <c r="G300" s="28" t="s">
        <v>1861</v>
      </c>
      <c r="H300" s="13">
        <v>43965</v>
      </c>
      <c r="I300" s="13">
        <v>43966</v>
      </c>
      <c r="J300" s="28" t="s">
        <v>668</v>
      </c>
      <c r="K300" s="28" t="s">
        <v>650</v>
      </c>
      <c r="L300" s="28" t="s">
        <v>1863</v>
      </c>
      <c r="M300" s="28">
        <v>116</v>
      </c>
      <c r="N300" s="28">
        <v>93</v>
      </c>
      <c r="O300" s="21" t="str">
        <f t="shared" si="23"/>
        <v>116/93</v>
      </c>
      <c r="P300" s="28">
        <v>72</v>
      </c>
      <c r="Q300" s="28">
        <v>7.5</v>
      </c>
      <c r="R300" s="28">
        <v>32.9</v>
      </c>
      <c r="S300" s="28">
        <v>167</v>
      </c>
      <c r="T300" s="28" t="s">
        <v>25</v>
      </c>
      <c r="U300" s="28">
        <v>15102</v>
      </c>
      <c r="V300" s="28" t="s">
        <v>271</v>
      </c>
      <c r="W300" s="28" t="s">
        <v>92</v>
      </c>
      <c r="X300" s="28">
        <v>15102</v>
      </c>
    </row>
    <row r="301" spans="1:24" ht="15" thickTop="1" x14ac:dyDescent="0.3">
      <c r="A301" s="24" t="s">
        <v>3552</v>
      </c>
      <c r="B301" s="8" t="s">
        <v>1864</v>
      </c>
      <c r="C301" s="8" t="s">
        <v>3442</v>
      </c>
      <c r="D301" s="8">
        <v>27</v>
      </c>
      <c r="E301" s="25"/>
      <c r="F301" s="28" t="s">
        <v>153</v>
      </c>
      <c r="G301" s="8"/>
      <c r="H301" s="26">
        <v>44552</v>
      </c>
      <c r="I301" s="26">
        <v>44560</v>
      </c>
      <c r="J301" s="8" t="s">
        <v>288</v>
      </c>
      <c r="K301" s="8" t="s">
        <v>537</v>
      </c>
      <c r="L301" s="8" t="s">
        <v>1867</v>
      </c>
      <c r="M301" s="8">
        <v>160</v>
      </c>
      <c r="N301" s="8">
        <v>89</v>
      </c>
      <c r="O301" s="21" t="str">
        <f t="shared" si="23"/>
        <v>160/89</v>
      </c>
      <c r="P301" s="8">
        <v>245</v>
      </c>
      <c r="Q301" s="8">
        <v>9.1999999999999993</v>
      </c>
      <c r="R301" s="36">
        <v>28.1</v>
      </c>
      <c r="S301" s="8">
        <v>244</v>
      </c>
      <c r="T301" s="8" t="s">
        <v>3749</v>
      </c>
      <c r="U301" s="8">
        <v>36592</v>
      </c>
      <c r="V301" s="8"/>
      <c r="W301" s="8" t="s">
        <v>25</v>
      </c>
      <c r="X301" s="8">
        <v>36592</v>
      </c>
    </row>
    <row r="302" spans="1:24" ht="15" thickBot="1" x14ac:dyDescent="0.35">
      <c r="A302" s="27" t="s">
        <v>3553</v>
      </c>
      <c r="B302" s="28" t="s">
        <v>1868</v>
      </c>
      <c r="C302" s="28" t="s">
        <v>60</v>
      </c>
      <c r="D302" s="28">
        <v>52</v>
      </c>
      <c r="E302" s="29"/>
      <c r="F302" s="28" t="s">
        <v>145</v>
      </c>
      <c r="G302" s="28" t="s">
        <v>1869</v>
      </c>
      <c r="H302" s="13">
        <v>44289</v>
      </c>
      <c r="I302" s="13">
        <v>44296</v>
      </c>
      <c r="J302" s="8" t="s">
        <v>196</v>
      </c>
      <c r="K302" s="28" t="s">
        <v>33</v>
      </c>
      <c r="L302" s="28" t="s">
        <v>1499</v>
      </c>
      <c r="M302" s="8">
        <f>VALUE(LEFT(O302,FIND("/",O302)-1))</f>
        <v>100</v>
      </c>
      <c r="N302" s="8">
        <f>VALUE(RIGHT(O302,LEN(O302)-FIND("/",O302)))</f>
        <v>72</v>
      </c>
      <c r="O302" s="40" t="s">
        <v>1872</v>
      </c>
      <c r="P302" s="28">
        <v>244</v>
      </c>
      <c r="Q302" s="28">
        <v>8.6999999999999993</v>
      </c>
      <c r="R302" s="35">
        <v>26.1</v>
      </c>
      <c r="S302" s="28">
        <v>236</v>
      </c>
      <c r="T302" s="28" t="s">
        <v>3749</v>
      </c>
      <c r="U302" s="28">
        <v>13915</v>
      </c>
      <c r="V302" s="28" t="s">
        <v>263</v>
      </c>
      <c r="W302" s="28" t="s">
        <v>102</v>
      </c>
      <c r="X302" s="28">
        <v>13915</v>
      </c>
    </row>
    <row r="303" spans="1:24" ht="15" thickTop="1" x14ac:dyDescent="0.3">
      <c r="A303" s="24" t="s">
        <v>1873</v>
      </c>
      <c r="B303" s="8" t="s">
        <v>1874</v>
      </c>
      <c r="C303" s="8" t="s">
        <v>36</v>
      </c>
      <c r="D303" s="8">
        <v>26</v>
      </c>
      <c r="E303" s="25"/>
      <c r="F303" s="8" t="s">
        <v>541</v>
      </c>
      <c r="G303" s="8" t="s">
        <v>1875</v>
      </c>
      <c r="H303" s="26">
        <v>44436</v>
      </c>
      <c r="I303" s="26">
        <v>44453</v>
      </c>
      <c r="J303" s="8"/>
      <c r="K303" s="8" t="s">
        <v>650</v>
      </c>
      <c r="L303" s="8" t="s">
        <v>1878</v>
      </c>
      <c r="M303" s="8">
        <v>179</v>
      </c>
      <c r="N303" s="8">
        <v>88</v>
      </c>
      <c r="O303" s="21" t="str">
        <f>M303 &amp; "/" &amp; N303</f>
        <v>179/88</v>
      </c>
      <c r="P303" s="8">
        <v>144</v>
      </c>
      <c r="Q303" s="8">
        <v>12</v>
      </c>
      <c r="R303" s="36">
        <v>32.1</v>
      </c>
      <c r="S303" s="8">
        <v>207</v>
      </c>
      <c r="T303" s="8" t="s">
        <v>25</v>
      </c>
      <c r="U303" s="8" t="s">
        <v>1879</v>
      </c>
      <c r="V303" s="8" t="s">
        <v>57</v>
      </c>
      <c r="W303" s="8"/>
      <c r="X303" s="8" t="s">
        <v>1879</v>
      </c>
    </row>
    <row r="304" spans="1:24" ht="15" thickBot="1" x14ac:dyDescent="0.35">
      <c r="A304" s="27" t="s">
        <v>1880</v>
      </c>
      <c r="B304" s="28" t="s">
        <v>1881</v>
      </c>
      <c r="C304" s="28" t="s">
        <v>36</v>
      </c>
      <c r="D304" s="28">
        <v>25</v>
      </c>
      <c r="E304" s="29">
        <v>36407</v>
      </c>
      <c r="F304" s="28" t="s">
        <v>247</v>
      </c>
      <c r="G304" s="28"/>
      <c r="H304" s="13">
        <v>45527</v>
      </c>
      <c r="I304" s="13">
        <v>45543</v>
      </c>
      <c r="J304" s="28" t="s">
        <v>342</v>
      </c>
      <c r="K304" s="28" t="s">
        <v>261</v>
      </c>
      <c r="L304" s="28" t="s">
        <v>1884</v>
      </c>
      <c r="M304" s="28">
        <v>161</v>
      </c>
      <c r="N304" s="28">
        <v>83</v>
      </c>
      <c r="O304" s="28" t="str">
        <f>M304 &amp; "/" &amp; N304</f>
        <v>161/83</v>
      </c>
      <c r="P304" s="28">
        <v>240</v>
      </c>
      <c r="Q304" s="28">
        <v>9.4</v>
      </c>
      <c r="R304" s="28">
        <v>40.700000000000003</v>
      </c>
      <c r="S304" s="28">
        <v>187</v>
      </c>
      <c r="T304" s="28" t="s">
        <v>3751</v>
      </c>
      <c r="U304" s="28" t="s">
        <v>1885</v>
      </c>
      <c r="V304" s="28" t="s">
        <v>217</v>
      </c>
      <c r="W304" s="28" t="s">
        <v>46</v>
      </c>
      <c r="X304" s="28" t="s">
        <v>1885</v>
      </c>
    </row>
    <row r="305" spans="1:24" ht="15.6" thickTop="1" thickBot="1" x14ac:dyDescent="0.35">
      <c r="A305" s="24" t="s">
        <v>1886</v>
      </c>
      <c r="B305" s="8" t="s">
        <v>292</v>
      </c>
      <c r="C305" s="8" t="s">
        <v>36</v>
      </c>
      <c r="D305" s="8">
        <v>26</v>
      </c>
      <c r="E305" s="25">
        <v>36024</v>
      </c>
      <c r="F305" s="8" t="s">
        <v>73</v>
      </c>
      <c r="G305" s="8"/>
      <c r="H305" s="26">
        <v>44781</v>
      </c>
      <c r="I305" s="26">
        <v>44801</v>
      </c>
      <c r="J305" s="8" t="s">
        <v>288</v>
      </c>
      <c r="K305" s="8"/>
      <c r="L305" s="8" t="s">
        <v>1889</v>
      </c>
      <c r="M305" s="8">
        <v>106</v>
      </c>
      <c r="N305" s="8">
        <v>60</v>
      </c>
      <c r="O305" s="21" t="str">
        <f>M305 &amp; "/" &amp; N305</f>
        <v>106/60</v>
      </c>
      <c r="P305" s="8">
        <v>194</v>
      </c>
      <c r="Q305" s="8">
        <v>12.9</v>
      </c>
      <c r="R305" s="8">
        <v>43.5</v>
      </c>
      <c r="S305" s="8">
        <v>202</v>
      </c>
      <c r="T305" s="8" t="s">
        <v>3749</v>
      </c>
      <c r="U305" s="8">
        <v>44458</v>
      </c>
      <c r="V305" s="8" t="s">
        <v>57</v>
      </c>
      <c r="W305" s="8" t="s">
        <v>46</v>
      </c>
      <c r="X305" s="8">
        <v>44458</v>
      </c>
    </row>
    <row r="306" spans="1:24" ht="15" thickTop="1" x14ac:dyDescent="0.3">
      <c r="A306" s="27" t="s">
        <v>1890</v>
      </c>
      <c r="B306" s="28" t="s">
        <v>1891</v>
      </c>
      <c r="C306" s="28" t="s">
        <v>3442</v>
      </c>
      <c r="D306" s="28">
        <v>78</v>
      </c>
      <c r="E306" s="29">
        <v>16855</v>
      </c>
      <c r="F306" s="28" t="s">
        <v>153</v>
      </c>
      <c r="G306" s="28"/>
      <c r="H306" s="13">
        <v>45132</v>
      </c>
      <c r="I306" s="13">
        <v>45151</v>
      </c>
      <c r="J306" s="8" t="s">
        <v>196</v>
      </c>
      <c r="K306" s="28" t="s">
        <v>481</v>
      </c>
      <c r="L306" s="28" t="s">
        <v>1895</v>
      </c>
      <c r="M306" s="28">
        <v>174</v>
      </c>
      <c r="N306" s="28">
        <v>81</v>
      </c>
      <c r="O306" s="21" t="str">
        <f>M306 &amp; "/" &amp; N306</f>
        <v>174/81</v>
      </c>
      <c r="P306" s="28">
        <v>274</v>
      </c>
      <c r="Q306" s="28">
        <v>10.3</v>
      </c>
      <c r="R306" s="28">
        <v>37.1</v>
      </c>
      <c r="S306" s="28">
        <v>126</v>
      </c>
      <c r="T306" s="28" t="s">
        <v>3749</v>
      </c>
      <c r="U306" s="28">
        <v>2694</v>
      </c>
      <c r="V306" s="28" t="s">
        <v>79</v>
      </c>
      <c r="W306" s="28" t="s">
        <v>102</v>
      </c>
      <c r="X306" s="28">
        <v>2694</v>
      </c>
    </row>
    <row r="307" spans="1:24" ht="15" thickBot="1" x14ac:dyDescent="0.35">
      <c r="A307" s="24" t="s">
        <v>1896</v>
      </c>
      <c r="B307" s="8" t="s">
        <v>1897</v>
      </c>
      <c r="C307" s="8" t="s">
        <v>60</v>
      </c>
      <c r="D307" s="8">
        <v>52</v>
      </c>
      <c r="E307" s="25"/>
      <c r="F307" s="8" t="s">
        <v>73</v>
      </c>
      <c r="G307" s="8"/>
      <c r="H307" s="26">
        <v>44128</v>
      </c>
      <c r="I307" s="26">
        <v>44125</v>
      </c>
      <c r="J307" s="28" t="s">
        <v>668</v>
      </c>
      <c r="K307" s="8" t="s">
        <v>320</v>
      </c>
      <c r="L307" s="8" t="s">
        <v>111</v>
      </c>
      <c r="M307" s="8">
        <f>VALUE(LEFT(O307,FIND("/",O307)-1))</f>
        <v>144</v>
      </c>
      <c r="N307" s="8">
        <f>VALUE(RIGHT(O307,LEN(O307)-FIND("/",O307)))</f>
        <v>85</v>
      </c>
      <c r="O307" s="39" t="s">
        <v>1899</v>
      </c>
      <c r="P307" s="8">
        <v>186</v>
      </c>
      <c r="Q307" s="8">
        <v>4.9000000000000004</v>
      </c>
      <c r="R307" s="36">
        <v>32.9</v>
      </c>
      <c r="S307" s="8">
        <v>152</v>
      </c>
      <c r="T307" s="8" t="s">
        <v>3750</v>
      </c>
      <c r="U307" s="8">
        <v>13273</v>
      </c>
      <c r="V307" s="8" t="s">
        <v>45</v>
      </c>
      <c r="W307" s="8" t="s">
        <v>132</v>
      </c>
      <c r="X307" s="8">
        <v>13273</v>
      </c>
    </row>
    <row r="308" spans="1:24" ht="15.6" thickTop="1" thickBot="1" x14ac:dyDescent="0.35">
      <c r="A308" s="27" t="s">
        <v>3500</v>
      </c>
      <c r="B308" s="28" t="s">
        <v>1900</v>
      </c>
      <c r="C308" s="28" t="s">
        <v>60</v>
      </c>
      <c r="D308" s="28">
        <v>35</v>
      </c>
      <c r="E308" s="29">
        <v>32796</v>
      </c>
      <c r="F308" s="28" t="s">
        <v>468</v>
      </c>
      <c r="G308" s="28" t="s">
        <v>1902</v>
      </c>
      <c r="H308" s="13">
        <v>45271</v>
      </c>
      <c r="I308" s="13">
        <v>45286</v>
      </c>
      <c r="J308" s="21" t="s">
        <v>156</v>
      </c>
      <c r="K308" s="28" t="s">
        <v>508</v>
      </c>
      <c r="L308" s="28" t="s">
        <v>447</v>
      </c>
      <c r="M308" s="28">
        <v>178</v>
      </c>
      <c r="N308" s="28">
        <v>80</v>
      </c>
      <c r="O308" s="21" t="str">
        <f>M308 &amp; "/" &amp; N308</f>
        <v>178/80</v>
      </c>
      <c r="P308" s="8">
        <v>192</v>
      </c>
      <c r="Q308" s="28">
        <v>10.1</v>
      </c>
      <c r="R308" s="28">
        <v>39.200000000000003</v>
      </c>
      <c r="S308" s="28">
        <v>237</v>
      </c>
      <c r="T308" s="28" t="s">
        <v>3750</v>
      </c>
      <c r="U308" s="28" t="s">
        <v>1903</v>
      </c>
      <c r="V308" s="28" t="s">
        <v>208</v>
      </c>
      <c r="W308" s="28" t="s">
        <v>102</v>
      </c>
      <c r="X308" s="28" t="s">
        <v>1903</v>
      </c>
    </row>
    <row r="309" spans="1:24" ht="15.6" thickTop="1" thickBot="1" x14ac:dyDescent="0.35">
      <c r="A309" s="24" t="s">
        <v>1904</v>
      </c>
      <c r="B309" s="8" t="s">
        <v>1905</v>
      </c>
      <c r="C309" s="8" t="s">
        <v>36</v>
      </c>
      <c r="D309" s="8">
        <v>71</v>
      </c>
      <c r="E309" s="25" t="s">
        <v>1906</v>
      </c>
      <c r="F309" s="8" t="s">
        <v>468</v>
      </c>
      <c r="G309" s="8"/>
      <c r="H309" s="26">
        <v>45223</v>
      </c>
      <c r="I309" s="26">
        <v>45251</v>
      </c>
      <c r="J309" s="28" t="s">
        <v>668</v>
      </c>
      <c r="K309" s="8" t="s">
        <v>873</v>
      </c>
      <c r="L309" s="8" t="s">
        <v>1908</v>
      </c>
      <c r="M309" s="8">
        <v>162</v>
      </c>
      <c r="N309" s="8">
        <v>68</v>
      </c>
      <c r="O309" s="21" t="str">
        <f>M309 &amp; "/" &amp; N309</f>
        <v>162/68</v>
      </c>
      <c r="P309" s="8">
        <v>221</v>
      </c>
      <c r="Q309" s="8">
        <v>6.1</v>
      </c>
      <c r="R309" s="8">
        <v>32.799999999999997</v>
      </c>
      <c r="S309" s="8">
        <v>150</v>
      </c>
      <c r="T309" s="28" t="s">
        <v>3750</v>
      </c>
      <c r="U309" s="8" t="s">
        <v>1909</v>
      </c>
      <c r="V309" s="8" t="s">
        <v>25</v>
      </c>
      <c r="W309" s="8" t="s">
        <v>25</v>
      </c>
      <c r="X309" s="8" t="s">
        <v>1909</v>
      </c>
    </row>
    <row r="310" spans="1:24" ht="15.6" thickTop="1" thickBot="1" x14ac:dyDescent="0.35">
      <c r="A310" s="27" t="s">
        <v>1910</v>
      </c>
      <c r="B310" s="28" t="s">
        <v>1911</v>
      </c>
      <c r="C310" s="28" t="s">
        <v>3442</v>
      </c>
      <c r="D310" s="28">
        <v>66</v>
      </c>
      <c r="E310" s="29">
        <v>21342</v>
      </c>
      <c r="F310" s="28" t="s">
        <v>153</v>
      </c>
      <c r="G310" s="28" t="s">
        <v>1913</v>
      </c>
      <c r="H310" s="13">
        <v>45583</v>
      </c>
      <c r="I310" s="13">
        <v>45590</v>
      </c>
      <c r="J310" s="28" t="s">
        <v>53</v>
      </c>
      <c r="K310" s="28" t="s">
        <v>157</v>
      </c>
      <c r="L310" s="28" t="s">
        <v>1916</v>
      </c>
      <c r="M310" s="28">
        <v>132</v>
      </c>
      <c r="N310" s="28">
        <v>98</v>
      </c>
      <c r="O310" s="21" t="str">
        <f>M310 &amp; "/" &amp; N310</f>
        <v>132/98</v>
      </c>
      <c r="P310" s="28">
        <v>195</v>
      </c>
      <c r="Q310" s="28">
        <v>11.8</v>
      </c>
      <c r="R310" s="28">
        <v>27.1</v>
      </c>
      <c r="S310" s="28">
        <v>195</v>
      </c>
      <c r="T310" s="28" t="s">
        <v>3749</v>
      </c>
      <c r="U310" s="28"/>
      <c r="V310" s="28" t="s">
        <v>45</v>
      </c>
      <c r="W310" s="28" t="b">
        <v>0</v>
      </c>
      <c r="X310" s="28"/>
    </row>
    <row r="311" spans="1:24" ht="15" thickTop="1" x14ac:dyDescent="0.3">
      <c r="A311" s="24" t="s">
        <v>1917</v>
      </c>
      <c r="B311" s="8" t="s">
        <v>1918</v>
      </c>
      <c r="C311" s="8" t="s">
        <v>36</v>
      </c>
      <c r="D311" s="8">
        <v>66</v>
      </c>
      <c r="E311" s="25" t="s">
        <v>1919</v>
      </c>
      <c r="F311" s="28" t="s">
        <v>153</v>
      </c>
      <c r="G311" s="8"/>
      <c r="H311" s="26">
        <v>45619</v>
      </c>
      <c r="I311" s="26">
        <v>45625</v>
      </c>
      <c r="J311" s="28" t="s">
        <v>53</v>
      </c>
      <c r="K311" s="8" t="s">
        <v>631</v>
      </c>
      <c r="L311" s="8" t="s">
        <v>1922</v>
      </c>
      <c r="M311" s="8">
        <v>163</v>
      </c>
      <c r="N311" s="8">
        <v>84</v>
      </c>
      <c r="O311" s="21" t="str">
        <f>M311 &amp; "/" &amp; N311</f>
        <v>163/84</v>
      </c>
      <c r="P311" s="8">
        <v>180</v>
      </c>
      <c r="Q311" s="8">
        <v>8.9</v>
      </c>
      <c r="R311" s="8">
        <v>31.1</v>
      </c>
      <c r="S311" s="8">
        <v>208</v>
      </c>
      <c r="T311" s="8" t="s">
        <v>25</v>
      </c>
      <c r="U311" s="8">
        <v>15703</v>
      </c>
      <c r="V311" s="8" t="s">
        <v>183</v>
      </c>
      <c r="W311" s="8" t="b">
        <v>1</v>
      </c>
      <c r="X311" s="8">
        <v>15703</v>
      </c>
    </row>
    <row r="312" spans="1:24" ht="15" thickBot="1" x14ac:dyDescent="0.35">
      <c r="A312" s="27" t="s">
        <v>1923</v>
      </c>
      <c r="B312" s="28" t="s">
        <v>1924</v>
      </c>
      <c r="C312" s="28" t="s">
        <v>3442</v>
      </c>
      <c r="D312" s="28">
        <v>35</v>
      </c>
      <c r="E312" s="29">
        <v>32549</v>
      </c>
      <c r="F312" s="28" t="s">
        <v>153</v>
      </c>
      <c r="G312" s="28" t="s">
        <v>1926</v>
      </c>
      <c r="H312" s="13">
        <v>44078</v>
      </c>
      <c r="I312" s="13">
        <v>44087</v>
      </c>
      <c r="J312" s="28" t="s">
        <v>409</v>
      </c>
      <c r="K312" s="28" t="s">
        <v>261</v>
      </c>
      <c r="L312" s="28" t="s">
        <v>1928</v>
      </c>
      <c r="M312" s="8">
        <f>VALUE(LEFT(O312,FIND("/",O312)-1))</f>
        <v>140</v>
      </c>
      <c r="N312" s="8">
        <f>VALUE(RIGHT(O312,LEN(O312)-FIND("/",O312)))</f>
        <v>122</v>
      </c>
      <c r="O312" s="40" t="s">
        <v>1929</v>
      </c>
      <c r="P312" s="28">
        <v>283</v>
      </c>
      <c r="Q312" s="28">
        <v>10.4</v>
      </c>
      <c r="R312" s="28">
        <v>30.3</v>
      </c>
      <c r="S312" s="28">
        <v>231</v>
      </c>
      <c r="T312" s="28" t="s">
        <v>3751</v>
      </c>
      <c r="U312" s="28">
        <v>47306</v>
      </c>
      <c r="V312" s="28" t="s">
        <v>208</v>
      </c>
      <c r="W312" s="28" t="b">
        <v>1</v>
      </c>
      <c r="X312" s="28">
        <v>47306</v>
      </c>
    </row>
    <row r="313" spans="1:24" ht="15.6" thickTop="1" thickBot="1" x14ac:dyDescent="0.35">
      <c r="A313" s="24" t="s">
        <v>1930</v>
      </c>
      <c r="B313" s="8" t="s">
        <v>712</v>
      </c>
      <c r="C313" s="8" t="s">
        <v>36</v>
      </c>
      <c r="D313" s="8">
        <v>62</v>
      </c>
      <c r="E313" s="25"/>
      <c r="F313" s="8" t="s">
        <v>247</v>
      </c>
      <c r="G313" s="8"/>
      <c r="H313" s="26">
        <v>45165</v>
      </c>
      <c r="I313" s="26">
        <v>45195</v>
      </c>
      <c r="J313" s="28" t="s">
        <v>342</v>
      </c>
      <c r="K313" s="8" t="s">
        <v>508</v>
      </c>
      <c r="L313" s="8" t="s">
        <v>1933</v>
      </c>
      <c r="M313" s="8">
        <v>103</v>
      </c>
      <c r="N313" s="8">
        <v>126</v>
      </c>
      <c r="O313" s="21" t="str">
        <f>M313 &amp; "/" &amp; N313</f>
        <v>103/126</v>
      </c>
      <c r="P313" s="8">
        <v>192</v>
      </c>
      <c r="Q313" s="8">
        <v>5.2</v>
      </c>
      <c r="R313" s="36">
        <v>37.5</v>
      </c>
      <c r="S313" s="8">
        <v>141</v>
      </c>
      <c r="T313" s="8" t="s">
        <v>3751</v>
      </c>
      <c r="U313" s="8">
        <v>33558</v>
      </c>
      <c r="V313" s="8" t="s">
        <v>183</v>
      </c>
      <c r="W313" s="8" t="s">
        <v>80</v>
      </c>
      <c r="X313" s="8">
        <v>33558</v>
      </c>
    </row>
    <row r="314" spans="1:24" ht="15" thickTop="1" x14ac:dyDescent="0.3">
      <c r="A314" s="27" t="s">
        <v>3501</v>
      </c>
      <c r="B314" s="28" t="s">
        <v>1934</v>
      </c>
      <c r="C314" s="28" t="s">
        <v>36</v>
      </c>
      <c r="D314" s="28">
        <v>68</v>
      </c>
      <c r="E314" s="29"/>
      <c r="F314" s="28" t="s">
        <v>95</v>
      </c>
      <c r="G314" s="28" t="s">
        <v>1935</v>
      </c>
      <c r="H314" s="13">
        <v>43938</v>
      </c>
      <c r="I314" s="13">
        <v>43942</v>
      </c>
      <c r="J314" s="8" t="s">
        <v>288</v>
      </c>
      <c r="K314" s="28" t="s">
        <v>386</v>
      </c>
      <c r="L314" s="28" t="s">
        <v>1938</v>
      </c>
      <c r="M314" s="28">
        <v>128</v>
      </c>
      <c r="N314" s="28">
        <v>66</v>
      </c>
      <c r="O314" s="21" t="str">
        <f>M314 &amp; "/" &amp; N314</f>
        <v>128/66</v>
      </c>
      <c r="P314" s="28">
        <v>159</v>
      </c>
      <c r="Q314" s="28">
        <v>9</v>
      </c>
      <c r="R314" s="35">
        <v>32.9</v>
      </c>
      <c r="S314" s="28">
        <v>249</v>
      </c>
      <c r="T314" s="28" t="s">
        <v>3750</v>
      </c>
      <c r="U314" s="28">
        <v>44723</v>
      </c>
      <c r="V314" s="28" t="s">
        <v>57</v>
      </c>
      <c r="W314" s="28" t="s">
        <v>46</v>
      </c>
      <c r="X314" s="28">
        <v>44723</v>
      </c>
    </row>
    <row r="315" spans="1:24" x14ac:dyDescent="0.3">
      <c r="A315" s="24" t="s">
        <v>1939</v>
      </c>
      <c r="B315" s="8" t="s">
        <v>1940</v>
      </c>
      <c r="C315" s="8" t="s">
        <v>60</v>
      </c>
      <c r="D315" s="8">
        <v>46</v>
      </c>
      <c r="E315" s="25">
        <v>28608</v>
      </c>
      <c r="F315" s="8" t="s">
        <v>73</v>
      </c>
      <c r="G315" s="8" t="s">
        <v>1942</v>
      </c>
      <c r="H315" s="26">
        <v>45497</v>
      </c>
      <c r="I315" s="26">
        <v>45498</v>
      </c>
      <c r="J315" s="28" t="s">
        <v>409</v>
      </c>
      <c r="K315" s="8" t="s">
        <v>631</v>
      </c>
      <c r="L315" s="8" t="s">
        <v>1943</v>
      </c>
      <c r="M315" s="8">
        <v>112</v>
      </c>
      <c r="N315" s="8">
        <v>83</v>
      </c>
      <c r="O315" s="8" t="str">
        <f>M315 &amp; "/" &amp; N315</f>
        <v>112/83</v>
      </c>
      <c r="P315" s="8">
        <v>271</v>
      </c>
      <c r="Q315" s="8">
        <v>8</v>
      </c>
      <c r="R315" s="8">
        <v>43.3</v>
      </c>
      <c r="S315" s="8">
        <v>250</v>
      </c>
      <c r="T315" s="8" t="s">
        <v>3749</v>
      </c>
      <c r="U315" s="8">
        <v>26468</v>
      </c>
      <c r="V315" s="8" t="s">
        <v>45</v>
      </c>
      <c r="W315" s="8" t="s">
        <v>56</v>
      </c>
      <c r="X315" s="8">
        <v>26468</v>
      </c>
    </row>
    <row r="316" spans="1:24" ht="15" thickBot="1" x14ac:dyDescent="0.35">
      <c r="A316" s="27" t="s">
        <v>1944</v>
      </c>
      <c r="B316" s="28" t="s">
        <v>1945</v>
      </c>
      <c r="C316" s="28" t="s">
        <v>36</v>
      </c>
      <c r="D316" s="28">
        <v>20</v>
      </c>
      <c r="E316" s="29">
        <v>38099</v>
      </c>
      <c r="F316" s="28" t="s">
        <v>329</v>
      </c>
      <c r="G316" s="28" t="s">
        <v>1947</v>
      </c>
      <c r="H316" s="13">
        <v>44087</v>
      </c>
      <c r="I316" s="13">
        <v>44092</v>
      </c>
      <c r="J316" s="28" t="s">
        <v>53</v>
      </c>
      <c r="K316" s="28" t="s">
        <v>157</v>
      </c>
      <c r="L316" s="28" t="s">
        <v>1949</v>
      </c>
      <c r="M316" s="28">
        <v>152</v>
      </c>
      <c r="N316" s="28">
        <v>83</v>
      </c>
      <c r="O316" s="28" t="str">
        <f>M316 &amp; "/" &amp; N316</f>
        <v>152/83</v>
      </c>
      <c r="P316" s="28">
        <v>240</v>
      </c>
      <c r="Q316" s="28">
        <v>6.1</v>
      </c>
      <c r="R316" s="28">
        <v>22.4</v>
      </c>
      <c r="S316" s="28">
        <v>176</v>
      </c>
      <c r="T316" s="28" t="s">
        <v>25</v>
      </c>
      <c r="U316" s="28">
        <v>35907</v>
      </c>
      <c r="V316" s="28" t="s">
        <v>208</v>
      </c>
      <c r="W316" s="28" t="s">
        <v>68</v>
      </c>
      <c r="X316" s="28">
        <v>35907</v>
      </c>
    </row>
    <row r="317" spans="1:24" ht="15" thickTop="1" x14ac:dyDescent="0.3">
      <c r="A317" s="24" t="s">
        <v>1950</v>
      </c>
      <c r="B317" s="8" t="s">
        <v>763</v>
      </c>
      <c r="C317" s="8" t="s">
        <v>60</v>
      </c>
      <c r="D317" s="8">
        <v>77</v>
      </c>
      <c r="E317" s="25" t="s">
        <v>3702</v>
      </c>
      <c r="F317" s="8" t="s">
        <v>247</v>
      </c>
      <c r="G317" s="8"/>
      <c r="H317" s="26">
        <v>45598</v>
      </c>
      <c r="I317" s="26">
        <v>45625</v>
      </c>
      <c r="J317" s="28" t="s">
        <v>668</v>
      </c>
      <c r="K317" s="8" t="s">
        <v>33</v>
      </c>
      <c r="L317" s="8" t="s">
        <v>607</v>
      </c>
      <c r="M317" s="8">
        <v>139</v>
      </c>
      <c r="N317" s="8">
        <v>74</v>
      </c>
      <c r="O317" s="21" t="str">
        <f>M317 &amp; "/" &amp; N317</f>
        <v>139/74</v>
      </c>
      <c r="P317" s="8">
        <v>213</v>
      </c>
      <c r="Q317" s="8">
        <v>5.4</v>
      </c>
      <c r="R317" s="8">
        <v>17.8</v>
      </c>
      <c r="S317" s="8">
        <v>170</v>
      </c>
      <c r="T317" s="8" t="s">
        <v>3751</v>
      </c>
      <c r="U317" s="8">
        <v>2641</v>
      </c>
      <c r="V317" s="8" t="s">
        <v>217</v>
      </c>
      <c r="W317" s="8" t="s">
        <v>68</v>
      </c>
      <c r="X317" s="8">
        <v>2641</v>
      </c>
    </row>
    <row r="318" spans="1:24" ht="15" thickBot="1" x14ac:dyDescent="0.35">
      <c r="A318" s="27" t="s">
        <v>1952</v>
      </c>
      <c r="B318" s="28" t="s">
        <v>1953</v>
      </c>
      <c r="C318" s="28" t="s">
        <v>3442</v>
      </c>
      <c r="D318" s="28">
        <v>72</v>
      </c>
      <c r="E318" s="29">
        <v>19004</v>
      </c>
      <c r="F318" s="28" t="s">
        <v>145</v>
      </c>
      <c r="G318" s="28" t="s">
        <v>1955</v>
      </c>
      <c r="H318" s="13">
        <v>44331</v>
      </c>
      <c r="I318" s="13">
        <v>44351</v>
      </c>
      <c r="J318" s="28"/>
      <c r="K318" s="28" t="s">
        <v>650</v>
      </c>
      <c r="L318" s="28" t="s">
        <v>1958</v>
      </c>
      <c r="M318" s="8">
        <f>VALUE(LEFT(O318,FIND("/",O318)-1))</f>
        <v>157</v>
      </c>
      <c r="N318" s="8">
        <f>VALUE(RIGHT(O318,LEN(O318)-FIND("/",O318)))</f>
        <v>111</v>
      </c>
      <c r="O318" s="40" t="s">
        <v>1959</v>
      </c>
      <c r="P318" s="28">
        <v>92</v>
      </c>
      <c r="Q318" s="28">
        <v>26.5</v>
      </c>
      <c r="R318" s="28">
        <v>32</v>
      </c>
      <c r="S318" s="28">
        <v>210</v>
      </c>
      <c r="T318" s="28" t="s">
        <v>3749</v>
      </c>
      <c r="U318" s="28">
        <v>43172</v>
      </c>
      <c r="V318" s="28" t="s">
        <v>271</v>
      </c>
      <c r="W318" s="28" t="s">
        <v>69</v>
      </c>
      <c r="X318" s="28">
        <v>43172</v>
      </c>
    </row>
    <row r="319" spans="1:24" ht="15.6" thickTop="1" thickBot="1" x14ac:dyDescent="0.35">
      <c r="A319" s="24" t="s">
        <v>1960</v>
      </c>
      <c r="B319" s="8" t="s">
        <v>1961</v>
      </c>
      <c r="C319" s="8" t="s">
        <v>36</v>
      </c>
      <c r="D319" s="8">
        <v>47</v>
      </c>
      <c r="E319" s="25" t="s">
        <v>1962</v>
      </c>
      <c r="F319" s="28" t="s">
        <v>153</v>
      </c>
      <c r="G319" s="8"/>
      <c r="H319" s="26">
        <v>45071</v>
      </c>
      <c r="I319" s="26">
        <v>45096</v>
      </c>
      <c r="J319" s="28" t="s">
        <v>230</v>
      </c>
      <c r="K319" s="8" t="s">
        <v>157</v>
      </c>
      <c r="L319" s="8"/>
      <c r="M319" s="8">
        <v>91</v>
      </c>
      <c r="N319" s="8">
        <v>86</v>
      </c>
      <c r="O319" s="21" t="str">
        <f>M319 &amp; "/" &amp; N319</f>
        <v>91/86</v>
      </c>
      <c r="P319" s="8">
        <v>106</v>
      </c>
      <c r="Q319" s="8">
        <v>4.3</v>
      </c>
      <c r="R319" s="8">
        <v>31.1</v>
      </c>
      <c r="S319" s="8">
        <v>158</v>
      </c>
      <c r="T319" s="8" t="s">
        <v>3749</v>
      </c>
      <c r="U319" s="8">
        <v>46889</v>
      </c>
      <c r="V319" s="8" t="s">
        <v>45</v>
      </c>
      <c r="W319" s="8" t="s">
        <v>25</v>
      </c>
      <c r="X319" s="8">
        <v>46889</v>
      </c>
    </row>
    <row r="320" spans="1:24" ht="15.6" thickTop="1" thickBot="1" x14ac:dyDescent="0.35">
      <c r="A320" s="27" t="s">
        <v>1965</v>
      </c>
      <c r="B320" s="28" t="s">
        <v>1966</v>
      </c>
      <c r="C320" s="28" t="s">
        <v>60</v>
      </c>
      <c r="D320" s="28">
        <v>62</v>
      </c>
      <c r="E320" s="29">
        <v>22859</v>
      </c>
      <c r="F320" s="28" t="s">
        <v>153</v>
      </c>
      <c r="G320" s="28" t="s">
        <v>1968</v>
      </c>
      <c r="H320" s="13">
        <v>44779</v>
      </c>
      <c r="I320" s="13">
        <v>44809</v>
      </c>
      <c r="J320" s="28" t="s">
        <v>230</v>
      </c>
      <c r="K320" s="28" t="s">
        <v>89</v>
      </c>
      <c r="L320" s="28" t="s">
        <v>1970</v>
      </c>
      <c r="M320" s="28">
        <v>104</v>
      </c>
      <c r="N320" s="28">
        <v>86</v>
      </c>
      <c r="O320" s="21" t="str">
        <f>M320 &amp; "/" &amp; N320</f>
        <v>104/86</v>
      </c>
      <c r="P320" s="28">
        <v>120</v>
      </c>
      <c r="Q320" s="28">
        <v>5.4</v>
      </c>
      <c r="R320" s="28">
        <v>20.100000000000001</v>
      </c>
      <c r="S320" s="28">
        <v>255</v>
      </c>
      <c r="T320" s="28" t="s">
        <v>3750</v>
      </c>
      <c r="U320" s="28">
        <v>37795</v>
      </c>
      <c r="V320" s="28" t="s">
        <v>217</v>
      </c>
      <c r="W320" s="28" t="s">
        <v>166</v>
      </c>
      <c r="X320" s="28">
        <v>37795</v>
      </c>
    </row>
    <row r="321" spans="1:24" ht="15" thickTop="1" x14ac:dyDescent="0.3">
      <c r="A321" s="24" t="s">
        <v>1971</v>
      </c>
      <c r="B321" s="8" t="s">
        <v>1972</v>
      </c>
      <c r="C321" s="8" t="s">
        <v>36</v>
      </c>
      <c r="D321" s="8">
        <v>42</v>
      </c>
      <c r="E321" s="25">
        <v>30094</v>
      </c>
      <c r="F321" s="28" t="s">
        <v>153</v>
      </c>
      <c r="G321" s="8" t="s">
        <v>1974</v>
      </c>
      <c r="H321" s="26">
        <v>45066</v>
      </c>
      <c r="I321" s="26">
        <v>45084</v>
      </c>
      <c r="J321" s="8" t="s">
        <v>196</v>
      </c>
      <c r="K321" s="8" t="s">
        <v>320</v>
      </c>
      <c r="L321" s="8" t="s">
        <v>1977</v>
      </c>
      <c r="M321" s="8">
        <v>98</v>
      </c>
      <c r="N321" s="8">
        <v>73</v>
      </c>
      <c r="O321" s="21" t="str">
        <f>M321 &amp; "/" &amp; N321</f>
        <v>98/73</v>
      </c>
      <c r="P321" s="8">
        <v>90</v>
      </c>
      <c r="Q321" s="8">
        <v>5.9</v>
      </c>
      <c r="R321" s="8">
        <v>24.5</v>
      </c>
      <c r="S321" s="8">
        <v>256</v>
      </c>
      <c r="T321" s="8" t="s">
        <v>3751</v>
      </c>
      <c r="U321" s="8">
        <v>25497</v>
      </c>
      <c r="V321" s="8" t="s">
        <v>698</v>
      </c>
      <c r="W321" s="8" t="s">
        <v>132</v>
      </c>
      <c r="X321" s="8">
        <v>25497</v>
      </c>
    </row>
    <row r="322" spans="1:24" ht="15" thickBot="1" x14ac:dyDescent="0.35">
      <c r="A322" s="27" t="s">
        <v>1978</v>
      </c>
      <c r="B322" s="28" t="s">
        <v>1979</v>
      </c>
      <c r="C322" s="28" t="s">
        <v>36</v>
      </c>
      <c r="D322" s="28">
        <v>32</v>
      </c>
      <c r="E322" s="29">
        <v>33858</v>
      </c>
      <c r="F322" s="28" t="s">
        <v>316</v>
      </c>
      <c r="G322" s="28" t="s">
        <v>1981</v>
      </c>
      <c r="H322" s="13">
        <v>44182</v>
      </c>
      <c r="I322" s="13">
        <v>44198</v>
      </c>
      <c r="J322" s="8" t="s">
        <v>196</v>
      </c>
      <c r="K322" s="28" t="s">
        <v>631</v>
      </c>
      <c r="L322" s="28" t="s">
        <v>1265</v>
      </c>
      <c r="M322" s="8">
        <f>VALUE(LEFT(O322,FIND("/",O322)-1))</f>
        <v>116</v>
      </c>
      <c r="N322" s="8">
        <f>VALUE(RIGHT(O322,LEN(O322)-FIND("/",O322)))</f>
        <v>90</v>
      </c>
      <c r="O322" s="40" t="s">
        <v>1983</v>
      </c>
      <c r="P322" s="28">
        <v>78</v>
      </c>
      <c r="Q322" s="28">
        <v>11.8</v>
      </c>
      <c r="R322" s="28">
        <v>34.200000000000003</v>
      </c>
      <c r="S322" s="28">
        <v>178</v>
      </c>
      <c r="T322" s="28" t="s">
        <v>3750</v>
      </c>
      <c r="U322" s="28" t="s">
        <v>1984</v>
      </c>
      <c r="V322" s="28" t="s">
        <v>199</v>
      </c>
      <c r="W322" s="28" t="s">
        <v>132</v>
      </c>
      <c r="X322" s="28" t="s">
        <v>1984</v>
      </c>
    </row>
    <row r="323" spans="1:24" ht="15.6" thickTop="1" thickBot="1" x14ac:dyDescent="0.35">
      <c r="A323" s="24" t="s">
        <v>1985</v>
      </c>
      <c r="B323" s="8" t="s">
        <v>511</v>
      </c>
      <c r="C323" s="8" t="s">
        <v>60</v>
      </c>
      <c r="D323" s="8">
        <v>52</v>
      </c>
      <c r="E323" s="25"/>
      <c r="F323" s="21" t="s">
        <v>25</v>
      </c>
      <c r="G323" s="8"/>
      <c r="H323" s="26">
        <v>44435</v>
      </c>
      <c r="I323" s="26"/>
      <c r="J323" s="8"/>
      <c r="K323" s="8" t="s">
        <v>650</v>
      </c>
      <c r="L323" s="8" t="s">
        <v>43</v>
      </c>
      <c r="M323" s="8">
        <v>163</v>
      </c>
      <c r="N323" s="8">
        <v>97</v>
      </c>
      <c r="O323" s="21" t="str">
        <f>M323 &amp; "/" &amp; N323</f>
        <v>163/97</v>
      </c>
      <c r="P323" s="8">
        <v>160</v>
      </c>
      <c r="Q323" s="8">
        <v>10.4</v>
      </c>
      <c r="R323" s="36">
        <v>31.1</v>
      </c>
      <c r="S323" s="8">
        <v>255</v>
      </c>
      <c r="T323" s="8" t="s">
        <v>3750</v>
      </c>
      <c r="U323" s="8" t="s">
        <v>1987</v>
      </c>
      <c r="V323" s="8" t="s">
        <v>263</v>
      </c>
      <c r="W323" s="8" t="s">
        <v>80</v>
      </c>
      <c r="X323" s="8" t="s">
        <v>1987</v>
      </c>
    </row>
    <row r="324" spans="1:24" ht="15.6" thickTop="1" thickBot="1" x14ac:dyDescent="0.35">
      <c r="A324" s="27" t="s">
        <v>3554</v>
      </c>
      <c r="B324" s="28" t="s">
        <v>1988</v>
      </c>
      <c r="C324" s="28" t="s">
        <v>36</v>
      </c>
      <c r="D324" s="28">
        <v>20</v>
      </c>
      <c r="E324" s="29" t="s">
        <v>1989</v>
      </c>
      <c r="F324" s="28" t="s">
        <v>316</v>
      </c>
      <c r="G324" s="28" t="s">
        <v>1990</v>
      </c>
      <c r="H324" s="13">
        <v>44981</v>
      </c>
      <c r="I324" s="13">
        <v>44992</v>
      </c>
      <c r="J324" s="28" t="s">
        <v>668</v>
      </c>
      <c r="K324" s="28" t="s">
        <v>386</v>
      </c>
      <c r="L324" s="28" t="s">
        <v>1992</v>
      </c>
      <c r="M324" s="28">
        <v>177</v>
      </c>
      <c r="N324" s="28">
        <v>72</v>
      </c>
      <c r="O324" s="21" t="str">
        <f>M324 &amp; "/" &amp; N324</f>
        <v>177/72</v>
      </c>
      <c r="P324" s="28">
        <v>243</v>
      </c>
      <c r="Q324" s="28">
        <v>5.9</v>
      </c>
      <c r="R324" s="28">
        <v>30.7</v>
      </c>
      <c r="S324" s="28">
        <v>160</v>
      </c>
      <c r="T324" s="28" t="s">
        <v>3749</v>
      </c>
      <c r="U324" s="28">
        <v>43928</v>
      </c>
      <c r="V324" s="28"/>
      <c r="W324" s="28" t="s">
        <v>102</v>
      </c>
      <c r="X324" s="28">
        <v>43928</v>
      </c>
    </row>
    <row r="325" spans="1:24" ht="15.6" thickTop="1" thickBot="1" x14ac:dyDescent="0.35">
      <c r="A325" s="24" t="s">
        <v>3502</v>
      </c>
      <c r="B325" s="8" t="s">
        <v>1874</v>
      </c>
      <c r="C325" s="8" t="s">
        <v>36</v>
      </c>
      <c r="D325" s="8">
        <v>26</v>
      </c>
      <c r="E325" s="25">
        <v>36076</v>
      </c>
      <c r="F325" s="28" t="s">
        <v>247</v>
      </c>
      <c r="G325" s="8" t="s">
        <v>1994</v>
      </c>
      <c r="H325" s="26">
        <v>45328</v>
      </c>
      <c r="I325" s="26">
        <v>45334</v>
      </c>
      <c r="J325" s="21" t="s">
        <v>156</v>
      </c>
      <c r="K325" s="8" t="s">
        <v>1997</v>
      </c>
      <c r="L325" s="8" t="s">
        <v>1998</v>
      </c>
      <c r="M325" s="8">
        <v>139</v>
      </c>
      <c r="N325" s="8">
        <v>64</v>
      </c>
      <c r="O325" s="8" t="str">
        <f>M325 &amp; "/" &amp; N325</f>
        <v>139/64</v>
      </c>
      <c r="P325" s="8">
        <v>178</v>
      </c>
      <c r="Q325" s="8">
        <v>4.4000000000000004</v>
      </c>
      <c r="R325" s="8">
        <v>31.1</v>
      </c>
      <c r="S325" s="8">
        <v>162</v>
      </c>
      <c r="T325" s="8" t="s">
        <v>3749</v>
      </c>
      <c r="U325" s="8">
        <v>29214</v>
      </c>
      <c r="V325" s="8" t="s">
        <v>25</v>
      </c>
      <c r="W325" s="8" t="s">
        <v>56</v>
      </c>
      <c r="X325" s="8">
        <v>29214</v>
      </c>
    </row>
    <row r="326" spans="1:24" ht="15.6" thickTop="1" thickBot="1" x14ac:dyDescent="0.35">
      <c r="A326" s="27" t="s">
        <v>1999</v>
      </c>
      <c r="B326" s="28" t="s">
        <v>2000</v>
      </c>
      <c r="C326" s="28" t="s">
        <v>60</v>
      </c>
      <c r="D326" s="28">
        <v>22</v>
      </c>
      <c r="E326" s="29" t="s">
        <v>2001</v>
      </c>
      <c r="F326" s="28" t="s">
        <v>247</v>
      </c>
      <c r="G326" s="28" t="s">
        <v>2002</v>
      </c>
      <c r="H326" s="13">
        <v>45644</v>
      </c>
      <c r="I326" s="13">
        <v>45660</v>
      </c>
      <c r="J326" s="8" t="s">
        <v>288</v>
      </c>
      <c r="K326" s="28" t="s">
        <v>508</v>
      </c>
      <c r="L326" s="28" t="s">
        <v>363</v>
      </c>
      <c r="M326" s="28">
        <v>167</v>
      </c>
      <c r="N326" s="28">
        <v>93</v>
      </c>
      <c r="O326" s="21" t="str">
        <f>M326 &amp; "/" &amp; N326</f>
        <v>167/93</v>
      </c>
      <c r="P326" s="28">
        <v>95</v>
      </c>
      <c r="Q326" s="28">
        <v>21.9</v>
      </c>
      <c r="R326" s="28">
        <v>24.5</v>
      </c>
      <c r="S326" s="28">
        <v>278</v>
      </c>
      <c r="T326" s="28" t="s">
        <v>3750</v>
      </c>
      <c r="U326" s="28">
        <v>4721</v>
      </c>
      <c r="V326" s="28" t="s">
        <v>33</v>
      </c>
      <c r="W326" s="28" t="s">
        <v>69</v>
      </c>
      <c r="X326" s="28">
        <v>4721</v>
      </c>
    </row>
    <row r="327" spans="1:24" ht="15" thickTop="1" x14ac:dyDescent="0.3">
      <c r="A327" s="24" t="s">
        <v>3503</v>
      </c>
      <c r="B327" s="8" t="s">
        <v>2005</v>
      </c>
      <c r="C327" s="8" t="s">
        <v>36</v>
      </c>
      <c r="D327" s="8">
        <v>24</v>
      </c>
      <c r="E327" s="25">
        <v>36542</v>
      </c>
      <c r="F327" s="21" t="s">
        <v>25</v>
      </c>
      <c r="G327" s="8"/>
      <c r="H327" s="26">
        <v>44391</v>
      </c>
      <c r="I327" s="26">
        <v>44396</v>
      </c>
      <c r="J327" s="8" t="s">
        <v>196</v>
      </c>
      <c r="K327" s="8" t="s">
        <v>548</v>
      </c>
      <c r="L327" s="8" t="s">
        <v>2009</v>
      </c>
      <c r="M327" s="8">
        <v>162</v>
      </c>
      <c r="N327" s="8">
        <v>89</v>
      </c>
      <c r="O327" s="21" t="str">
        <f>M327 &amp; "/" &amp; N327</f>
        <v>162/89</v>
      </c>
      <c r="P327" s="8">
        <v>147</v>
      </c>
      <c r="Q327" s="8">
        <v>4</v>
      </c>
      <c r="R327" s="8">
        <v>44.2</v>
      </c>
      <c r="S327" s="8">
        <v>158</v>
      </c>
      <c r="T327" s="8" t="s">
        <v>3751</v>
      </c>
      <c r="U327" s="8">
        <v>12841</v>
      </c>
      <c r="V327" s="8" t="s">
        <v>79</v>
      </c>
      <c r="W327" s="8" t="s">
        <v>56</v>
      </c>
      <c r="X327" s="8">
        <v>12841</v>
      </c>
    </row>
    <row r="328" spans="1:24" ht="15" thickBot="1" x14ac:dyDescent="0.35">
      <c r="A328" s="27" t="s">
        <v>2010</v>
      </c>
      <c r="B328" s="28" t="s">
        <v>23</v>
      </c>
      <c r="C328" s="28" t="s">
        <v>3442</v>
      </c>
      <c r="D328" s="28">
        <v>23</v>
      </c>
      <c r="E328" s="29">
        <v>37060</v>
      </c>
      <c r="F328" s="28" t="s">
        <v>247</v>
      </c>
      <c r="G328" s="28"/>
      <c r="H328" s="13">
        <v>44774</v>
      </c>
      <c r="I328" s="13">
        <v>44798</v>
      </c>
      <c r="J328" s="28" t="s">
        <v>668</v>
      </c>
      <c r="K328" s="28" t="s">
        <v>261</v>
      </c>
      <c r="L328" s="28" t="s">
        <v>2013</v>
      </c>
      <c r="M328" s="8">
        <f>VALUE(LEFT(O328,FIND("/",O328)-1))</f>
        <v>95</v>
      </c>
      <c r="N328" s="8">
        <f>VALUE(RIGHT(O328,LEN(O328)-FIND("/",O328)))</f>
        <v>78</v>
      </c>
      <c r="O328" s="40" t="s">
        <v>2014</v>
      </c>
      <c r="P328" s="28">
        <v>114</v>
      </c>
      <c r="Q328" s="28">
        <v>8.9</v>
      </c>
      <c r="R328" s="28">
        <v>41.2</v>
      </c>
      <c r="S328" s="28">
        <v>276</v>
      </c>
      <c r="T328" s="28" t="s">
        <v>3749</v>
      </c>
      <c r="U328" s="28" t="s">
        <v>2015</v>
      </c>
      <c r="V328" s="28" t="s">
        <v>263</v>
      </c>
      <c r="W328" s="28" t="s">
        <v>68</v>
      </c>
      <c r="X328" s="28" t="s">
        <v>2015</v>
      </c>
    </row>
    <row r="329" spans="1:24" ht="15" thickTop="1" x14ac:dyDescent="0.3">
      <c r="A329" s="24" t="s">
        <v>2016</v>
      </c>
      <c r="B329" s="8" t="s">
        <v>245</v>
      </c>
      <c r="C329" s="8" t="s">
        <v>60</v>
      </c>
      <c r="D329" s="8">
        <v>47</v>
      </c>
      <c r="E329" s="25">
        <v>28408</v>
      </c>
      <c r="F329" s="8" t="s">
        <v>95</v>
      </c>
      <c r="G329" s="8" t="s">
        <v>2018</v>
      </c>
      <c r="H329" s="26">
        <v>44427</v>
      </c>
      <c r="I329" s="26">
        <v>44431</v>
      </c>
      <c r="J329" s="21" t="s">
        <v>156</v>
      </c>
      <c r="K329" s="8" t="s">
        <v>25</v>
      </c>
      <c r="L329" s="8" t="s">
        <v>2021</v>
      </c>
      <c r="M329" s="8">
        <v>148</v>
      </c>
      <c r="N329" s="8">
        <v>79</v>
      </c>
      <c r="O329" s="21" t="str">
        <f>M329 &amp; "/" &amp; N329</f>
        <v>148/79</v>
      </c>
      <c r="P329" s="8">
        <v>243</v>
      </c>
      <c r="Q329" s="8">
        <v>8.1999999999999993</v>
      </c>
      <c r="R329" s="8">
        <v>44.9</v>
      </c>
      <c r="S329" s="8">
        <v>171</v>
      </c>
      <c r="T329" s="8" t="s">
        <v>3750</v>
      </c>
      <c r="U329" s="8" t="s">
        <v>2022</v>
      </c>
      <c r="V329" s="8" t="s">
        <v>217</v>
      </c>
      <c r="W329" s="8" t="b">
        <v>0</v>
      </c>
      <c r="X329" s="8" t="s">
        <v>2022</v>
      </c>
    </row>
    <row r="330" spans="1:24" ht="15" thickBot="1" x14ac:dyDescent="0.35">
      <c r="A330" s="27" t="s">
        <v>2023</v>
      </c>
      <c r="B330" s="28" t="s">
        <v>1454</v>
      </c>
      <c r="C330" s="28" t="s">
        <v>3442</v>
      </c>
      <c r="D330" s="28">
        <v>25</v>
      </c>
      <c r="E330" s="29" t="s">
        <v>3704</v>
      </c>
      <c r="F330" s="28" t="s">
        <v>316</v>
      </c>
      <c r="G330" s="28" t="s">
        <v>2025</v>
      </c>
      <c r="H330" s="13">
        <v>44411</v>
      </c>
      <c r="I330" s="13">
        <v>44438</v>
      </c>
      <c r="J330" s="8" t="s">
        <v>288</v>
      </c>
      <c r="K330" s="28" t="s">
        <v>157</v>
      </c>
      <c r="L330" s="28" t="s">
        <v>2028</v>
      </c>
      <c r="M330" s="8">
        <f>VALUE(LEFT(O330,FIND("/",O330)-1))</f>
        <v>112</v>
      </c>
      <c r="N330" s="8">
        <f>VALUE(RIGHT(O330,LEN(O330)-FIND("/",O330)))</f>
        <v>71</v>
      </c>
      <c r="O330" s="40" t="s">
        <v>2029</v>
      </c>
      <c r="P330" s="28">
        <v>275</v>
      </c>
      <c r="Q330" s="28">
        <v>4.4000000000000004</v>
      </c>
      <c r="R330" s="28">
        <v>31</v>
      </c>
      <c r="S330" s="28">
        <v>222</v>
      </c>
      <c r="T330" s="28" t="s">
        <v>25</v>
      </c>
      <c r="U330" s="28">
        <v>15467</v>
      </c>
      <c r="V330" s="28" t="s">
        <v>183</v>
      </c>
      <c r="W330" s="28" t="s">
        <v>56</v>
      </c>
      <c r="X330" s="28">
        <v>15467</v>
      </c>
    </row>
    <row r="331" spans="1:24" ht="15.6" thickTop="1" thickBot="1" x14ac:dyDescent="0.35">
      <c r="A331" s="24" t="s">
        <v>3575</v>
      </c>
      <c r="B331" s="8" t="s">
        <v>2030</v>
      </c>
      <c r="C331" s="8" t="s">
        <v>3442</v>
      </c>
      <c r="D331" s="8">
        <v>55</v>
      </c>
      <c r="E331" s="25">
        <v>28805</v>
      </c>
      <c r="F331" s="8" t="s">
        <v>541</v>
      </c>
      <c r="G331" s="8"/>
      <c r="H331" s="26">
        <v>44735</v>
      </c>
      <c r="I331" s="26">
        <v>44734</v>
      </c>
      <c r="J331" s="28" t="s">
        <v>668</v>
      </c>
      <c r="K331" s="8" t="s">
        <v>261</v>
      </c>
      <c r="L331" s="8" t="s">
        <v>2034</v>
      </c>
      <c r="M331" s="8">
        <v>145</v>
      </c>
      <c r="N331" s="8">
        <v>71</v>
      </c>
      <c r="O331" s="21" t="str">
        <f>M331 &amp; "/" &amp; N331</f>
        <v>145/71</v>
      </c>
      <c r="P331" s="8">
        <v>244</v>
      </c>
      <c r="Q331" s="8">
        <v>8.9</v>
      </c>
      <c r="R331" s="8">
        <v>41.6</v>
      </c>
      <c r="S331" s="8">
        <v>253</v>
      </c>
      <c r="T331" s="28" t="s">
        <v>3750</v>
      </c>
      <c r="U331" s="8">
        <v>24526</v>
      </c>
      <c r="V331" s="8" t="s">
        <v>25</v>
      </c>
      <c r="W331" s="8" t="s">
        <v>80</v>
      </c>
      <c r="X331" s="8">
        <v>24526</v>
      </c>
    </row>
    <row r="332" spans="1:24" ht="15.6" thickTop="1" thickBot="1" x14ac:dyDescent="0.35">
      <c r="A332" s="27" t="s">
        <v>2035</v>
      </c>
      <c r="B332" s="28" t="s">
        <v>2036</v>
      </c>
      <c r="C332" s="28" t="s">
        <v>60</v>
      </c>
      <c r="D332" s="28">
        <v>58</v>
      </c>
      <c r="E332" s="29">
        <v>24248</v>
      </c>
      <c r="F332" s="28" t="s">
        <v>468</v>
      </c>
      <c r="G332" s="28" t="s">
        <v>2038</v>
      </c>
      <c r="H332" s="13">
        <v>44554</v>
      </c>
      <c r="I332" s="13">
        <v>44553</v>
      </c>
      <c r="J332" s="8" t="s">
        <v>288</v>
      </c>
      <c r="K332" s="28" t="s">
        <v>89</v>
      </c>
      <c r="L332" s="28" t="s">
        <v>1005</v>
      </c>
      <c r="M332" s="28">
        <v>102</v>
      </c>
      <c r="N332" s="28">
        <v>62</v>
      </c>
      <c r="O332" s="21" t="str">
        <f>M332 &amp; "/" &amp; N332</f>
        <v>102/62</v>
      </c>
      <c r="P332" s="28">
        <v>134</v>
      </c>
      <c r="Q332" s="28">
        <v>9.4</v>
      </c>
      <c r="R332" s="28">
        <v>39.700000000000003</v>
      </c>
      <c r="S332" s="28">
        <v>241</v>
      </c>
      <c r="T332" s="28" t="s">
        <v>25</v>
      </c>
      <c r="U332" s="28" t="s">
        <v>2039</v>
      </c>
      <c r="V332" s="28" t="s">
        <v>217</v>
      </c>
      <c r="W332" s="28" t="s">
        <v>132</v>
      </c>
      <c r="X332" s="28" t="s">
        <v>2039</v>
      </c>
    </row>
    <row r="333" spans="1:24" ht="15.6" thickTop="1" thickBot="1" x14ac:dyDescent="0.35">
      <c r="A333" s="24" t="s">
        <v>2040</v>
      </c>
      <c r="B333" s="8" t="s">
        <v>1075</v>
      </c>
      <c r="C333" s="8" t="s">
        <v>36</v>
      </c>
      <c r="D333" s="8">
        <v>59</v>
      </c>
      <c r="E333" s="25">
        <v>24056</v>
      </c>
      <c r="F333" s="28" t="s">
        <v>153</v>
      </c>
      <c r="G333" s="8"/>
      <c r="H333" s="26"/>
      <c r="I333" s="26"/>
      <c r="J333" s="28" t="s">
        <v>668</v>
      </c>
      <c r="K333" s="8" t="s">
        <v>481</v>
      </c>
      <c r="L333" s="8" t="s">
        <v>447</v>
      </c>
      <c r="M333" s="8">
        <v>110</v>
      </c>
      <c r="N333" s="8">
        <v>100</v>
      </c>
      <c r="O333" s="21" t="str">
        <f>M333 &amp; "/" &amp; N333</f>
        <v>110/100</v>
      </c>
      <c r="P333" s="8">
        <v>211</v>
      </c>
      <c r="Q333" s="8">
        <v>12.3</v>
      </c>
      <c r="R333" s="8">
        <v>31.1</v>
      </c>
      <c r="S333" s="8">
        <v>154</v>
      </c>
      <c r="T333" s="8" t="s">
        <v>3750</v>
      </c>
      <c r="U333" s="8">
        <v>37140</v>
      </c>
      <c r="V333" s="8" t="s">
        <v>281</v>
      </c>
      <c r="W333" s="8" t="s">
        <v>92</v>
      </c>
      <c r="X333" s="8">
        <v>37140</v>
      </c>
    </row>
    <row r="334" spans="1:24" ht="15.6" thickTop="1" thickBot="1" x14ac:dyDescent="0.35">
      <c r="A334" s="27" t="s">
        <v>2042</v>
      </c>
      <c r="B334" s="28" t="s">
        <v>483</v>
      </c>
      <c r="C334" s="28" t="s">
        <v>36</v>
      </c>
      <c r="D334" s="28">
        <v>36</v>
      </c>
      <c r="E334" s="29" t="s">
        <v>2043</v>
      </c>
      <c r="F334" s="28" t="s">
        <v>62</v>
      </c>
      <c r="G334" s="28" t="s">
        <v>2044</v>
      </c>
      <c r="H334" s="13">
        <v>45242</v>
      </c>
      <c r="I334" s="13">
        <v>45271</v>
      </c>
      <c r="J334" s="28" t="s">
        <v>230</v>
      </c>
      <c r="K334" s="28" t="s">
        <v>54</v>
      </c>
      <c r="L334" s="28" t="s">
        <v>2046</v>
      </c>
      <c r="M334" s="28">
        <v>175</v>
      </c>
      <c r="N334" s="28">
        <v>73</v>
      </c>
      <c r="O334" s="21" t="str">
        <f>M334 &amp; "/" &amp; N334</f>
        <v>175/73</v>
      </c>
      <c r="P334" s="28">
        <v>148</v>
      </c>
      <c r="Q334" s="28">
        <v>10.4</v>
      </c>
      <c r="R334" s="28">
        <v>31.1</v>
      </c>
      <c r="S334" s="28">
        <v>196</v>
      </c>
      <c r="T334" s="28" t="s">
        <v>3749</v>
      </c>
      <c r="U334" s="28">
        <v>18871</v>
      </c>
      <c r="V334" s="28" t="s">
        <v>379</v>
      </c>
      <c r="W334" s="28" t="s">
        <v>132</v>
      </c>
      <c r="X334" s="28">
        <v>18871</v>
      </c>
    </row>
    <row r="335" spans="1:24" ht="15" thickTop="1" x14ac:dyDescent="0.3">
      <c r="A335" s="24" t="s">
        <v>3455</v>
      </c>
      <c r="B335" s="8" t="s">
        <v>2047</v>
      </c>
      <c r="C335" s="8" t="s">
        <v>60</v>
      </c>
      <c r="D335" s="8">
        <v>84</v>
      </c>
      <c r="E335" s="25" t="s">
        <v>3703</v>
      </c>
      <c r="F335" s="28" t="s">
        <v>153</v>
      </c>
      <c r="G335" s="8" t="s">
        <v>2049</v>
      </c>
      <c r="H335" s="26">
        <v>44097</v>
      </c>
      <c r="I335" s="26">
        <v>44124</v>
      </c>
      <c r="J335" s="28" t="s">
        <v>230</v>
      </c>
      <c r="K335" s="8" t="s">
        <v>157</v>
      </c>
      <c r="L335" s="8" t="s">
        <v>2052</v>
      </c>
      <c r="M335" s="8">
        <v>142</v>
      </c>
      <c r="N335" s="8">
        <v>95</v>
      </c>
      <c r="O335" s="21" t="str">
        <f>M335 &amp; "/" &amp; N335</f>
        <v>142/95</v>
      </c>
      <c r="P335" s="8">
        <v>790</v>
      </c>
      <c r="Q335" s="8">
        <v>8.9</v>
      </c>
      <c r="R335" s="8">
        <v>21.7</v>
      </c>
      <c r="S335" s="8">
        <v>202</v>
      </c>
      <c r="T335" s="8" t="s">
        <v>3750</v>
      </c>
      <c r="U335" s="8" t="s">
        <v>2053</v>
      </c>
      <c r="V335" s="8" t="s">
        <v>379</v>
      </c>
      <c r="W335" s="8" t="s">
        <v>46</v>
      </c>
      <c r="X335" s="8" t="s">
        <v>2053</v>
      </c>
    </row>
    <row r="336" spans="1:24" ht="15" thickBot="1" x14ac:dyDescent="0.35">
      <c r="A336" s="27" t="s">
        <v>2054</v>
      </c>
      <c r="B336" s="28" t="s">
        <v>2055</v>
      </c>
      <c r="C336" s="28" t="s">
        <v>36</v>
      </c>
      <c r="D336" s="28">
        <v>56</v>
      </c>
      <c r="E336" s="29" t="s">
        <v>3705</v>
      </c>
      <c r="F336" s="28" t="s">
        <v>247</v>
      </c>
      <c r="G336" s="28"/>
      <c r="H336" s="13">
        <v>45286</v>
      </c>
      <c r="I336" s="13">
        <v>45299</v>
      </c>
      <c r="J336" s="8" t="s">
        <v>288</v>
      </c>
      <c r="K336" s="28" t="s">
        <v>650</v>
      </c>
      <c r="L336" s="28" t="s">
        <v>2058</v>
      </c>
      <c r="M336" s="8">
        <f>VALUE(LEFT(O336,FIND("/",O336)-1))</f>
        <v>137</v>
      </c>
      <c r="N336" s="8">
        <f>VALUE(RIGHT(O336,LEN(O336)-FIND("/",O336)))</f>
        <v>113</v>
      </c>
      <c r="O336" s="40" t="s">
        <v>2059</v>
      </c>
      <c r="P336" s="28">
        <v>188</v>
      </c>
      <c r="Q336" s="28">
        <v>5.7</v>
      </c>
      <c r="R336" s="28">
        <v>41.5</v>
      </c>
      <c r="S336" s="28">
        <v>262</v>
      </c>
      <c r="T336" s="28" t="s">
        <v>3750</v>
      </c>
      <c r="U336" s="28">
        <v>49757</v>
      </c>
      <c r="V336" s="28" t="s">
        <v>217</v>
      </c>
      <c r="W336" s="28" t="s">
        <v>69</v>
      </c>
      <c r="X336" s="28">
        <v>49757</v>
      </c>
    </row>
    <row r="337" spans="1:24" ht="15" thickTop="1" x14ac:dyDescent="0.3">
      <c r="A337" s="24" t="s">
        <v>2060</v>
      </c>
      <c r="B337" s="8" t="s">
        <v>748</v>
      </c>
      <c r="C337" s="8" t="s">
        <v>60</v>
      </c>
      <c r="D337" s="8">
        <v>40</v>
      </c>
      <c r="E337" s="25">
        <v>30991</v>
      </c>
      <c r="F337" s="28" t="s">
        <v>153</v>
      </c>
      <c r="G337" s="8"/>
      <c r="H337" s="26">
        <v>45571</v>
      </c>
      <c r="I337" s="26"/>
      <c r="J337" s="28" t="s">
        <v>230</v>
      </c>
      <c r="K337" s="8" t="s">
        <v>157</v>
      </c>
      <c r="L337" s="8" t="s">
        <v>43</v>
      </c>
      <c r="M337" s="8">
        <v>131</v>
      </c>
      <c r="N337" s="8">
        <v>70</v>
      </c>
      <c r="O337" s="21" t="str">
        <f>M337 &amp; "/" &amp; N337</f>
        <v>131/70</v>
      </c>
      <c r="P337" s="8">
        <v>166</v>
      </c>
      <c r="Q337" s="8">
        <v>4.8</v>
      </c>
      <c r="R337" s="8">
        <v>29</v>
      </c>
      <c r="S337" s="8">
        <v>173</v>
      </c>
      <c r="T337" s="8" t="s">
        <v>25</v>
      </c>
      <c r="U337" s="8">
        <v>49907</v>
      </c>
      <c r="V337" s="8" t="s">
        <v>263</v>
      </c>
      <c r="W337" s="8" t="s">
        <v>56</v>
      </c>
      <c r="X337" s="8">
        <v>49907</v>
      </c>
    </row>
    <row r="338" spans="1:24" ht="15" thickBot="1" x14ac:dyDescent="0.35">
      <c r="A338" s="27" t="s">
        <v>2063</v>
      </c>
      <c r="B338" s="28" t="s">
        <v>2064</v>
      </c>
      <c r="C338" s="28" t="s">
        <v>60</v>
      </c>
      <c r="D338" s="28">
        <v>72</v>
      </c>
      <c r="E338" s="29" t="s">
        <v>2065</v>
      </c>
      <c r="F338" s="28" t="s">
        <v>541</v>
      </c>
      <c r="G338" s="28" t="s">
        <v>2066</v>
      </c>
      <c r="H338" s="13">
        <v>45182</v>
      </c>
      <c r="I338" s="13">
        <v>45179</v>
      </c>
      <c r="J338" s="28" t="s">
        <v>409</v>
      </c>
      <c r="K338" s="28" t="s">
        <v>320</v>
      </c>
      <c r="L338" s="28" t="s">
        <v>2069</v>
      </c>
      <c r="M338" s="28">
        <v>154</v>
      </c>
      <c r="N338" s="28">
        <v>83</v>
      </c>
      <c r="O338" s="28" t="str">
        <f>M338 &amp; "/" &amp; N338</f>
        <v>154/83</v>
      </c>
      <c r="P338" s="28">
        <v>283</v>
      </c>
      <c r="Q338" s="28">
        <v>8.9</v>
      </c>
      <c r="R338" s="28">
        <v>19</v>
      </c>
      <c r="S338" s="28">
        <v>276</v>
      </c>
      <c r="T338" s="28" t="s">
        <v>25</v>
      </c>
      <c r="U338" s="28" t="s">
        <v>2070</v>
      </c>
      <c r="V338" s="28" t="s">
        <v>25</v>
      </c>
      <c r="W338" s="28" t="s">
        <v>92</v>
      </c>
      <c r="X338" s="28" t="s">
        <v>2070</v>
      </c>
    </row>
    <row r="339" spans="1:24" ht="15.6" thickTop="1" thickBot="1" x14ac:dyDescent="0.35">
      <c r="A339" s="24" t="s">
        <v>2071</v>
      </c>
      <c r="B339" s="8" t="s">
        <v>1543</v>
      </c>
      <c r="C339" s="8" t="s">
        <v>36</v>
      </c>
      <c r="D339" s="8">
        <v>24</v>
      </c>
      <c r="E339" s="25" t="s">
        <v>2072</v>
      </c>
      <c r="F339" s="21" t="s">
        <v>25</v>
      </c>
      <c r="G339" s="8"/>
      <c r="H339" s="26">
        <v>43901</v>
      </c>
      <c r="I339" s="26">
        <v>43905</v>
      </c>
      <c r="J339" s="21" t="s">
        <v>156</v>
      </c>
      <c r="K339" s="8" t="s">
        <v>54</v>
      </c>
      <c r="L339" s="8" t="s">
        <v>2074</v>
      </c>
      <c r="M339" s="8">
        <v>139</v>
      </c>
      <c r="N339" s="8">
        <v>89</v>
      </c>
      <c r="O339" s="28" t="str">
        <f>M339 &amp; "/" &amp; N339</f>
        <v>139/89</v>
      </c>
      <c r="P339" s="8">
        <v>105</v>
      </c>
      <c r="Q339" s="8">
        <v>12.1</v>
      </c>
      <c r="R339" s="8">
        <v>19.2</v>
      </c>
      <c r="S339" s="8">
        <v>137</v>
      </c>
      <c r="T339" s="8" t="s">
        <v>3751</v>
      </c>
      <c r="U339" s="8">
        <v>9247</v>
      </c>
      <c r="V339" s="8" t="s">
        <v>79</v>
      </c>
      <c r="W339" s="8" t="b">
        <v>0</v>
      </c>
      <c r="X339" s="8">
        <v>9247</v>
      </c>
    </row>
    <row r="340" spans="1:24" ht="15" thickTop="1" x14ac:dyDescent="0.3">
      <c r="A340" s="27" t="s">
        <v>3504</v>
      </c>
      <c r="B340" s="28" t="s">
        <v>2075</v>
      </c>
      <c r="C340" s="28" t="s">
        <v>3442</v>
      </c>
      <c r="D340" s="28">
        <v>66</v>
      </c>
      <c r="E340" s="29">
        <v>21228</v>
      </c>
      <c r="F340" s="28" t="s">
        <v>73</v>
      </c>
      <c r="G340" s="28" t="s">
        <v>2077</v>
      </c>
      <c r="H340" s="13">
        <v>45624</v>
      </c>
      <c r="I340" s="13">
        <v>45634</v>
      </c>
      <c r="J340" s="28" t="s">
        <v>409</v>
      </c>
      <c r="K340" s="28" t="s">
        <v>54</v>
      </c>
      <c r="L340" s="28" t="s">
        <v>2080</v>
      </c>
      <c r="M340" s="28">
        <v>141</v>
      </c>
      <c r="N340" s="28">
        <v>85</v>
      </c>
      <c r="O340" s="21" t="str">
        <f>M340 &amp; "/" &amp; N340</f>
        <v>141/85</v>
      </c>
      <c r="P340" s="28">
        <v>247</v>
      </c>
      <c r="Q340" s="28">
        <v>6.9</v>
      </c>
      <c r="R340" s="28">
        <v>32.5</v>
      </c>
      <c r="S340" s="28">
        <v>202</v>
      </c>
      <c r="T340" s="28" t="s">
        <v>3750</v>
      </c>
      <c r="U340" s="28">
        <v>10547</v>
      </c>
      <c r="V340" s="28" t="s">
        <v>281</v>
      </c>
      <c r="W340" s="28" t="b">
        <v>1</v>
      </c>
      <c r="X340" s="28">
        <v>10547</v>
      </c>
    </row>
    <row r="341" spans="1:24" x14ac:dyDescent="0.3">
      <c r="A341" s="24" t="s">
        <v>2081</v>
      </c>
      <c r="B341" s="8" t="s">
        <v>1667</v>
      </c>
      <c r="C341" s="8" t="s">
        <v>60</v>
      </c>
      <c r="D341" s="8">
        <v>58</v>
      </c>
      <c r="E341" s="25" t="s">
        <v>2082</v>
      </c>
      <c r="F341" s="8" t="s">
        <v>95</v>
      </c>
      <c r="G341" s="8" t="s">
        <v>2083</v>
      </c>
      <c r="H341" s="26">
        <v>44283</v>
      </c>
      <c r="I341" s="26">
        <v>44292</v>
      </c>
      <c r="J341" s="28" t="s">
        <v>230</v>
      </c>
      <c r="K341" s="8" t="s">
        <v>650</v>
      </c>
      <c r="L341" s="8" t="s">
        <v>387</v>
      </c>
      <c r="M341" s="8">
        <v>139</v>
      </c>
      <c r="N341" s="8">
        <v>68</v>
      </c>
      <c r="O341" s="28" t="str">
        <f>M341 &amp; "/" &amp; N341</f>
        <v>139/68</v>
      </c>
      <c r="P341" s="8">
        <v>245</v>
      </c>
      <c r="Q341" s="8">
        <v>12.5</v>
      </c>
      <c r="R341" s="8">
        <v>22.8</v>
      </c>
      <c r="S341" s="8">
        <v>156</v>
      </c>
      <c r="T341" s="8" t="s">
        <v>25</v>
      </c>
      <c r="U341" s="8"/>
      <c r="V341" s="8" t="s">
        <v>698</v>
      </c>
      <c r="W341" s="8" t="s">
        <v>46</v>
      </c>
      <c r="X341" s="8"/>
    </row>
    <row r="342" spans="1:24" ht="15" thickBot="1" x14ac:dyDescent="0.35">
      <c r="A342" s="27" t="s">
        <v>3505</v>
      </c>
      <c r="B342" s="28" t="s">
        <v>71</v>
      </c>
      <c r="C342" s="28" t="s">
        <v>60</v>
      </c>
      <c r="D342" s="28">
        <v>70</v>
      </c>
      <c r="E342" s="29">
        <v>20081</v>
      </c>
      <c r="F342" s="28" t="s">
        <v>338</v>
      </c>
      <c r="G342" s="28" t="s">
        <v>2086</v>
      </c>
      <c r="H342" s="13"/>
      <c r="I342" s="13"/>
      <c r="J342" s="28" t="s">
        <v>409</v>
      </c>
      <c r="K342" s="28" t="s">
        <v>320</v>
      </c>
      <c r="L342" s="28" t="s">
        <v>2087</v>
      </c>
      <c r="M342" s="8">
        <f>VALUE(LEFT(O342,FIND("/",O342)-1))</f>
        <v>149</v>
      </c>
      <c r="N342" s="8">
        <f>VALUE(RIGHT(O342,LEN(O342)-FIND("/",O342)))</f>
        <v>64</v>
      </c>
      <c r="O342" s="40" t="s">
        <v>2088</v>
      </c>
      <c r="P342" s="28">
        <v>189</v>
      </c>
      <c r="Q342" s="28">
        <v>10.8</v>
      </c>
      <c r="R342" s="28">
        <v>18</v>
      </c>
      <c r="S342" s="28">
        <v>161</v>
      </c>
      <c r="T342" s="28" t="s">
        <v>3751</v>
      </c>
      <c r="U342" s="28" t="s">
        <v>2089</v>
      </c>
      <c r="V342" s="28" t="s">
        <v>25</v>
      </c>
      <c r="W342" s="28" t="s">
        <v>132</v>
      </c>
      <c r="X342" s="28" t="s">
        <v>2089</v>
      </c>
    </row>
    <row r="343" spans="1:24" ht="15.6" thickTop="1" thickBot="1" x14ac:dyDescent="0.35">
      <c r="A343" s="24" t="s">
        <v>2090</v>
      </c>
      <c r="B343" s="8" t="s">
        <v>2091</v>
      </c>
      <c r="C343" s="8" t="s">
        <v>3442</v>
      </c>
      <c r="D343" s="8">
        <v>66</v>
      </c>
      <c r="E343" s="25">
        <v>21449</v>
      </c>
      <c r="F343" s="8" t="s">
        <v>62</v>
      </c>
      <c r="G343" s="8" t="s">
        <v>2093</v>
      </c>
      <c r="H343" s="26">
        <v>44022</v>
      </c>
      <c r="I343" s="26">
        <v>44041</v>
      </c>
      <c r="J343" s="28" t="s">
        <v>230</v>
      </c>
      <c r="K343" s="8" t="s">
        <v>157</v>
      </c>
      <c r="L343" s="8" t="s">
        <v>2096</v>
      </c>
      <c r="M343" s="8">
        <v>292</v>
      </c>
      <c r="N343" s="8">
        <v>88</v>
      </c>
      <c r="O343" s="21" t="str">
        <f t="shared" ref="O343:O349" si="24">M343 &amp; "/" &amp; N343</f>
        <v>292/88</v>
      </c>
      <c r="P343" s="8">
        <v>189</v>
      </c>
      <c r="Q343" s="8">
        <v>6.5</v>
      </c>
      <c r="R343" s="8">
        <v>40.799999999999997</v>
      </c>
      <c r="S343" s="8">
        <v>182</v>
      </c>
      <c r="T343" s="8" t="s">
        <v>3749</v>
      </c>
      <c r="U343" s="8">
        <v>26797</v>
      </c>
      <c r="V343" s="8"/>
      <c r="W343" s="8" t="s">
        <v>46</v>
      </c>
      <c r="X343" s="8">
        <v>26797</v>
      </c>
    </row>
    <row r="344" spans="1:24" ht="15.6" thickTop="1" thickBot="1" x14ac:dyDescent="0.35">
      <c r="A344" s="27" t="s">
        <v>2097</v>
      </c>
      <c r="B344" s="28" t="s">
        <v>2098</v>
      </c>
      <c r="C344" s="28" t="s">
        <v>3442</v>
      </c>
      <c r="D344" s="28">
        <v>78</v>
      </c>
      <c r="E344" s="29">
        <v>17118</v>
      </c>
      <c r="F344" s="28" t="s">
        <v>153</v>
      </c>
      <c r="G344" s="28" t="s">
        <v>2100</v>
      </c>
      <c r="H344" s="13">
        <v>44920</v>
      </c>
      <c r="I344" s="13"/>
      <c r="J344" s="28" t="s">
        <v>668</v>
      </c>
      <c r="K344" s="28" t="s">
        <v>54</v>
      </c>
      <c r="L344" s="28"/>
      <c r="M344" s="28">
        <v>125</v>
      </c>
      <c r="N344" s="28">
        <v>131</v>
      </c>
      <c r="O344" s="21" t="str">
        <f t="shared" si="24"/>
        <v>125/131</v>
      </c>
      <c r="P344" s="28">
        <v>175</v>
      </c>
      <c r="Q344" s="28">
        <v>10.9</v>
      </c>
      <c r="R344" s="28">
        <v>37</v>
      </c>
      <c r="S344" s="28">
        <v>160</v>
      </c>
      <c r="T344" s="28" t="s">
        <v>3750</v>
      </c>
      <c r="U344" s="28" t="s">
        <v>2101</v>
      </c>
      <c r="V344" s="28" t="s">
        <v>25</v>
      </c>
      <c r="W344" s="28"/>
      <c r="X344" s="28" t="s">
        <v>2101</v>
      </c>
    </row>
    <row r="345" spans="1:24" ht="15.6" thickTop="1" thickBot="1" x14ac:dyDescent="0.35">
      <c r="A345" s="24" t="s">
        <v>2102</v>
      </c>
      <c r="B345" s="8" t="s">
        <v>823</v>
      </c>
      <c r="C345" s="8" t="s">
        <v>36</v>
      </c>
      <c r="D345" s="8">
        <v>46</v>
      </c>
      <c r="E345" s="25">
        <v>28576</v>
      </c>
      <c r="F345" s="8" t="s">
        <v>329</v>
      </c>
      <c r="G345" s="8"/>
      <c r="H345" s="26">
        <v>45067</v>
      </c>
      <c r="I345" s="26">
        <v>45081</v>
      </c>
      <c r="J345" s="28" t="s">
        <v>230</v>
      </c>
      <c r="K345" s="8" t="s">
        <v>54</v>
      </c>
      <c r="L345" s="8" t="s">
        <v>2105</v>
      </c>
      <c r="M345" s="8">
        <v>167</v>
      </c>
      <c r="N345" s="8">
        <v>78</v>
      </c>
      <c r="O345" s="21" t="str">
        <f t="shared" si="24"/>
        <v>167/78</v>
      </c>
      <c r="P345" s="8">
        <v>213</v>
      </c>
      <c r="Q345" s="8">
        <v>5.2</v>
      </c>
      <c r="R345" s="8">
        <v>33.6</v>
      </c>
      <c r="S345" s="8">
        <v>220</v>
      </c>
      <c r="T345" s="8" t="s">
        <v>3751</v>
      </c>
      <c r="U345" s="8">
        <v>-1152</v>
      </c>
      <c r="V345" s="8" t="s">
        <v>33</v>
      </c>
      <c r="W345" s="8" t="s">
        <v>132</v>
      </c>
      <c r="X345" s="8">
        <v>-1152</v>
      </c>
    </row>
    <row r="346" spans="1:24" ht="15.6" thickTop="1" thickBot="1" x14ac:dyDescent="0.35">
      <c r="A346" s="27" t="s">
        <v>2106</v>
      </c>
      <c r="B346" s="28" t="s">
        <v>2107</v>
      </c>
      <c r="C346" s="28" t="s">
        <v>60</v>
      </c>
      <c r="D346" s="28">
        <v>36</v>
      </c>
      <c r="E346" s="29">
        <v>32392</v>
      </c>
      <c r="F346" s="28" t="s">
        <v>316</v>
      </c>
      <c r="G346" s="28"/>
      <c r="H346" s="13">
        <v>44232</v>
      </c>
      <c r="I346" s="13">
        <v>44251</v>
      </c>
      <c r="J346" s="28" t="s">
        <v>53</v>
      </c>
      <c r="K346" s="28" t="s">
        <v>650</v>
      </c>
      <c r="L346" s="28" t="s">
        <v>2110</v>
      </c>
      <c r="M346" s="28">
        <v>140</v>
      </c>
      <c r="N346" s="28">
        <v>60</v>
      </c>
      <c r="O346" s="21" t="str">
        <f t="shared" si="24"/>
        <v>140/60</v>
      </c>
      <c r="P346" s="8">
        <v>192</v>
      </c>
      <c r="Q346" s="28">
        <v>7.7</v>
      </c>
      <c r="R346" s="28">
        <v>31.7</v>
      </c>
      <c r="S346" s="28">
        <v>183</v>
      </c>
      <c r="T346" s="28" t="s">
        <v>3749</v>
      </c>
      <c r="U346" s="28" t="s">
        <v>2111</v>
      </c>
      <c r="V346" s="28" t="s">
        <v>79</v>
      </c>
      <c r="W346" s="28" t="s">
        <v>132</v>
      </c>
      <c r="X346" s="28" t="s">
        <v>2111</v>
      </c>
    </row>
    <row r="347" spans="1:24" ht="15.6" thickTop="1" thickBot="1" x14ac:dyDescent="0.35">
      <c r="A347" s="24" t="s">
        <v>3555</v>
      </c>
      <c r="B347" s="8" t="s">
        <v>323</v>
      </c>
      <c r="C347" s="8" t="s">
        <v>60</v>
      </c>
      <c r="D347" s="8">
        <v>25</v>
      </c>
      <c r="E347" s="25">
        <v>36377</v>
      </c>
      <c r="F347" s="8" t="s">
        <v>468</v>
      </c>
      <c r="G347" s="8" t="s">
        <v>2113</v>
      </c>
      <c r="H347" s="26">
        <v>44216</v>
      </c>
      <c r="I347" s="26">
        <v>44245</v>
      </c>
      <c r="J347" s="28" t="s">
        <v>53</v>
      </c>
      <c r="K347" s="8" t="s">
        <v>548</v>
      </c>
      <c r="L347" s="8" t="s">
        <v>2115</v>
      </c>
      <c r="M347" s="8">
        <v>109</v>
      </c>
      <c r="N347" s="8">
        <v>71</v>
      </c>
      <c r="O347" s="21" t="str">
        <f t="shared" si="24"/>
        <v>109/71</v>
      </c>
      <c r="P347" s="8">
        <v>92</v>
      </c>
      <c r="Q347" s="8">
        <v>6.8</v>
      </c>
      <c r="R347" s="8">
        <v>28.6</v>
      </c>
      <c r="S347" s="8">
        <v>138</v>
      </c>
      <c r="T347" s="8" t="s">
        <v>3750</v>
      </c>
      <c r="U347" s="8">
        <v>27257</v>
      </c>
      <c r="V347" s="8" t="s">
        <v>33</v>
      </c>
      <c r="W347" s="8" t="s">
        <v>166</v>
      </c>
      <c r="X347" s="8">
        <v>27257</v>
      </c>
    </row>
    <row r="348" spans="1:24" ht="15" thickTop="1" x14ac:dyDescent="0.3">
      <c r="A348" s="27" t="s">
        <v>2116</v>
      </c>
      <c r="B348" s="28" t="s">
        <v>2117</v>
      </c>
      <c r="C348" s="28" t="s">
        <v>60</v>
      </c>
      <c r="D348" s="28">
        <v>71</v>
      </c>
      <c r="E348" s="29">
        <v>19719</v>
      </c>
      <c r="F348" s="28" t="s">
        <v>468</v>
      </c>
      <c r="G348" s="28" t="s">
        <v>2119</v>
      </c>
      <c r="H348" s="13">
        <v>44576</v>
      </c>
      <c r="I348" s="13">
        <v>44588</v>
      </c>
      <c r="J348" s="28" t="s">
        <v>230</v>
      </c>
      <c r="K348" s="28" t="s">
        <v>25</v>
      </c>
      <c r="L348" s="28" t="s">
        <v>2121</v>
      </c>
      <c r="M348" s="28">
        <v>94</v>
      </c>
      <c r="N348" s="28">
        <v>94</v>
      </c>
      <c r="O348" s="21" t="str">
        <f t="shared" si="24"/>
        <v>94/94</v>
      </c>
      <c r="P348" s="28">
        <v>227</v>
      </c>
      <c r="Q348" s="28">
        <v>4.9000000000000004</v>
      </c>
      <c r="R348" s="28">
        <v>35.9</v>
      </c>
      <c r="S348" s="28">
        <v>190</v>
      </c>
      <c r="T348" s="28" t="s">
        <v>3750</v>
      </c>
      <c r="U348" s="28">
        <v>4938</v>
      </c>
      <c r="V348" s="28" t="s">
        <v>379</v>
      </c>
      <c r="W348" s="28" t="s">
        <v>44</v>
      </c>
      <c r="X348" s="28">
        <v>4938</v>
      </c>
    </row>
    <row r="349" spans="1:24" ht="15" thickBot="1" x14ac:dyDescent="0.35">
      <c r="A349" s="24" t="s">
        <v>2122</v>
      </c>
      <c r="B349" s="8" t="s">
        <v>2123</v>
      </c>
      <c r="C349" s="8" t="s">
        <v>36</v>
      </c>
      <c r="D349" s="8">
        <v>35</v>
      </c>
      <c r="E349" s="25">
        <v>32589</v>
      </c>
      <c r="F349" s="8" t="s">
        <v>316</v>
      </c>
      <c r="G349" s="8" t="s">
        <v>2125</v>
      </c>
      <c r="H349" s="26">
        <v>45156</v>
      </c>
      <c r="I349" s="26">
        <v>45157</v>
      </c>
      <c r="J349" s="8" t="s">
        <v>196</v>
      </c>
      <c r="K349" s="8" t="s">
        <v>130</v>
      </c>
      <c r="L349" s="8" t="s">
        <v>2127</v>
      </c>
      <c r="M349" s="8">
        <v>179</v>
      </c>
      <c r="N349" s="8">
        <v>83</v>
      </c>
      <c r="O349" s="8" t="str">
        <f t="shared" si="24"/>
        <v>179/83</v>
      </c>
      <c r="P349" s="8">
        <v>271</v>
      </c>
      <c r="Q349" s="8">
        <v>8.9</v>
      </c>
      <c r="R349" s="8">
        <v>31.1</v>
      </c>
      <c r="S349" s="8">
        <v>222</v>
      </c>
      <c r="T349" s="8" t="s">
        <v>3749</v>
      </c>
      <c r="U349" s="8">
        <v>8551</v>
      </c>
      <c r="V349" s="8" t="s">
        <v>57</v>
      </c>
      <c r="W349" s="8"/>
      <c r="X349" s="8">
        <v>8551</v>
      </c>
    </row>
    <row r="350" spans="1:24" ht="15.6" thickTop="1" thickBot="1" x14ac:dyDescent="0.35">
      <c r="A350" s="27" t="s">
        <v>2128</v>
      </c>
      <c r="B350" s="28" t="s">
        <v>2129</v>
      </c>
      <c r="C350" s="28" t="s">
        <v>60</v>
      </c>
      <c r="D350" s="28">
        <v>50</v>
      </c>
      <c r="E350" s="29">
        <v>27099</v>
      </c>
      <c r="F350" s="28" t="s">
        <v>62</v>
      </c>
      <c r="G350" s="28"/>
      <c r="H350" s="13">
        <v>44120</v>
      </c>
      <c r="I350" s="13">
        <v>44117</v>
      </c>
      <c r="J350" s="28" t="s">
        <v>668</v>
      </c>
      <c r="K350" s="28" t="s">
        <v>25</v>
      </c>
      <c r="L350" s="28" t="s">
        <v>2133</v>
      </c>
      <c r="M350" s="28">
        <v>156</v>
      </c>
      <c r="N350" s="28">
        <v>66</v>
      </c>
      <c r="O350" s="21" t="str">
        <f t="shared" ref="O350:O357" si="25">M350 &amp; "/" &amp; N350</f>
        <v>156/66</v>
      </c>
      <c r="P350" s="28">
        <v>201</v>
      </c>
      <c r="Q350" s="28">
        <v>13</v>
      </c>
      <c r="R350" s="28">
        <v>37.5</v>
      </c>
      <c r="S350" s="28">
        <v>269</v>
      </c>
      <c r="T350" s="28" t="s">
        <v>3750</v>
      </c>
      <c r="U350" s="28">
        <v>28534</v>
      </c>
      <c r="V350" s="28" t="s">
        <v>79</v>
      </c>
      <c r="W350" s="28"/>
      <c r="X350" s="28">
        <v>28534</v>
      </c>
    </row>
    <row r="351" spans="1:24" ht="15.6" thickTop="1" thickBot="1" x14ac:dyDescent="0.35">
      <c r="A351" s="24" t="s">
        <v>2134</v>
      </c>
      <c r="B351" s="8" t="s">
        <v>2135</v>
      </c>
      <c r="C351" s="8" t="s">
        <v>60</v>
      </c>
      <c r="D351" s="8">
        <v>28</v>
      </c>
      <c r="E351" s="25">
        <v>35179</v>
      </c>
      <c r="F351" s="8" t="s">
        <v>73</v>
      </c>
      <c r="G351" s="8" t="s">
        <v>2137</v>
      </c>
      <c r="H351" s="26">
        <v>44305</v>
      </c>
      <c r="I351" s="26">
        <v>44314</v>
      </c>
      <c r="J351" s="8"/>
      <c r="K351" s="8" t="s">
        <v>873</v>
      </c>
      <c r="L351" s="8" t="s">
        <v>2139</v>
      </c>
      <c r="M351" s="8">
        <v>129</v>
      </c>
      <c r="N351" s="8">
        <v>98</v>
      </c>
      <c r="O351" s="21" t="str">
        <f t="shared" si="25"/>
        <v>129/98</v>
      </c>
      <c r="P351" s="8">
        <v>228</v>
      </c>
      <c r="Q351" s="8">
        <v>10.8</v>
      </c>
      <c r="R351" s="8">
        <v>31.1</v>
      </c>
      <c r="S351" s="8">
        <v>158</v>
      </c>
      <c r="T351" s="8" t="s">
        <v>3749</v>
      </c>
      <c r="U351" s="8">
        <v>24433</v>
      </c>
      <c r="V351" s="8"/>
      <c r="W351" s="8" t="s">
        <v>80</v>
      </c>
      <c r="X351" s="8">
        <v>24433</v>
      </c>
    </row>
    <row r="352" spans="1:24" ht="15.6" thickTop="1" thickBot="1" x14ac:dyDescent="0.35">
      <c r="A352" s="27" t="s">
        <v>3556</v>
      </c>
      <c r="B352" s="28" t="s">
        <v>2140</v>
      </c>
      <c r="C352" s="28" t="s">
        <v>60</v>
      </c>
      <c r="D352" s="28">
        <v>65</v>
      </c>
      <c r="E352" s="29" t="s">
        <v>2141</v>
      </c>
      <c r="F352" s="21" t="s">
        <v>25</v>
      </c>
      <c r="G352" s="28" t="s">
        <v>2142</v>
      </c>
      <c r="H352" s="13">
        <v>45152</v>
      </c>
      <c r="I352" s="13">
        <v>45159</v>
      </c>
      <c r="J352" s="8" t="s">
        <v>288</v>
      </c>
      <c r="K352" s="28" t="s">
        <v>54</v>
      </c>
      <c r="L352" s="28" t="s">
        <v>2145</v>
      </c>
      <c r="M352" s="28">
        <v>139</v>
      </c>
      <c r="N352" s="28">
        <v>72</v>
      </c>
      <c r="O352" s="28" t="str">
        <f t="shared" si="25"/>
        <v>139/72</v>
      </c>
      <c r="P352" s="28">
        <v>214</v>
      </c>
      <c r="Q352" s="28">
        <v>4</v>
      </c>
      <c r="R352" s="28">
        <v>23</v>
      </c>
      <c r="S352" s="28">
        <v>156</v>
      </c>
      <c r="T352" s="28" t="s">
        <v>3749</v>
      </c>
      <c r="U352" s="28">
        <v>1201</v>
      </c>
      <c r="V352" s="28" t="s">
        <v>33</v>
      </c>
      <c r="W352" s="28" t="s">
        <v>56</v>
      </c>
      <c r="X352" s="28">
        <v>1201</v>
      </c>
    </row>
    <row r="353" spans="1:24" ht="15.6" thickTop="1" thickBot="1" x14ac:dyDescent="0.35">
      <c r="A353" s="24" t="s">
        <v>3506</v>
      </c>
      <c r="B353" s="8" t="s">
        <v>1679</v>
      </c>
      <c r="C353" s="8" t="s">
        <v>36</v>
      </c>
      <c r="D353" s="8">
        <v>42</v>
      </c>
      <c r="E353" s="25">
        <v>30200</v>
      </c>
      <c r="F353" s="8" t="s">
        <v>316</v>
      </c>
      <c r="G353" s="8" t="s">
        <v>2147</v>
      </c>
      <c r="H353" s="26">
        <v>44977</v>
      </c>
      <c r="I353" s="26">
        <v>44974</v>
      </c>
      <c r="J353" s="21" t="s">
        <v>156</v>
      </c>
      <c r="K353" s="8"/>
      <c r="L353" s="8" t="s">
        <v>2148</v>
      </c>
      <c r="M353" s="8">
        <v>137</v>
      </c>
      <c r="N353" s="8">
        <v>72</v>
      </c>
      <c r="O353" s="21" t="str">
        <f t="shared" si="25"/>
        <v>137/72</v>
      </c>
      <c r="P353" s="8">
        <v>83</v>
      </c>
      <c r="Q353" s="8">
        <v>6.5</v>
      </c>
      <c r="R353" s="8">
        <v>22.3</v>
      </c>
      <c r="S353" s="8">
        <v>203</v>
      </c>
      <c r="T353" s="8" t="s">
        <v>25</v>
      </c>
      <c r="U353" s="8" t="s">
        <v>2149</v>
      </c>
      <c r="V353" s="8"/>
      <c r="W353" s="8"/>
      <c r="X353" s="8" t="s">
        <v>2149</v>
      </c>
    </row>
    <row r="354" spans="1:24" ht="15" thickTop="1" x14ac:dyDescent="0.3">
      <c r="A354" s="27" t="s">
        <v>3576</v>
      </c>
      <c r="B354" s="28" t="s">
        <v>2150</v>
      </c>
      <c r="C354" s="28" t="s">
        <v>3442</v>
      </c>
      <c r="D354" s="28">
        <v>42</v>
      </c>
      <c r="E354" s="29"/>
      <c r="F354" s="21" t="s">
        <v>25</v>
      </c>
      <c r="G354" s="28" t="s">
        <v>2151</v>
      </c>
      <c r="H354" s="13">
        <v>45299</v>
      </c>
      <c r="I354" s="13">
        <v>45302</v>
      </c>
      <c r="J354" s="28" t="s">
        <v>230</v>
      </c>
      <c r="K354" s="28" t="s">
        <v>650</v>
      </c>
      <c r="L354" s="28" t="s">
        <v>2152</v>
      </c>
      <c r="M354" s="28">
        <v>143</v>
      </c>
      <c r="N354" s="28">
        <v>83</v>
      </c>
      <c r="O354" s="28" t="str">
        <f t="shared" si="25"/>
        <v>143/83</v>
      </c>
      <c r="P354" s="28">
        <v>170</v>
      </c>
      <c r="Q354" s="28">
        <v>10.7</v>
      </c>
      <c r="R354" s="35">
        <v>40.5</v>
      </c>
      <c r="S354" s="28">
        <v>202</v>
      </c>
      <c r="T354" s="28" t="s">
        <v>25</v>
      </c>
      <c r="U354" s="28">
        <v>31851</v>
      </c>
      <c r="V354" s="28" t="s">
        <v>217</v>
      </c>
      <c r="W354" s="28" t="s">
        <v>56</v>
      </c>
      <c r="X354" s="28">
        <v>31851</v>
      </c>
    </row>
    <row r="355" spans="1:24" ht="15" thickBot="1" x14ac:dyDescent="0.35">
      <c r="A355" s="24" t="s">
        <v>2153</v>
      </c>
      <c r="B355" s="8" t="s">
        <v>2154</v>
      </c>
      <c r="C355" s="8" t="s">
        <v>60</v>
      </c>
      <c r="D355" s="8">
        <v>23</v>
      </c>
      <c r="E355" s="25" t="s">
        <v>3706</v>
      </c>
      <c r="F355" s="8" t="s">
        <v>316</v>
      </c>
      <c r="G355" s="8"/>
      <c r="H355" s="26">
        <v>45432</v>
      </c>
      <c r="I355" s="26">
        <v>45461</v>
      </c>
      <c r="J355" s="28" t="s">
        <v>230</v>
      </c>
      <c r="K355" s="8" t="s">
        <v>508</v>
      </c>
      <c r="L355" s="8" t="s">
        <v>1452</v>
      </c>
      <c r="M355" s="8">
        <v>139</v>
      </c>
      <c r="N355" s="8">
        <v>64</v>
      </c>
      <c r="O355" s="28" t="str">
        <f t="shared" si="25"/>
        <v>139/64</v>
      </c>
      <c r="P355" s="8">
        <v>241</v>
      </c>
      <c r="Q355" s="8">
        <v>11.5</v>
      </c>
      <c r="R355" s="8">
        <v>31.1</v>
      </c>
      <c r="S355" s="8">
        <v>199</v>
      </c>
      <c r="T355" s="8" t="s">
        <v>25</v>
      </c>
      <c r="U355" s="8">
        <v>23265</v>
      </c>
      <c r="V355" s="8" t="s">
        <v>79</v>
      </c>
      <c r="W355" s="8" t="b">
        <v>0</v>
      </c>
      <c r="X355" s="8">
        <v>23265</v>
      </c>
    </row>
    <row r="356" spans="1:24" ht="15.6" thickTop="1" thickBot="1" x14ac:dyDescent="0.35">
      <c r="A356" s="27" t="s">
        <v>2158</v>
      </c>
      <c r="B356" s="28" t="s">
        <v>2159</v>
      </c>
      <c r="C356" s="28" t="s">
        <v>60</v>
      </c>
      <c r="D356" s="28">
        <v>42</v>
      </c>
      <c r="E356" s="29"/>
      <c r="F356" s="28" t="s">
        <v>316</v>
      </c>
      <c r="G356" s="28" t="s">
        <v>2160</v>
      </c>
      <c r="H356" s="13">
        <v>45384</v>
      </c>
      <c r="I356" s="13">
        <v>45411</v>
      </c>
      <c r="J356" s="28" t="s">
        <v>230</v>
      </c>
      <c r="K356" s="28" t="s">
        <v>481</v>
      </c>
      <c r="L356" s="28" t="s">
        <v>2163</v>
      </c>
      <c r="M356" s="28">
        <v>102</v>
      </c>
      <c r="N356" s="28">
        <v>70</v>
      </c>
      <c r="O356" s="21" t="str">
        <f t="shared" si="25"/>
        <v>102/70</v>
      </c>
      <c r="P356" s="8">
        <v>192</v>
      </c>
      <c r="Q356" s="28">
        <v>12.1</v>
      </c>
      <c r="R356" s="35">
        <v>27.1</v>
      </c>
      <c r="S356" s="28">
        <v>280</v>
      </c>
      <c r="T356" s="28" t="s">
        <v>3750</v>
      </c>
      <c r="U356" s="28">
        <v>21156</v>
      </c>
      <c r="V356" s="28" t="s">
        <v>45</v>
      </c>
      <c r="W356" s="28" t="s">
        <v>46</v>
      </c>
      <c r="X356" s="28">
        <v>21156</v>
      </c>
    </row>
    <row r="357" spans="1:24" ht="15" thickTop="1" x14ac:dyDescent="0.3">
      <c r="A357" s="24" t="s">
        <v>2164</v>
      </c>
      <c r="B357" s="8" t="s">
        <v>448</v>
      </c>
      <c r="C357" s="8" t="s">
        <v>60</v>
      </c>
      <c r="D357" s="8">
        <v>45</v>
      </c>
      <c r="E357" s="25">
        <v>29148</v>
      </c>
      <c r="F357" s="8" t="s">
        <v>73</v>
      </c>
      <c r="G357" s="8" t="s">
        <v>2166</v>
      </c>
      <c r="H357" s="26">
        <v>44257</v>
      </c>
      <c r="I357" s="26">
        <v>44265</v>
      </c>
      <c r="J357" s="28" t="s">
        <v>668</v>
      </c>
      <c r="K357" s="8" t="s">
        <v>261</v>
      </c>
      <c r="L357" s="8" t="s">
        <v>2167</v>
      </c>
      <c r="M357" s="8">
        <v>95</v>
      </c>
      <c r="N357" s="8">
        <v>66</v>
      </c>
      <c r="O357" s="21" t="str">
        <f t="shared" si="25"/>
        <v>95/66</v>
      </c>
      <c r="P357" s="8">
        <v>293</v>
      </c>
      <c r="Q357" s="8">
        <v>8.9</v>
      </c>
      <c r="R357" s="8">
        <v>33.1</v>
      </c>
      <c r="S357" s="8">
        <v>179</v>
      </c>
      <c r="T357" s="8" t="s">
        <v>3749</v>
      </c>
      <c r="U357" s="8" t="s">
        <v>2168</v>
      </c>
      <c r="V357" s="8" t="s">
        <v>33</v>
      </c>
      <c r="W357" s="8" t="s">
        <v>68</v>
      </c>
      <c r="X357" s="8" t="s">
        <v>2168</v>
      </c>
    </row>
    <row r="358" spans="1:24" ht="15" thickBot="1" x14ac:dyDescent="0.35">
      <c r="A358" s="27" t="s">
        <v>2169</v>
      </c>
      <c r="B358" s="28" t="s">
        <v>2170</v>
      </c>
      <c r="C358" s="28" t="s">
        <v>3442</v>
      </c>
      <c r="D358" s="28">
        <v>60</v>
      </c>
      <c r="E358" s="29">
        <v>26546</v>
      </c>
      <c r="F358" s="28" t="s">
        <v>73</v>
      </c>
      <c r="G358" s="28"/>
      <c r="H358" s="13">
        <v>44566</v>
      </c>
      <c r="I358" s="13">
        <v>44569</v>
      </c>
      <c r="J358" s="28" t="s">
        <v>342</v>
      </c>
      <c r="K358" s="28" t="s">
        <v>289</v>
      </c>
      <c r="L358" s="28"/>
      <c r="M358" s="8">
        <f>VALUE(LEFT(O358,FIND("/",O358)-1))</f>
        <v>131</v>
      </c>
      <c r="N358" s="8">
        <f>VALUE(RIGHT(O358,LEN(O358)-FIND("/",O358)))</f>
        <v>72</v>
      </c>
      <c r="O358" s="40" t="s">
        <v>2174</v>
      </c>
      <c r="P358" s="28">
        <v>284</v>
      </c>
      <c r="Q358" s="28">
        <v>12.1</v>
      </c>
      <c r="R358" s="28">
        <v>33.1</v>
      </c>
      <c r="S358" s="28">
        <v>196</v>
      </c>
      <c r="T358" s="28" t="s">
        <v>3749</v>
      </c>
      <c r="U358" s="28">
        <v>18718</v>
      </c>
      <c r="V358" s="28" t="s">
        <v>281</v>
      </c>
      <c r="W358" s="28" t="s">
        <v>166</v>
      </c>
      <c r="X358" s="28">
        <v>18718</v>
      </c>
    </row>
    <row r="359" spans="1:24" ht="15.6" thickTop="1" thickBot="1" x14ac:dyDescent="0.35">
      <c r="A359" s="24" t="s">
        <v>3507</v>
      </c>
      <c r="B359" s="8" t="s">
        <v>2175</v>
      </c>
      <c r="C359" s="8" t="s">
        <v>36</v>
      </c>
      <c r="D359" s="8">
        <v>19</v>
      </c>
      <c r="E359" s="25">
        <v>38550</v>
      </c>
      <c r="F359" s="8" t="s">
        <v>468</v>
      </c>
      <c r="G359" s="8"/>
      <c r="H359" s="26">
        <v>44154</v>
      </c>
      <c r="I359" s="26">
        <v>44173</v>
      </c>
      <c r="J359" s="8"/>
      <c r="K359" s="8" t="s">
        <v>631</v>
      </c>
      <c r="L359" s="8" t="s">
        <v>799</v>
      </c>
      <c r="M359" s="8">
        <v>159</v>
      </c>
      <c r="N359" s="8">
        <v>87</v>
      </c>
      <c r="O359" s="21" t="str">
        <f>M359 &amp; "/" &amp; N359</f>
        <v>159/87</v>
      </c>
      <c r="P359" s="8">
        <v>192</v>
      </c>
      <c r="Q359" s="8">
        <v>6.4</v>
      </c>
      <c r="R359" s="8">
        <v>20.7</v>
      </c>
      <c r="S359" s="8">
        <v>258</v>
      </c>
      <c r="T359" s="8" t="s">
        <v>3751</v>
      </c>
      <c r="U359" s="8" t="s">
        <v>2177</v>
      </c>
      <c r="V359" s="8" t="s">
        <v>79</v>
      </c>
      <c r="W359" s="8" t="s">
        <v>44</v>
      </c>
      <c r="X359" s="8" t="s">
        <v>2177</v>
      </c>
    </row>
    <row r="360" spans="1:24" ht="15.6" thickTop="1" thickBot="1" x14ac:dyDescent="0.35">
      <c r="A360" s="27" t="s">
        <v>2178</v>
      </c>
      <c r="B360" s="28" t="s">
        <v>2179</v>
      </c>
      <c r="C360" s="28" t="s">
        <v>60</v>
      </c>
      <c r="D360" s="28">
        <v>42</v>
      </c>
      <c r="E360" s="29">
        <v>29979</v>
      </c>
      <c r="F360" s="28" t="s">
        <v>316</v>
      </c>
      <c r="G360" s="28"/>
      <c r="H360" s="13">
        <v>45423</v>
      </c>
      <c r="I360" s="13">
        <v>45447</v>
      </c>
      <c r="J360" s="28" t="s">
        <v>342</v>
      </c>
      <c r="K360" s="28" t="s">
        <v>548</v>
      </c>
      <c r="L360" s="28" t="s">
        <v>607</v>
      </c>
      <c r="M360" s="28">
        <v>117</v>
      </c>
      <c r="N360" s="28">
        <v>80</v>
      </c>
      <c r="O360" s="21" t="str">
        <f>M360 &amp; "/" &amp; N360</f>
        <v>117/80</v>
      </c>
      <c r="P360" s="8">
        <v>192</v>
      </c>
      <c r="Q360" s="28">
        <v>8.9</v>
      </c>
      <c r="R360" s="28">
        <v>37.6</v>
      </c>
      <c r="S360" s="28">
        <v>236</v>
      </c>
      <c r="T360" s="28" t="s">
        <v>3749</v>
      </c>
      <c r="U360" s="28">
        <v>11840</v>
      </c>
      <c r="V360" s="28" t="s">
        <v>199</v>
      </c>
      <c r="W360" s="28" t="s">
        <v>80</v>
      </c>
      <c r="X360" s="28">
        <v>11840</v>
      </c>
    </row>
    <row r="361" spans="1:24" ht="15.6" thickTop="1" thickBot="1" x14ac:dyDescent="0.35">
      <c r="A361" s="24" t="s">
        <v>2181</v>
      </c>
      <c r="B361" s="8" t="s">
        <v>685</v>
      </c>
      <c r="C361" s="8" t="s">
        <v>3442</v>
      </c>
      <c r="D361" s="8">
        <v>33</v>
      </c>
      <c r="E361" s="25">
        <v>33304</v>
      </c>
      <c r="F361" s="28" t="s">
        <v>153</v>
      </c>
      <c r="G361" s="8"/>
      <c r="H361" s="26">
        <v>43834</v>
      </c>
      <c r="I361" s="26">
        <v>43845</v>
      </c>
      <c r="J361" s="28" t="s">
        <v>230</v>
      </c>
      <c r="K361" s="8" t="s">
        <v>631</v>
      </c>
      <c r="L361" s="8" t="s">
        <v>2185</v>
      </c>
      <c r="M361" s="8">
        <v>141</v>
      </c>
      <c r="N361" s="8">
        <v>60</v>
      </c>
      <c r="O361" s="21" t="str">
        <f>M361 &amp; "/" &amp; N361</f>
        <v>141/60</v>
      </c>
      <c r="P361" s="8">
        <v>236</v>
      </c>
      <c r="Q361" s="8">
        <v>7.5</v>
      </c>
      <c r="R361" s="8">
        <v>33.799999999999997</v>
      </c>
      <c r="S361" s="8">
        <v>207</v>
      </c>
      <c r="T361" s="8" t="s">
        <v>3749</v>
      </c>
      <c r="U361" s="8">
        <v>48650</v>
      </c>
      <c r="V361" s="8" t="s">
        <v>379</v>
      </c>
      <c r="W361" s="8" t="s">
        <v>56</v>
      </c>
      <c r="X361" s="8">
        <v>48650</v>
      </c>
    </row>
    <row r="362" spans="1:24" ht="15.6" thickTop="1" thickBot="1" x14ac:dyDescent="0.35">
      <c r="A362" s="27" t="s">
        <v>2186</v>
      </c>
      <c r="B362" s="28" t="s">
        <v>2187</v>
      </c>
      <c r="C362" s="28" t="s">
        <v>60</v>
      </c>
      <c r="D362" s="28">
        <v>79</v>
      </c>
      <c r="E362" s="29">
        <v>16725</v>
      </c>
      <c r="F362" s="21" t="s">
        <v>25</v>
      </c>
      <c r="G362" s="28" t="s">
        <v>2189</v>
      </c>
      <c r="H362" s="13">
        <v>44991</v>
      </c>
      <c r="I362" s="13">
        <v>45008</v>
      </c>
      <c r="J362" s="28" t="s">
        <v>230</v>
      </c>
      <c r="K362" s="28" t="s">
        <v>548</v>
      </c>
      <c r="L362" s="28" t="s">
        <v>2191</v>
      </c>
      <c r="M362" s="8">
        <f>VALUE(LEFT(O362,FIND("/",O362)-1))</f>
        <v>148</v>
      </c>
      <c r="N362" s="8">
        <f>VALUE(RIGHT(O362,LEN(O362)-FIND("/",O362)))</f>
        <v>77</v>
      </c>
      <c r="O362" s="40" t="s">
        <v>2192</v>
      </c>
      <c r="P362" s="28">
        <v>222</v>
      </c>
      <c r="Q362" s="28">
        <v>11.8</v>
      </c>
      <c r="R362" s="28">
        <v>38.6</v>
      </c>
      <c r="S362" s="28">
        <v>130</v>
      </c>
      <c r="T362" s="28" t="s">
        <v>3751</v>
      </c>
      <c r="U362" s="28">
        <v>17428</v>
      </c>
      <c r="V362" s="28" t="s">
        <v>199</v>
      </c>
      <c r="W362" s="28" t="s">
        <v>69</v>
      </c>
      <c r="X362" s="28">
        <v>17428</v>
      </c>
    </row>
    <row r="363" spans="1:24" ht="15.6" thickTop="1" thickBot="1" x14ac:dyDescent="0.35">
      <c r="A363" s="24" t="s">
        <v>2193</v>
      </c>
      <c r="B363" s="8" t="s">
        <v>2194</v>
      </c>
      <c r="C363" s="8" t="s">
        <v>3442</v>
      </c>
      <c r="D363" s="8">
        <v>44</v>
      </c>
      <c r="E363" s="25">
        <v>29561</v>
      </c>
      <c r="F363" s="8" t="s">
        <v>73</v>
      </c>
      <c r="G363" s="8" t="s">
        <v>2196</v>
      </c>
      <c r="H363" s="26">
        <v>44856</v>
      </c>
      <c r="I363" s="26">
        <v>44860</v>
      </c>
      <c r="J363" s="21" t="s">
        <v>156</v>
      </c>
      <c r="K363" s="8" t="s">
        <v>157</v>
      </c>
      <c r="L363" s="8" t="s">
        <v>2199</v>
      </c>
      <c r="M363" s="8">
        <v>137</v>
      </c>
      <c r="N363" s="8">
        <v>83</v>
      </c>
      <c r="O363" s="28" t="str">
        <f>M363 &amp; "/" &amp; N363</f>
        <v>137/83</v>
      </c>
      <c r="P363" s="8">
        <v>648</v>
      </c>
      <c r="Q363" s="8">
        <v>10.3</v>
      </c>
      <c r="R363" s="8">
        <v>23.5</v>
      </c>
      <c r="S363" s="8">
        <v>185</v>
      </c>
      <c r="T363" s="8" t="s">
        <v>3751</v>
      </c>
      <c r="U363" s="8">
        <v>-11682</v>
      </c>
      <c r="V363" s="8" t="s">
        <v>79</v>
      </c>
      <c r="W363" s="8" t="s">
        <v>166</v>
      </c>
      <c r="X363" s="8">
        <v>-11682</v>
      </c>
    </row>
    <row r="364" spans="1:24" ht="15" thickTop="1" x14ac:dyDescent="0.3">
      <c r="A364" s="27" t="s">
        <v>2200</v>
      </c>
      <c r="B364" s="28" t="s">
        <v>381</v>
      </c>
      <c r="C364" s="28" t="s">
        <v>60</v>
      </c>
      <c r="D364" s="28">
        <v>48</v>
      </c>
      <c r="E364" s="29">
        <v>28072</v>
      </c>
      <c r="F364" s="28" t="s">
        <v>541</v>
      </c>
      <c r="G364" s="28"/>
      <c r="H364" s="13">
        <v>45591</v>
      </c>
      <c r="I364" s="13">
        <v>45619</v>
      </c>
      <c r="J364" s="28" t="s">
        <v>53</v>
      </c>
      <c r="K364" s="28" t="s">
        <v>873</v>
      </c>
      <c r="L364" s="28" t="s">
        <v>2203</v>
      </c>
      <c r="M364" s="28">
        <v>142</v>
      </c>
      <c r="N364" s="28">
        <v>98</v>
      </c>
      <c r="O364" s="21" t="str">
        <f>M364 &amp; "/" &amp; N364</f>
        <v>142/98</v>
      </c>
      <c r="P364" s="28">
        <v>246</v>
      </c>
      <c r="Q364" s="28">
        <v>12.5</v>
      </c>
      <c r="R364" s="28">
        <v>19.7</v>
      </c>
      <c r="S364" s="28">
        <v>239</v>
      </c>
      <c r="T364" s="28" t="s">
        <v>3749</v>
      </c>
      <c r="U364" s="28">
        <v>14707</v>
      </c>
      <c r="V364" s="28" t="s">
        <v>183</v>
      </c>
      <c r="W364" s="28" t="s">
        <v>132</v>
      </c>
      <c r="X364" s="28">
        <v>14707</v>
      </c>
    </row>
    <row r="365" spans="1:24" ht="15" thickBot="1" x14ac:dyDescent="0.35">
      <c r="A365" s="24" t="s">
        <v>2204</v>
      </c>
      <c r="B365" s="8" t="s">
        <v>522</v>
      </c>
      <c r="C365" s="8" t="s">
        <v>60</v>
      </c>
      <c r="D365" s="8">
        <v>54</v>
      </c>
      <c r="E365" s="25">
        <v>25638</v>
      </c>
      <c r="F365" s="28" t="s">
        <v>247</v>
      </c>
      <c r="G365" s="8" t="s">
        <v>2206</v>
      </c>
      <c r="H365" s="26">
        <v>45366</v>
      </c>
      <c r="I365" s="26">
        <v>45381</v>
      </c>
      <c r="J365" s="28" t="s">
        <v>342</v>
      </c>
      <c r="K365" s="8" t="s">
        <v>1997</v>
      </c>
      <c r="L365" s="8" t="s">
        <v>2208</v>
      </c>
      <c r="M365" s="8">
        <f>VALUE(LEFT(O365,FIND("/",O365)-1))</f>
        <v>103</v>
      </c>
      <c r="N365" s="8">
        <f>VALUE(RIGHT(O365,LEN(O365)-FIND("/",O365)))</f>
        <v>96</v>
      </c>
      <c r="O365" s="39" t="s">
        <v>2209</v>
      </c>
      <c r="P365" s="8">
        <v>85</v>
      </c>
      <c r="Q365" s="8">
        <v>4</v>
      </c>
      <c r="R365" s="8">
        <v>24.3</v>
      </c>
      <c r="S365" s="8">
        <v>163</v>
      </c>
      <c r="T365" s="8" t="s">
        <v>3750</v>
      </c>
      <c r="U365" s="8"/>
      <c r="V365" s="8" t="s">
        <v>208</v>
      </c>
      <c r="W365" s="8" t="s">
        <v>132</v>
      </c>
      <c r="X365" s="8"/>
    </row>
    <row r="366" spans="1:24" ht="15.6" thickTop="1" thickBot="1" x14ac:dyDescent="0.35">
      <c r="A366" s="27" t="s">
        <v>3508</v>
      </c>
      <c r="B366" s="28" t="s">
        <v>2091</v>
      </c>
      <c r="C366" s="28" t="s">
        <v>36</v>
      </c>
      <c r="D366" s="28">
        <v>63</v>
      </c>
      <c r="E366" s="29">
        <v>22296</v>
      </c>
      <c r="F366" s="21" t="s">
        <v>25</v>
      </c>
      <c r="G366" s="28" t="s">
        <v>2211</v>
      </c>
      <c r="H366" s="13">
        <v>45445</v>
      </c>
      <c r="I366" s="13">
        <v>45444</v>
      </c>
      <c r="J366" s="28" t="s">
        <v>668</v>
      </c>
      <c r="K366" s="28" t="s">
        <v>25</v>
      </c>
      <c r="L366" s="28" t="s">
        <v>2214</v>
      </c>
      <c r="M366" s="28">
        <v>102</v>
      </c>
      <c r="N366" s="28">
        <v>100</v>
      </c>
      <c r="O366" s="21" t="str">
        <f>M366 &amp; "/" &amp; N366</f>
        <v>102/100</v>
      </c>
      <c r="P366" s="28">
        <v>219</v>
      </c>
      <c r="Q366" s="28">
        <v>6.9</v>
      </c>
      <c r="R366" s="28">
        <v>35.200000000000003</v>
      </c>
      <c r="S366" s="28">
        <v>244</v>
      </c>
      <c r="T366" s="28" t="s">
        <v>3749</v>
      </c>
      <c r="U366" s="28">
        <v>35901</v>
      </c>
      <c r="V366" s="28" t="s">
        <v>45</v>
      </c>
      <c r="W366" s="28" t="s">
        <v>44</v>
      </c>
      <c r="X366" s="28">
        <v>35901</v>
      </c>
    </row>
    <row r="367" spans="1:24" ht="15.6" thickTop="1" thickBot="1" x14ac:dyDescent="0.35">
      <c r="A367" s="24" t="s">
        <v>2215</v>
      </c>
      <c r="B367" s="8" t="s">
        <v>2216</v>
      </c>
      <c r="C367" s="8" t="s">
        <v>36</v>
      </c>
      <c r="D367" s="8">
        <v>64</v>
      </c>
      <c r="E367" s="25">
        <v>21994</v>
      </c>
      <c r="F367" s="8" t="s">
        <v>247</v>
      </c>
      <c r="G367" s="8" t="s">
        <v>2218</v>
      </c>
      <c r="H367" s="26">
        <v>43962</v>
      </c>
      <c r="I367" s="26">
        <v>43990</v>
      </c>
      <c r="J367" s="28" t="s">
        <v>668</v>
      </c>
      <c r="K367" s="8" t="s">
        <v>631</v>
      </c>
      <c r="L367" s="8" t="s">
        <v>2221</v>
      </c>
      <c r="M367" s="8">
        <v>176</v>
      </c>
      <c r="N367" s="8">
        <v>68</v>
      </c>
      <c r="O367" s="21" t="str">
        <f>M367 &amp; "/" &amp; N367</f>
        <v>176/68</v>
      </c>
      <c r="P367" s="8">
        <v>259</v>
      </c>
      <c r="Q367" s="8">
        <v>11.4</v>
      </c>
      <c r="R367" s="8">
        <v>22.8</v>
      </c>
      <c r="S367" s="8">
        <v>177</v>
      </c>
      <c r="T367" s="8" t="s">
        <v>3749</v>
      </c>
      <c r="U367" s="8">
        <v>4963</v>
      </c>
      <c r="V367" s="8" t="s">
        <v>281</v>
      </c>
      <c r="W367" s="8" t="s">
        <v>92</v>
      </c>
      <c r="X367" s="8">
        <v>4963</v>
      </c>
    </row>
    <row r="368" spans="1:24" ht="15.6" thickTop="1" thickBot="1" x14ac:dyDescent="0.35">
      <c r="A368" s="27" t="s">
        <v>2222</v>
      </c>
      <c r="B368" s="28" t="s">
        <v>581</v>
      </c>
      <c r="C368" s="28" t="s">
        <v>3442</v>
      </c>
      <c r="D368" s="28">
        <v>81</v>
      </c>
      <c r="E368" s="29" t="s">
        <v>2223</v>
      </c>
      <c r="F368" s="28" t="s">
        <v>145</v>
      </c>
      <c r="G368" s="28"/>
      <c r="H368" s="13">
        <v>44769</v>
      </c>
      <c r="I368" s="13">
        <v>44784</v>
      </c>
      <c r="J368" s="28" t="s">
        <v>409</v>
      </c>
      <c r="K368" s="28" t="s">
        <v>508</v>
      </c>
      <c r="L368" s="28" t="s">
        <v>2225</v>
      </c>
      <c r="M368" s="28">
        <v>171</v>
      </c>
      <c r="N368" s="28">
        <v>80</v>
      </c>
      <c r="O368" s="21" t="str">
        <f>M368 &amp; "/" &amp; N368</f>
        <v>171/80</v>
      </c>
      <c r="P368" s="28">
        <v>249</v>
      </c>
      <c r="Q368" s="28">
        <v>6.4</v>
      </c>
      <c r="R368" s="28">
        <v>21.2</v>
      </c>
      <c r="S368" s="28">
        <v>142</v>
      </c>
      <c r="T368" s="28" t="s">
        <v>3749</v>
      </c>
      <c r="U368" s="28">
        <v>38610</v>
      </c>
      <c r="V368" s="28" t="s">
        <v>199</v>
      </c>
      <c r="W368" s="28" t="s">
        <v>92</v>
      </c>
      <c r="X368" s="28">
        <v>38610</v>
      </c>
    </row>
    <row r="369" spans="1:24" ht="15" thickTop="1" x14ac:dyDescent="0.3">
      <c r="A369" s="24" t="s">
        <v>2226</v>
      </c>
      <c r="B369" s="8" t="s">
        <v>2227</v>
      </c>
      <c r="C369" s="8" t="s">
        <v>36</v>
      </c>
      <c r="D369" s="8">
        <v>78</v>
      </c>
      <c r="E369" s="25">
        <v>16838</v>
      </c>
      <c r="F369" s="8" t="s">
        <v>468</v>
      </c>
      <c r="G369" s="8" t="s">
        <v>2229</v>
      </c>
      <c r="H369" s="26">
        <v>44039</v>
      </c>
      <c r="I369" s="26">
        <v>44055</v>
      </c>
      <c r="J369" s="21" t="s">
        <v>156</v>
      </c>
      <c r="K369" s="8" t="s">
        <v>1997</v>
      </c>
      <c r="L369" s="8" t="s">
        <v>447</v>
      </c>
      <c r="M369" s="8">
        <v>175</v>
      </c>
      <c r="N369" s="8">
        <v>81</v>
      </c>
      <c r="O369" s="21" t="str">
        <f>M369 &amp; "/" &amp; N369</f>
        <v>175/81</v>
      </c>
      <c r="P369" s="8">
        <v>106</v>
      </c>
      <c r="Q369" s="8">
        <v>4.4000000000000004</v>
      </c>
      <c r="R369" s="8">
        <v>31.1</v>
      </c>
      <c r="S369" s="8">
        <v>274</v>
      </c>
      <c r="T369" s="8" t="s">
        <v>3749</v>
      </c>
      <c r="U369" s="8" t="s">
        <v>2231</v>
      </c>
      <c r="V369" s="8" t="s">
        <v>217</v>
      </c>
      <c r="W369" s="8" t="s">
        <v>166</v>
      </c>
      <c r="X369" s="8" t="s">
        <v>2231</v>
      </c>
    </row>
    <row r="370" spans="1:24" ht="15" thickBot="1" x14ac:dyDescent="0.35">
      <c r="A370" s="27" t="s">
        <v>3557</v>
      </c>
      <c r="B370" s="28" t="s">
        <v>1464</v>
      </c>
      <c r="C370" s="28" t="s">
        <v>60</v>
      </c>
      <c r="D370" s="28">
        <v>58</v>
      </c>
      <c r="E370" s="29" t="s">
        <v>2232</v>
      </c>
      <c r="F370" s="28" t="s">
        <v>73</v>
      </c>
      <c r="G370" s="28"/>
      <c r="H370" s="13">
        <v>45332</v>
      </c>
      <c r="I370" s="13">
        <v>45357</v>
      </c>
      <c r="J370" s="28" t="s">
        <v>230</v>
      </c>
      <c r="K370" s="28" t="s">
        <v>54</v>
      </c>
      <c r="L370" s="28" t="s">
        <v>2234</v>
      </c>
      <c r="M370" s="28">
        <v>139</v>
      </c>
      <c r="N370" s="28">
        <v>88</v>
      </c>
      <c r="O370" s="28" t="str">
        <f>M370 &amp; "/" &amp; N370</f>
        <v>139/88</v>
      </c>
      <c r="P370" s="28">
        <v>196</v>
      </c>
      <c r="Q370" s="28">
        <v>7.3</v>
      </c>
      <c r="R370" s="28">
        <v>21.4</v>
      </c>
      <c r="S370" s="28">
        <v>212</v>
      </c>
      <c r="T370" s="28" t="s">
        <v>25</v>
      </c>
      <c r="U370" s="28" t="s">
        <v>2235</v>
      </c>
      <c r="V370" s="28" t="s">
        <v>199</v>
      </c>
      <c r="W370" s="28" t="s">
        <v>44</v>
      </c>
      <c r="X370" s="28" t="s">
        <v>2235</v>
      </c>
    </row>
    <row r="371" spans="1:24" ht="15.6" thickTop="1" thickBot="1" x14ac:dyDescent="0.35">
      <c r="A371" s="24" t="s">
        <v>2236</v>
      </c>
      <c r="B371" s="8" t="s">
        <v>1616</v>
      </c>
      <c r="C371" s="8" t="s">
        <v>3442</v>
      </c>
      <c r="D371" s="8">
        <v>65</v>
      </c>
      <c r="E371" s="25">
        <v>21775</v>
      </c>
      <c r="F371" s="21" t="s">
        <v>25</v>
      </c>
      <c r="G371" s="8"/>
      <c r="H371" s="26">
        <v>44989</v>
      </c>
      <c r="I371" s="26">
        <v>45012</v>
      </c>
      <c r="J371" s="8" t="s">
        <v>196</v>
      </c>
      <c r="K371" s="8" t="s">
        <v>157</v>
      </c>
      <c r="L371" s="8"/>
      <c r="M371" s="8">
        <v>171</v>
      </c>
      <c r="N371" s="8">
        <v>179</v>
      </c>
      <c r="O371" s="21" t="str">
        <f t="shared" ref="O371:O383" si="26">M371 &amp; "/" &amp; N371</f>
        <v>171/179</v>
      </c>
      <c r="P371" s="8">
        <v>299</v>
      </c>
      <c r="Q371" s="8">
        <v>5.8</v>
      </c>
      <c r="R371" s="8">
        <v>23.7</v>
      </c>
      <c r="S371" s="8">
        <v>246</v>
      </c>
      <c r="T371" s="8" t="s">
        <v>3750</v>
      </c>
      <c r="U371" s="8">
        <v>11209</v>
      </c>
      <c r="V371" s="8" t="s">
        <v>263</v>
      </c>
      <c r="W371" s="8" t="s">
        <v>132</v>
      </c>
      <c r="X371" s="8">
        <v>11209</v>
      </c>
    </row>
    <row r="372" spans="1:24" ht="15.6" thickTop="1" thickBot="1" x14ac:dyDescent="0.35">
      <c r="A372" s="27" t="s">
        <v>3456</v>
      </c>
      <c r="B372" s="28" t="s">
        <v>2240</v>
      </c>
      <c r="C372" s="28" t="s">
        <v>36</v>
      </c>
      <c r="D372" s="28">
        <v>23</v>
      </c>
      <c r="E372" s="29"/>
      <c r="F372" s="28" t="s">
        <v>541</v>
      </c>
      <c r="G372" s="28"/>
      <c r="H372" s="13">
        <v>44729</v>
      </c>
      <c r="I372" s="13">
        <v>44753</v>
      </c>
      <c r="J372" s="8" t="s">
        <v>196</v>
      </c>
      <c r="K372" s="28" t="s">
        <v>508</v>
      </c>
      <c r="L372" s="28" t="s">
        <v>1977</v>
      </c>
      <c r="M372" s="28">
        <v>91</v>
      </c>
      <c r="N372" s="28">
        <v>98</v>
      </c>
      <c r="O372" s="21" t="str">
        <f t="shared" si="26"/>
        <v>91/98</v>
      </c>
      <c r="P372" s="28">
        <v>288</v>
      </c>
      <c r="Q372" s="28">
        <v>5.8</v>
      </c>
      <c r="R372" s="35">
        <v>41.8</v>
      </c>
      <c r="S372" s="28">
        <v>230</v>
      </c>
      <c r="T372" s="28" t="s">
        <v>3750</v>
      </c>
      <c r="U372" s="28">
        <v>9177</v>
      </c>
      <c r="V372" s="28"/>
      <c r="W372" s="28" t="s">
        <v>132</v>
      </c>
      <c r="X372" s="28">
        <v>9177</v>
      </c>
    </row>
    <row r="373" spans="1:24" ht="15.6" thickTop="1" thickBot="1" x14ac:dyDescent="0.35">
      <c r="A373" s="24" t="s">
        <v>2243</v>
      </c>
      <c r="B373" s="8" t="s">
        <v>2244</v>
      </c>
      <c r="C373" s="8" t="s">
        <v>60</v>
      </c>
      <c r="D373" s="8">
        <v>46</v>
      </c>
      <c r="E373" s="25">
        <v>28836</v>
      </c>
      <c r="F373" s="8" t="s">
        <v>73</v>
      </c>
      <c r="G373" s="8" t="s">
        <v>2246</v>
      </c>
      <c r="H373" s="26">
        <v>45176</v>
      </c>
      <c r="I373" s="26">
        <v>45177</v>
      </c>
      <c r="J373" s="28" t="s">
        <v>342</v>
      </c>
      <c r="K373" s="8" t="s">
        <v>873</v>
      </c>
      <c r="L373" s="8" t="s">
        <v>2248</v>
      </c>
      <c r="M373" s="8">
        <v>105</v>
      </c>
      <c r="N373" s="8">
        <v>87</v>
      </c>
      <c r="O373" s="21" t="str">
        <f t="shared" si="26"/>
        <v>105/87</v>
      </c>
      <c r="P373" s="8">
        <v>230</v>
      </c>
      <c r="Q373" s="8">
        <v>7.4</v>
      </c>
      <c r="R373" s="8">
        <v>25.6</v>
      </c>
      <c r="S373" s="8">
        <v>146</v>
      </c>
      <c r="T373" s="28" t="s">
        <v>25</v>
      </c>
      <c r="U373" s="8" t="s">
        <v>2249</v>
      </c>
      <c r="V373" s="8" t="s">
        <v>25</v>
      </c>
      <c r="W373" s="8" t="s">
        <v>68</v>
      </c>
      <c r="X373" s="8" t="s">
        <v>2249</v>
      </c>
    </row>
    <row r="374" spans="1:24" ht="15.6" thickTop="1" thickBot="1" x14ac:dyDescent="0.35">
      <c r="A374" s="27" t="s">
        <v>2250</v>
      </c>
      <c r="B374" s="28" t="s">
        <v>2251</v>
      </c>
      <c r="C374" s="28" t="s">
        <v>3442</v>
      </c>
      <c r="D374" s="28">
        <v>20</v>
      </c>
      <c r="E374" s="29">
        <v>38163</v>
      </c>
      <c r="F374" s="28" t="s">
        <v>468</v>
      </c>
      <c r="G374" s="28"/>
      <c r="H374" s="13">
        <v>44471</v>
      </c>
      <c r="I374" s="13">
        <v>44498</v>
      </c>
      <c r="J374" s="28"/>
      <c r="K374" s="28" t="s">
        <v>481</v>
      </c>
      <c r="L374" s="28" t="s">
        <v>2255</v>
      </c>
      <c r="M374" s="28">
        <v>169</v>
      </c>
      <c r="N374" s="28">
        <v>114</v>
      </c>
      <c r="O374" s="21" t="str">
        <f t="shared" si="26"/>
        <v>169/114</v>
      </c>
      <c r="P374" s="28">
        <v>71</v>
      </c>
      <c r="Q374" s="28">
        <v>9.1</v>
      </c>
      <c r="R374" s="28">
        <v>24.8</v>
      </c>
      <c r="S374" s="28">
        <v>191</v>
      </c>
      <c r="T374" s="28" t="s">
        <v>25</v>
      </c>
      <c r="U374" s="28">
        <v>47830</v>
      </c>
      <c r="V374" s="28" t="s">
        <v>698</v>
      </c>
      <c r="W374" s="28" t="s">
        <v>92</v>
      </c>
      <c r="X374" s="28">
        <v>47830</v>
      </c>
    </row>
    <row r="375" spans="1:24" ht="15.6" thickTop="1" thickBot="1" x14ac:dyDescent="0.35">
      <c r="A375" s="24" t="s">
        <v>2256</v>
      </c>
      <c r="B375" s="8" t="s">
        <v>2257</v>
      </c>
      <c r="C375" s="8" t="s">
        <v>36</v>
      </c>
      <c r="D375" s="8">
        <v>71</v>
      </c>
      <c r="E375" s="25">
        <v>19450</v>
      </c>
      <c r="F375" s="21" t="s">
        <v>25</v>
      </c>
      <c r="G375" s="8"/>
      <c r="H375" s="26">
        <v>44128</v>
      </c>
      <c r="I375" s="26">
        <v>44148</v>
      </c>
      <c r="J375" s="28" t="s">
        <v>230</v>
      </c>
      <c r="K375" s="8"/>
      <c r="L375" s="8" t="s">
        <v>2260</v>
      </c>
      <c r="M375" s="8">
        <v>127</v>
      </c>
      <c r="N375" s="8">
        <v>84</v>
      </c>
      <c r="O375" s="21" t="str">
        <f t="shared" si="26"/>
        <v>127/84</v>
      </c>
      <c r="P375" s="8">
        <v>229</v>
      </c>
      <c r="Q375" s="8">
        <v>7.5</v>
      </c>
      <c r="R375" s="8">
        <v>33.4</v>
      </c>
      <c r="S375" s="8">
        <v>190</v>
      </c>
      <c r="T375" s="8" t="s">
        <v>25</v>
      </c>
      <c r="U375" s="8">
        <v>17470</v>
      </c>
      <c r="V375" s="8" t="s">
        <v>183</v>
      </c>
      <c r="W375" s="8" t="s">
        <v>80</v>
      </c>
      <c r="X375" s="8">
        <v>17470</v>
      </c>
    </row>
    <row r="376" spans="1:24" ht="15.6" thickTop="1" thickBot="1" x14ac:dyDescent="0.35">
      <c r="A376" s="27" t="s">
        <v>3509</v>
      </c>
      <c r="B376" s="28" t="s">
        <v>2261</v>
      </c>
      <c r="C376" s="28" t="s">
        <v>60</v>
      </c>
      <c r="D376" s="28">
        <v>43</v>
      </c>
      <c r="E376" s="29">
        <v>29914</v>
      </c>
      <c r="F376" s="28" t="s">
        <v>153</v>
      </c>
      <c r="G376" s="28"/>
      <c r="H376" s="13">
        <v>45338</v>
      </c>
      <c r="I376" s="13">
        <v>45366</v>
      </c>
      <c r="J376" s="8" t="s">
        <v>196</v>
      </c>
      <c r="K376" s="28" t="s">
        <v>54</v>
      </c>
      <c r="L376" s="28" t="s">
        <v>2264</v>
      </c>
      <c r="M376" s="28">
        <v>94</v>
      </c>
      <c r="N376" s="28">
        <v>98</v>
      </c>
      <c r="O376" s="21" t="str">
        <f t="shared" si="26"/>
        <v>94/98</v>
      </c>
      <c r="P376" s="28">
        <v>99</v>
      </c>
      <c r="Q376" s="28">
        <v>4.0999999999999996</v>
      </c>
      <c r="R376" s="28">
        <v>35.200000000000003</v>
      </c>
      <c r="S376" s="28">
        <v>250</v>
      </c>
      <c r="T376" s="28" t="s">
        <v>3750</v>
      </c>
      <c r="U376" s="28">
        <v>36313</v>
      </c>
      <c r="V376" s="28" t="s">
        <v>25</v>
      </c>
      <c r="W376" s="28" t="s">
        <v>46</v>
      </c>
      <c r="X376" s="28">
        <v>36313</v>
      </c>
    </row>
    <row r="377" spans="1:24" ht="15.6" thickTop="1" thickBot="1" x14ac:dyDescent="0.35">
      <c r="A377" s="24" t="s">
        <v>2265</v>
      </c>
      <c r="B377" s="8" t="s">
        <v>2266</v>
      </c>
      <c r="C377" s="8" t="s">
        <v>36</v>
      </c>
      <c r="D377" s="8">
        <v>66</v>
      </c>
      <c r="E377" s="25">
        <v>21531</v>
      </c>
      <c r="F377" s="28" t="s">
        <v>153</v>
      </c>
      <c r="G377" s="8" t="s">
        <v>2268</v>
      </c>
      <c r="H377" s="26">
        <v>45636</v>
      </c>
      <c r="I377" s="26">
        <v>45658</v>
      </c>
      <c r="J377" s="28" t="s">
        <v>53</v>
      </c>
      <c r="K377" s="8" t="s">
        <v>631</v>
      </c>
      <c r="L377" s="8" t="s">
        <v>2271</v>
      </c>
      <c r="M377" s="8">
        <v>146</v>
      </c>
      <c r="N377" s="8">
        <v>81</v>
      </c>
      <c r="O377" s="21" t="str">
        <f t="shared" si="26"/>
        <v>146/81</v>
      </c>
      <c r="P377" s="8">
        <v>192</v>
      </c>
      <c r="Q377" s="8">
        <v>7.9</v>
      </c>
      <c r="R377" s="8">
        <v>34.9</v>
      </c>
      <c r="S377" s="8">
        <v>184</v>
      </c>
      <c r="T377" s="8" t="s">
        <v>3750</v>
      </c>
      <c r="U377" s="8">
        <v>7157</v>
      </c>
      <c r="V377" s="8" t="s">
        <v>183</v>
      </c>
      <c r="W377" s="8" t="s">
        <v>44</v>
      </c>
      <c r="X377" s="8">
        <v>7157</v>
      </c>
    </row>
    <row r="378" spans="1:24" ht="15.6" thickTop="1" thickBot="1" x14ac:dyDescent="0.35">
      <c r="A378" s="27" t="s">
        <v>2272</v>
      </c>
      <c r="B378" s="28" t="s">
        <v>2273</v>
      </c>
      <c r="C378" s="28" t="s">
        <v>60</v>
      </c>
      <c r="D378" s="28">
        <v>49</v>
      </c>
      <c r="E378" s="29" t="s">
        <v>3709</v>
      </c>
      <c r="F378" s="28" t="s">
        <v>541</v>
      </c>
      <c r="G378" s="28" t="s">
        <v>2275</v>
      </c>
      <c r="H378" s="13">
        <v>45227</v>
      </c>
      <c r="I378" s="13">
        <v>45229</v>
      </c>
      <c r="J378" s="28" t="s">
        <v>53</v>
      </c>
      <c r="K378" s="28" t="s">
        <v>261</v>
      </c>
      <c r="L378" s="28" t="s">
        <v>2278</v>
      </c>
      <c r="M378" s="28">
        <v>130</v>
      </c>
      <c r="N378" s="28">
        <v>62</v>
      </c>
      <c r="O378" s="21" t="str">
        <f t="shared" si="26"/>
        <v>130/62</v>
      </c>
      <c r="P378" s="28">
        <v>295</v>
      </c>
      <c r="Q378" s="28">
        <v>12.1</v>
      </c>
      <c r="R378" s="28">
        <v>18.5</v>
      </c>
      <c r="S378" s="28">
        <v>141</v>
      </c>
      <c r="T378" s="28" t="s">
        <v>3749</v>
      </c>
      <c r="U378" s="28">
        <v>31713</v>
      </c>
      <c r="V378" s="28" t="s">
        <v>57</v>
      </c>
      <c r="W378" s="28"/>
      <c r="X378" s="28">
        <v>31713</v>
      </c>
    </row>
    <row r="379" spans="1:24" ht="15.6" thickTop="1" thickBot="1" x14ac:dyDescent="0.35">
      <c r="A379" s="24" t="s">
        <v>3577</v>
      </c>
      <c r="B379" s="8" t="s">
        <v>436</v>
      </c>
      <c r="C379" s="8" t="s">
        <v>3442</v>
      </c>
      <c r="D379" s="8">
        <v>61</v>
      </c>
      <c r="E379" s="25">
        <v>23167</v>
      </c>
      <c r="F379" s="28" t="s">
        <v>153</v>
      </c>
      <c r="G379" s="8" t="s">
        <v>2280</v>
      </c>
      <c r="H379" s="26">
        <v>44698</v>
      </c>
      <c r="I379" s="26">
        <v>44720</v>
      </c>
      <c r="J379" s="8"/>
      <c r="K379" s="8" t="s">
        <v>508</v>
      </c>
      <c r="L379" s="8" t="s">
        <v>2282</v>
      </c>
      <c r="M379" s="8">
        <v>143</v>
      </c>
      <c r="N379" s="8">
        <v>78</v>
      </c>
      <c r="O379" s="21" t="str">
        <f t="shared" si="26"/>
        <v>143/78</v>
      </c>
      <c r="P379" s="8">
        <v>94</v>
      </c>
      <c r="Q379" s="8">
        <v>8.3000000000000007</v>
      </c>
      <c r="R379" s="8">
        <v>28.1</v>
      </c>
      <c r="S379" s="8">
        <v>202</v>
      </c>
      <c r="T379" s="28" t="s">
        <v>3749</v>
      </c>
      <c r="U379" s="8">
        <v>45784</v>
      </c>
      <c r="V379" s="8" t="s">
        <v>281</v>
      </c>
      <c r="W379" s="8" t="s">
        <v>166</v>
      </c>
      <c r="X379" s="8">
        <v>45784</v>
      </c>
    </row>
    <row r="380" spans="1:24" ht="15.6" thickTop="1" thickBot="1" x14ac:dyDescent="0.35">
      <c r="A380" s="27" t="s">
        <v>2283</v>
      </c>
      <c r="B380" s="28" t="s">
        <v>2284</v>
      </c>
      <c r="C380" s="28" t="s">
        <v>60</v>
      </c>
      <c r="D380" s="28">
        <v>80</v>
      </c>
      <c r="E380" s="29">
        <v>18176</v>
      </c>
      <c r="F380" s="28" t="s">
        <v>62</v>
      </c>
      <c r="G380" s="28" t="s">
        <v>2286</v>
      </c>
      <c r="H380" s="13">
        <v>45577</v>
      </c>
      <c r="I380" s="13">
        <v>45580</v>
      </c>
      <c r="J380" s="21" t="s">
        <v>156</v>
      </c>
      <c r="K380" s="28" t="s">
        <v>631</v>
      </c>
      <c r="L380" s="28" t="s">
        <v>1422</v>
      </c>
      <c r="M380" s="28">
        <v>119</v>
      </c>
      <c r="N380" s="28">
        <v>81</v>
      </c>
      <c r="O380" s="21" t="str">
        <f t="shared" si="26"/>
        <v>119/81</v>
      </c>
      <c r="P380" s="28">
        <v>96</v>
      </c>
      <c r="Q380" s="28">
        <v>9.9</v>
      </c>
      <c r="R380" s="28">
        <v>23.3</v>
      </c>
      <c r="S380" s="28">
        <v>244</v>
      </c>
      <c r="T380" s="28" t="s">
        <v>3750</v>
      </c>
      <c r="U380" s="28">
        <v>17568</v>
      </c>
      <c r="V380" s="28"/>
      <c r="W380" s="28" t="s">
        <v>132</v>
      </c>
      <c r="X380" s="28">
        <v>17568</v>
      </c>
    </row>
    <row r="381" spans="1:24" ht="15.6" thickTop="1" thickBot="1" x14ac:dyDescent="0.35">
      <c r="A381" s="24" t="s">
        <v>2289</v>
      </c>
      <c r="B381" s="8" t="s">
        <v>2036</v>
      </c>
      <c r="C381" s="8" t="s">
        <v>60</v>
      </c>
      <c r="D381" s="8">
        <v>80</v>
      </c>
      <c r="E381" s="25">
        <v>16335</v>
      </c>
      <c r="F381" s="8" t="s">
        <v>73</v>
      </c>
      <c r="G381" s="8" t="s">
        <v>2291</v>
      </c>
      <c r="H381" s="26">
        <v>44488</v>
      </c>
      <c r="I381" s="26">
        <v>44495</v>
      </c>
      <c r="J381" s="28" t="s">
        <v>230</v>
      </c>
      <c r="K381" s="8" t="s">
        <v>320</v>
      </c>
      <c r="L381" s="8" t="s">
        <v>2294</v>
      </c>
      <c r="M381" s="8">
        <v>116</v>
      </c>
      <c r="N381" s="8">
        <v>75</v>
      </c>
      <c r="O381" s="21" t="str">
        <f t="shared" si="26"/>
        <v>116/75</v>
      </c>
      <c r="P381" s="8">
        <v>283</v>
      </c>
      <c r="Q381" s="8">
        <v>9.5</v>
      </c>
      <c r="R381" s="8">
        <v>27</v>
      </c>
      <c r="S381" s="8">
        <v>246</v>
      </c>
      <c r="T381" s="8" t="s">
        <v>25</v>
      </c>
      <c r="U381" s="8">
        <v>41282</v>
      </c>
      <c r="V381" s="8" t="s">
        <v>217</v>
      </c>
      <c r="W381" s="8" t="s">
        <v>132</v>
      </c>
      <c r="X381" s="8">
        <v>41282</v>
      </c>
    </row>
    <row r="382" spans="1:24" ht="15.6" thickTop="1" thickBot="1" x14ac:dyDescent="0.35">
      <c r="A382" s="27" t="s">
        <v>2295</v>
      </c>
      <c r="B382" s="28" t="s">
        <v>3587</v>
      </c>
      <c r="C382" s="28" t="s">
        <v>36</v>
      </c>
      <c r="D382" s="28">
        <v>63</v>
      </c>
      <c r="E382" s="29">
        <v>22484</v>
      </c>
      <c r="F382" s="28" t="s">
        <v>153</v>
      </c>
      <c r="G382" s="28" t="s">
        <v>2297</v>
      </c>
      <c r="H382" s="13">
        <v>45193</v>
      </c>
      <c r="I382" s="13">
        <v>45202</v>
      </c>
      <c r="J382" s="28" t="s">
        <v>668</v>
      </c>
      <c r="K382" s="28" t="s">
        <v>157</v>
      </c>
      <c r="L382" s="28" t="s">
        <v>2298</v>
      </c>
      <c r="M382" s="28">
        <v>179</v>
      </c>
      <c r="N382" s="28">
        <v>203</v>
      </c>
      <c r="O382" s="21" t="str">
        <f t="shared" si="26"/>
        <v>179/203</v>
      </c>
      <c r="P382" s="28">
        <v>170</v>
      </c>
      <c r="Q382" s="28">
        <v>7.3</v>
      </c>
      <c r="R382" s="28">
        <v>39.4</v>
      </c>
      <c r="S382" s="28">
        <v>231</v>
      </c>
      <c r="T382" s="28" t="s">
        <v>3751</v>
      </c>
      <c r="U382" s="28">
        <v>39868</v>
      </c>
      <c r="V382" s="28" t="s">
        <v>45</v>
      </c>
      <c r="W382" s="28"/>
      <c r="X382" s="28">
        <v>39868</v>
      </c>
    </row>
    <row r="383" spans="1:24" ht="15" thickTop="1" x14ac:dyDescent="0.3">
      <c r="A383" s="24" t="s">
        <v>2299</v>
      </c>
      <c r="B383" s="8" t="s">
        <v>1961</v>
      </c>
      <c r="C383" s="8" t="s">
        <v>36</v>
      </c>
      <c r="D383" s="8">
        <v>80</v>
      </c>
      <c r="E383" s="25">
        <v>16239</v>
      </c>
      <c r="F383" s="8" t="s">
        <v>62</v>
      </c>
      <c r="G383" s="8" t="s">
        <v>2301</v>
      </c>
      <c r="H383" s="26">
        <v>45164</v>
      </c>
      <c r="I383" s="26">
        <v>45186</v>
      </c>
      <c r="J383" s="28" t="s">
        <v>342</v>
      </c>
      <c r="K383" s="8" t="s">
        <v>289</v>
      </c>
      <c r="L383" s="8"/>
      <c r="M383" s="8">
        <v>156</v>
      </c>
      <c r="N383" s="8">
        <v>88</v>
      </c>
      <c r="O383" s="21" t="str">
        <f t="shared" si="26"/>
        <v>156/88</v>
      </c>
      <c r="P383" s="8">
        <v>192</v>
      </c>
      <c r="Q383" s="8">
        <v>5.6</v>
      </c>
      <c r="R383" s="8">
        <v>36.700000000000003</v>
      </c>
      <c r="S383" s="8">
        <v>146</v>
      </c>
      <c r="T383" s="8" t="s">
        <v>3750</v>
      </c>
      <c r="U383" s="8">
        <v>12485</v>
      </c>
      <c r="V383" s="8" t="s">
        <v>271</v>
      </c>
      <c r="W383" s="8" t="s">
        <v>92</v>
      </c>
      <c r="X383" s="8">
        <v>12485</v>
      </c>
    </row>
    <row r="384" spans="1:24" ht="15" thickBot="1" x14ac:dyDescent="0.35">
      <c r="A384" s="27" t="s">
        <v>2304</v>
      </c>
      <c r="B384" s="28" t="s">
        <v>2305</v>
      </c>
      <c r="C384" s="28" t="s">
        <v>60</v>
      </c>
      <c r="D384" s="28">
        <v>25</v>
      </c>
      <c r="E384" s="29">
        <v>36256</v>
      </c>
      <c r="F384" s="28" t="s">
        <v>329</v>
      </c>
      <c r="G384" s="28"/>
      <c r="H384" s="13">
        <v>44477</v>
      </c>
      <c r="I384" s="13">
        <v>44501</v>
      </c>
      <c r="J384" s="28" t="s">
        <v>668</v>
      </c>
      <c r="K384" s="28" t="s">
        <v>650</v>
      </c>
      <c r="L384" s="28" t="s">
        <v>2307</v>
      </c>
      <c r="M384" s="8">
        <f>VALUE(LEFT(O384,FIND("/",O384)-1))</f>
        <v>98</v>
      </c>
      <c r="N384" s="8">
        <f>VALUE(RIGHT(O384,LEN(O384)-FIND("/",O384)))</f>
        <v>64</v>
      </c>
      <c r="O384" s="40" t="s">
        <v>2308</v>
      </c>
      <c r="P384" s="28">
        <v>173</v>
      </c>
      <c r="Q384" s="28">
        <v>4.7</v>
      </c>
      <c r="R384" s="28">
        <v>40.299999999999997</v>
      </c>
      <c r="S384" s="28">
        <v>244</v>
      </c>
      <c r="T384" s="28" t="s">
        <v>3750</v>
      </c>
      <c r="U384" s="28">
        <v>3779</v>
      </c>
      <c r="V384" s="28" t="s">
        <v>113</v>
      </c>
      <c r="W384" s="28" t="s">
        <v>80</v>
      </c>
      <c r="X384" s="28">
        <v>3779</v>
      </c>
    </row>
    <row r="385" spans="1:24" ht="15.6" thickTop="1" thickBot="1" x14ac:dyDescent="0.35">
      <c r="A385" s="24" t="s">
        <v>2309</v>
      </c>
      <c r="B385" s="8" t="s">
        <v>2310</v>
      </c>
      <c r="C385" s="8" t="s">
        <v>60</v>
      </c>
      <c r="D385" s="8">
        <v>27</v>
      </c>
      <c r="E385" s="25">
        <v>35612</v>
      </c>
      <c r="F385" s="8" t="s">
        <v>316</v>
      </c>
      <c r="G385" s="8" t="s">
        <v>2312</v>
      </c>
      <c r="H385" s="26">
        <v>44652</v>
      </c>
      <c r="I385" s="26">
        <v>44666</v>
      </c>
      <c r="J385" s="8"/>
      <c r="K385" s="8" t="s">
        <v>89</v>
      </c>
      <c r="L385" s="8" t="s">
        <v>1977</v>
      </c>
      <c r="M385" s="8">
        <v>96</v>
      </c>
      <c r="N385" s="8">
        <v>69</v>
      </c>
      <c r="O385" s="21" t="str">
        <f t="shared" ref="O385:O392" si="27">M385 &amp; "/" &amp; N385</f>
        <v>96/69</v>
      </c>
      <c r="P385" s="8">
        <v>117</v>
      </c>
      <c r="Q385" s="8">
        <v>7.4</v>
      </c>
      <c r="R385" s="8">
        <v>20</v>
      </c>
      <c r="S385" s="8">
        <v>264</v>
      </c>
      <c r="T385" s="8" t="s">
        <v>3750</v>
      </c>
      <c r="U385" s="8">
        <v>42431</v>
      </c>
      <c r="V385" s="8"/>
      <c r="W385" s="8" t="s">
        <v>166</v>
      </c>
      <c r="X385" s="8">
        <v>42431</v>
      </c>
    </row>
    <row r="386" spans="1:24" ht="15.6" thickTop="1" thickBot="1" x14ac:dyDescent="0.35">
      <c r="A386" s="27" t="s">
        <v>2315</v>
      </c>
      <c r="B386" s="28" t="s">
        <v>2316</v>
      </c>
      <c r="C386" s="28" t="s">
        <v>60</v>
      </c>
      <c r="D386" s="28">
        <v>24</v>
      </c>
      <c r="E386" s="29">
        <v>36865</v>
      </c>
      <c r="F386" s="28" t="s">
        <v>316</v>
      </c>
      <c r="G386" s="28"/>
      <c r="H386" s="13">
        <v>43845</v>
      </c>
      <c r="I386" s="13">
        <v>43859</v>
      </c>
      <c r="J386" s="28" t="s">
        <v>230</v>
      </c>
      <c r="K386" s="28"/>
      <c r="L386" s="28" t="s">
        <v>1652</v>
      </c>
      <c r="M386" s="28">
        <v>106</v>
      </c>
      <c r="N386" s="28">
        <v>97</v>
      </c>
      <c r="O386" s="21" t="str">
        <f t="shared" si="27"/>
        <v>106/97</v>
      </c>
      <c r="P386" s="28">
        <v>285</v>
      </c>
      <c r="Q386" s="28">
        <v>6.1</v>
      </c>
      <c r="R386" s="28">
        <v>24.6</v>
      </c>
      <c r="S386" s="28">
        <v>252</v>
      </c>
      <c r="T386" s="28" t="s">
        <v>3749</v>
      </c>
      <c r="U386" s="28">
        <v>35681</v>
      </c>
      <c r="V386" s="28" t="s">
        <v>379</v>
      </c>
      <c r="W386" s="28" t="s">
        <v>92</v>
      </c>
      <c r="X386" s="28">
        <v>35681</v>
      </c>
    </row>
    <row r="387" spans="1:24" ht="15.6" thickTop="1" thickBot="1" x14ac:dyDescent="0.35">
      <c r="A387" s="24" t="s">
        <v>2319</v>
      </c>
      <c r="B387" s="8" t="s">
        <v>2320</v>
      </c>
      <c r="C387" s="8" t="s">
        <v>3442</v>
      </c>
      <c r="D387" s="8">
        <v>70</v>
      </c>
      <c r="E387" s="25" t="s">
        <v>3708</v>
      </c>
      <c r="F387" s="21" t="s">
        <v>25</v>
      </c>
      <c r="G387" s="8" t="s">
        <v>2322</v>
      </c>
      <c r="H387" s="26">
        <v>44193</v>
      </c>
      <c r="I387" s="26">
        <v>44215</v>
      </c>
      <c r="J387" s="8" t="s">
        <v>196</v>
      </c>
      <c r="K387" s="8" t="s">
        <v>320</v>
      </c>
      <c r="L387" s="8" t="s">
        <v>2324</v>
      </c>
      <c r="M387" s="8">
        <v>116</v>
      </c>
      <c r="N387" s="8">
        <v>65</v>
      </c>
      <c r="O387" s="21" t="str">
        <f t="shared" si="27"/>
        <v>116/65</v>
      </c>
      <c r="P387" s="8">
        <v>136</v>
      </c>
      <c r="Q387" s="8">
        <v>8.9</v>
      </c>
      <c r="R387" s="8">
        <v>18.399999999999999</v>
      </c>
      <c r="S387" s="8">
        <v>217</v>
      </c>
      <c r="T387" s="8" t="s">
        <v>25</v>
      </c>
      <c r="U387" s="8" t="s">
        <v>2325</v>
      </c>
      <c r="V387" s="8"/>
      <c r="W387" s="8" t="s">
        <v>68</v>
      </c>
      <c r="X387" s="8" t="s">
        <v>2325</v>
      </c>
    </row>
    <row r="388" spans="1:24" ht="15.6" thickTop="1" thickBot="1" x14ac:dyDescent="0.35">
      <c r="A388" s="27" t="s">
        <v>2326</v>
      </c>
      <c r="B388" s="28" t="s">
        <v>848</v>
      </c>
      <c r="C388" s="28" t="s">
        <v>60</v>
      </c>
      <c r="D388" s="28">
        <v>47</v>
      </c>
      <c r="E388" s="29">
        <v>28461</v>
      </c>
      <c r="F388" s="28" t="s">
        <v>541</v>
      </c>
      <c r="G388" s="28"/>
      <c r="H388" s="13">
        <v>44483</v>
      </c>
      <c r="I388" s="13">
        <v>44505</v>
      </c>
      <c r="J388" s="28" t="s">
        <v>409</v>
      </c>
      <c r="K388" s="28" t="s">
        <v>650</v>
      </c>
      <c r="L388" s="28" t="s">
        <v>2329</v>
      </c>
      <c r="M388" s="28">
        <v>149</v>
      </c>
      <c r="N388" s="28">
        <v>72</v>
      </c>
      <c r="O388" s="21" t="str">
        <f t="shared" si="27"/>
        <v>149/72</v>
      </c>
      <c r="P388" s="28">
        <v>244</v>
      </c>
      <c r="Q388" s="28">
        <v>8.9</v>
      </c>
      <c r="R388" s="28">
        <v>35.6</v>
      </c>
      <c r="S388" s="28">
        <v>202</v>
      </c>
      <c r="T388" s="28" t="s">
        <v>3749</v>
      </c>
      <c r="U388" s="28">
        <v>44909</v>
      </c>
      <c r="V388" s="28" t="s">
        <v>208</v>
      </c>
      <c r="W388" s="28" t="s">
        <v>80</v>
      </c>
      <c r="X388" s="28">
        <v>44909</v>
      </c>
    </row>
    <row r="389" spans="1:24" ht="15.6" thickTop="1" thickBot="1" x14ac:dyDescent="0.35">
      <c r="A389" s="24" t="s">
        <v>2330</v>
      </c>
      <c r="B389" s="8" t="s">
        <v>336</v>
      </c>
      <c r="C389" s="8" t="s">
        <v>36</v>
      </c>
      <c r="D389" s="8">
        <v>37</v>
      </c>
      <c r="E389" s="25">
        <v>31790</v>
      </c>
      <c r="F389" s="8" t="s">
        <v>247</v>
      </c>
      <c r="G389" s="8" t="s">
        <v>2332</v>
      </c>
      <c r="H389" s="26">
        <v>44937</v>
      </c>
      <c r="I389" s="26">
        <v>44966</v>
      </c>
      <c r="J389" s="8" t="s">
        <v>196</v>
      </c>
      <c r="K389" s="8" t="s">
        <v>54</v>
      </c>
      <c r="L389" s="8" t="s">
        <v>2334</v>
      </c>
      <c r="M389" s="8">
        <v>112</v>
      </c>
      <c r="N389" s="8">
        <v>79</v>
      </c>
      <c r="O389" s="21" t="str">
        <f t="shared" si="27"/>
        <v>112/79</v>
      </c>
      <c r="P389" s="8">
        <v>238</v>
      </c>
      <c r="Q389" s="8">
        <v>10.3</v>
      </c>
      <c r="R389" s="8">
        <v>21.3</v>
      </c>
      <c r="S389" s="8">
        <v>145</v>
      </c>
      <c r="T389" s="28" t="s">
        <v>25</v>
      </c>
      <c r="U389" s="8">
        <v>10221</v>
      </c>
      <c r="V389" s="8" t="s">
        <v>113</v>
      </c>
      <c r="W389" s="8"/>
      <c r="X389" s="8">
        <v>10221</v>
      </c>
    </row>
    <row r="390" spans="1:24" ht="15.6" thickTop="1" thickBot="1" x14ac:dyDescent="0.35">
      <c r="A390" s="27" t="s">
        <v>2335</v>
      </c>
      <c r="B390" s="28" t="s">
        <v>2336</v>
      </c>
      <c r="C390" s="28" t="s">
        <v>60</v>
      </c>
      <c r="D390" s="28">
        <v>52</v>
      </c>
      <c r="E390" s="29">
        <v>25713</v>
      </c>
      <c r="F390" s="28" t="s">
        <v>316</v>
      </c>
      <c r="G390" s="28" t="s">
        <v>2338</v>
      </c>
      <c r="H390" s="13">
        <v>44830</v>
      </c>
      <c r="I390" s="13">
        <v>44856</v>
      </c>
      <c r="J390" s="8" t="s">
        <v>196</v>
      </c>
      <c r="K390" s="28"/>
      <c r="L390" s="28" t="s">
        <v>2340</v>
      </c>
      <c r="M390" s="28">
        <v>147</v>
      </c>
      <c r="N390" s="28">
        <v>72</v>
      </c>
      <c r="O390" s="21" t="str">
        <f t="shared" si="27"/>
        <v>147/72</v>
      </c>
      <c r="P390" s="28">
        <v>180</v>
      </c>
      <c r="Q390" s="28">
        <v>8.1</v>
      </c>
      <c r="R390" s="28">
        <v>27.7</v>
      </c>
      <c r="S390" s="28">
        <v>150</v>
      </c>
      <c r="T390" s="28" t="s">
        <v>3749</v>
      </c>
      <c r="U390" s="28" t="s">
        <v>2341</v>
      </c>
      <c r="V390" s="28" t="s">
        <v>79</v>
      </c>
      <c r="W390" s="28"/>
      <c r="X390" s="28" t="s">
        <v>2341</v>
      </c>
    </row>
    <row r="391" spans="1:24" ht="15.6" thickTop="1" thickBot="1" x14ac:dyDescent="0.35">
      <c r="A391" s="24" t="s">
        <v>2342</v>
      </c>
      <c r="B391" s="8" t="s">
        <v>2343</v>
      </c>
      <c r="C391" s="8" t="s">
        <v>60</v>
      </c>
      <c r="D391" s="8">
        <v>65</v>
      </c>
      <c r="E391" s="25" t="s">
        <v>3707</v>
      </c>
      <c r="F391" s="8" t="s">
        <v>73</v>
      </c>
      <c r="G391" s="8"/>
      <c r="H391" s="26">
        <v>44217</v>
      </c>
      <c r="I391" s="26">
        <v>44230</v>
      </c>
      <c r="J391" s="8" t="s">
        <v>288</v>
      </c>
      <c r="K391" s="8" t="s">
        <v>157</v>
      </c>
      <c r="L391" s="8" t="s">
        <v>2347</v>
      </c>
      <c r="M391" s="8">
        <v>151</v>
      </c>
      <c r="N391" s="8">
        <v>83</v>
      </c>
      <c r="O391" s="21" t="str">
        <f t="shared" si="27"/>
        <v>151/83</v>
      </c>
      <c r="P391" s="8">
        <v>75</v>
      </c>
      <c r="Q391" s="8">
        <v>8.6999999999999993</v>
      </c>
      <c r="R391" s="8">
        <v>33.700000000000003</v>
      </c>
      <c r="S391" s="8">
        <v>181</v>
      </c>
      <c r="T391" s="8" t="s">
        <v>3750</v>
      </c>
      <c r="U391" s="8">
        <v>21252</v>
      </c>
      <c r="V391" s="8" t="s">
        <v>113</v>
      </c>
      <c r="W391" s="8" t="s">
        <v>132</v>
      </c>
      <c r="X391" s="8">
        <v>21252</v>
      </c>
    </row>
    <row r="392" spans="1:24" ht="15.6" thickTop="1" thickBot="1" x14ac:dyDescent="0.35">
      <c r="A392" s="27" t="s">
        <v>3510</v>
      </c>
      <c r="B392" s="28" t="s">
        <v>2348</v>
      </c>
      <c r="C392" s="28" t="s">
        <v>36</v>
      </c>
      <c r="D392" s="28">
        <v>79</v>
      </c>
      <c r="E392" s="29">
        <v>16538</v>
      </c>
      <c r="F392" s="28" t="s">
        <v>329</v>
      </c>
      <c r="G392" s="28" t="s">
        <v>2350</v>
      </c>
      <c r="H392" s="13">
        <v>44540</v>
      </c>
      <c r="I392" s="13">
        <v>44551</v>
      </c>
      <c r="J392" s="8" t="s">
        <v>196</v>
      </c>
      <c r="K392" s="28" t="s">
        <v>650</v>
      </c>
      <c r="L392" s="28" t="s">
        <v>2352</v>
      </c>
      <c r="M392" s="28">
        <v>111</v>
      </c>
      <c r="N392" s="28">
        <v>87</v>
      </c>
      <c r="O392" s="21" t="str">
        <f t="shared" si="27"/>
        <v>111/87</v>
      </c>
      <c r="P392" s="28">
        <v>279</v>
      </c>
      <c r="Q392" s="28">
        <v>11.9</v>
      </c>
      <c r="R392" s="28">
        <v>31.1</v>
      </c>
      <c r="S392" s="28">
        <v>274</v>
      </c>
      <c r="T392" s="28" t="s">
        <v>3749</v>
      </c>
      <c r="U392" s="28">
        <v>38834</v>
      </c>
      <c r="V392" s="28" t="s">
        <v>379</v>
      </c>
      <c r="W392" s="28" t="b">
        <v>1</v>
      </c>
      <c r="X392" s="28">
        <v>38834</v>
      </c>
    </row>
    <row r="393" spans="1:24" ht="15" thickTop="1" x14ac:dyDescent="0.3">
      <c r="A393" s="24" t="s">
        <v>3558</v>
      </c>
      <c r="B393" s="8" t="s">
        <v>3658</v>
      </c>
      <c r="C393" s="8" t="s">
        <v>60</v>
      </c>
      <c r="D393" s="8">
        <v>20</v>
      </c>
      <c r="E393" s="25">
        <v>38018</v>
      </c>
      <c r="F393" s="21" t="s">
        <v>25</v>
      </c>
      <c r="G393" s="8"/>
      <c r="H393" s="26"/>
      <c r="I393" s="26"/>
      <c r="J393" s="28" t="s">
        <v>230</v>
      </c>
      <c r="K393" s="8" t="s">
        <v>386</v>
      </c>
      <c r="L393" s="8" t="s">
        <v>607</v>
      </c>
      <c r="M393" s="8">
        <f>VALUE(LEFT(O393,FIND("/",O393)-1))</f>
        <v>145</v>
      </c>
      <c r="N393" s="8">
        <f>VALUE(RIGHT(O393,LEN(O393)-FIND("/",O393)))</f>
        <v>90</v>
      </c>
      <c r="O393" s="39" t="s">
        <v>2355</v>
      </c>
      <c r="P393" s="8">
        <v>131</v>
      </c>
      <c r="Q393" s="8">
        <v>6.7</v>
      </c>
      <c r="R393" s="8">
        <v>34.799999999999997</v>
      </c>
      <c r="S393" s="8">
        <v>220</v>
      </c>
      <c r="T393" s="8" t="s">
        <v>3749</v>
      </c>
      <c r="U393" s="8">
        <v>22994</v>
      </c>
      <c r="V393" s="8" t="s">
        <v>45</v>
      </c>
      <c r="W393" s="8" t="s">
        <v>92</v>
      </c>
      <c r="X393" s="8">
        <v>22994</v>
      </c>
    </row>
    <row r="394" spans="1:24" ht="15" thickBot="1" x14ac:dyDescent="0.35">
      <c r="A394" s="27" t="s">
        <v>2356</v>
      </c>
      <c r="B394" s="28" t="s">
        <v>724</v>
      </c>
      <c r="C394" s="28" t="s">
        <v>36</v>
      </c>
      <c r="D394" s="28">
        <v>55</v>
      </c>
      <c r="E394" s="29">
        <v>24668</v>
      </c>
      <c r="F394" s="28" t="s">
        <v>247</v>
      </c>
      <c r="G394" s="28" t="s">
        <v>2358</v>
      </c>
      <c r="H394" s="13">
        <v>44822</v>
      </c>
      <c r="I394" s="13">
        <v>44827</v>
      </c>
      <c r="J394" s="8" t="s">
        <v>196</v>
      </c>
      <c r="K394" s="28" t="s">
        <v>261</v>
      </c>
      <c r="L394" s="28" t="s">
        <v>2359</v>
      </c>
      <c r="M394" s="28">
        <v>139</v>
      </c>
      <c r="N394" s="28">
        <v>65</v>
      </c>
      <c r="O394" s="28" t="str">
        <f t="shared" ref="O394:O403" si="28">M394 &amp; "/" &amp; N394</f>
        <v>139/65</v>
      </c>
      <c r="P394" s="28">
        <v>259</v>
      </c>
      <c r="Q394" s="28">
        <v>8.9</v>
      </c>
      <c r="R394" s="28">
        <v>17.7</v>
      </c>
      <c r="S394" s="28">
        <v>130</v>
      </c>
      <c r="T394" s="28" t="s">
        <v>3749</v>
      </c>
      <c r="U394" s="28">
        <v>35481</v>
      </c>
      <c r="V394" s="28" t="s">
        <v>263</v>
      </c>
      <c r="W394" s="28" t="s">
        <v>46</v>
      </c>
      <c r="X394" s="28">
        <v>35481</v>
      </c>
    </row>
    <row r="395" spans="1:24" ht="15.6" thickTop="1" thickBot="1" x14ac:dyDescent="0.35">
      <c r="A395" s="24" t="s">
        <v>2360</v>
      </c>
      <c r="B395" s="8" t="s">
        <v>2361</v>
      </c>
      <c r="C395" s="8" t="s">
        <v>36</v>
      </c>
      <c r="D395" s="8">
        <v>19</v>
      </c>
      <c r="E395" s="25">
        <v>38604</v>
      </c>
      <c r="F395" s="8" t="s">
        <v>73</v>
      </c>
      <c r="G395" s="8" t="s">
        <v>2363</v>
      </c>
      <c r="H395" s="26">
        <v>44565</v>
      </c>
      <c r="I395" s="26"/>
      <c r="J395" s="21" t="s">
        <v>156</v>
      </c>
      <c r="K395" s="8" t="s">
        <v>25</v>
      </c>
      <c r="L395" s="8" t="s">
        <v>2365</v>
      </c>
      <c r="M395" s="8">
        <v>128</v>
      </c>
      <c r="N395" s="8">
        <v>157</v>
      </c>
      <c r="O395" s="21" t="str">
        <f t="shared" si="28"/>
        <v>128/157</v>
      </c>
      <c r="P395" s="8">
        <v>121</v>
      </c>
      <c r="Q395" s="8">
        <v>10.8</v>
      </c>
      <c r="R395" s="8">
        <v>26.7</v>
      </c>
      <c r="S395" s="8">
        <v>232</v>
      </c>
      <c r="T395" s="8" t="s">
        <v>3751</v>
      </c>
      <c r="U395" s="8">
        <v>17193</v>
      </c>
      <c r="V395" s="8" t="s">
        <v>217</v>
      </c>
      <c r="W395" s="8" t="s">
        <v>46</v>
      </c>
      <c r="X395" s="8">
        <v>17193</v>
      </c>
    </row>
    <row r="396" spans="1:24" ht="15.6" thickTop="1" thickBot="1" x14ac:dyDescent="0.35">
      <c r="A396" s="27" t="s">
        <v>2366</v>
      </c>
      <c r="B396" s="28" t="s">
        <v>1345</v>
      </c>
      <c r="C396" s="28" t="s">
        <v>60</v>
      </c>
      <c r="D396" s="28">
        <v>52</v>
      </c>
      <c r="E396" s="29"/>
      <c r="F396" s="28" t="s">
        <v>73</v>
      </c>
      <c r="G396" s="28"/>
      <c r="H396" s="13">
        <v>44725</v>
      </c>
      <c r="I396" s="13">
        <v>44726</v>
      </c>
      <c r="J396" s="28" t="s">
        <v>409</v>
      </c>
      <c r="K396" s="28" t="s">
        <v>508</v>
      </c>
      <c r="L396" s="28" t="s">
        <v>2367</v>
      </c>
      <c r="M396" s="28">
        <v>112</v>
      </c>
      <c r="N396" s="28">
        <v>89</v>
      </c>
      <c r="O396" s="21" t="str">
        <f t="shared" si="28"/>
        <v>112/89</v>
      </c>
      <c r="P396" s="28">
        <v>144</v>
      </c>
      <c r="Q396" s="28">
        <v>9.1</v>
      </c>
      <c r="R396" s="35">
        <v>20.3</v>
      </c>
      <c r="S396" s="28">
        <v>266</v>
      </c>
      <c r="T396" s="28" t="s">
        <v>3749</v>
      </c>
      <c r="U396" s="28">
        <v>47994</v>
      </c>
      <c r="V396" s="28" t="s">
        <v>113</v>
      </c>
      <c r="W396" s="28" t="s">
        <v>68</v>
      </c>
      <c r="X396" s="28">
        <v>47994</v>
      </c>
    </row>
    <row r="397" spans="1:24" ht="15.6" thickTop="1" thickBot="1" x14ac:dyDescent="0.35">
      <c r="A397" s="24" t="s">
        <v>2368</v>
      </c>
      <c r="B397" s="8" t="s">
        <v>1578</v>
      </c>
      <c r="C397" s="8" t="s">
        <v>60</v>
      </c>
      <c r="D397" s="8">
        <v>54</v>
      </c>
      <c r="E397" s="25">
        <v>25924</v>
      </c>
      <c r="F397" s="8" t="s">
        <v>62</v>
      </c>
      <c r="G397" s="8"/>
      <c r="H397" s="26">
        <v>45566</v>
      </c>
      <c r="I397" s="26">
        <v>45564</v>
      </c>
      <c r="J397" s="28" t="s">
        <v>668</v>
      </c>
      <c r="K397" s="8" t="s">
        <v>631</v>
      </c>
      <c r="L397" s="8" t="s">
        <v>2372</v>
      </c>
      <c r="M397" s="8">
        <v>126</v>
      </c>
      <c r="N397" s="8">
        <v>98</v>
      </c>
      <c r="O397" s="21" t="str">
        <f t="shared" si="28"/>
        <v>126/98</v>
      </c>
      <c r="P397" s="8">
        <v>95</v>
      </c>
      <c r="Q397" s="8">
        <v>12.5</v>
      </c>
      <c r="R397" s="8">
        <v>25.9</v>
      </c>
      <c r="S397" s="8">
        <v>129</v>
      </c>
      <c r="T397" s="8" t="s">
        <v>3750</v>
      </c>
      <c r="U397" s="8">
        <v>16713</v>
      </c>
      <c r="V397" s="8" t="s">
        <v>79</v>
      </c>
      <c r="W397" s="8" t="s">
        <v>68</v>
      </c>
      <c r="X397" s="8">
        <v>16713</v>
      </c>
    </row>
    <row r="398" spans="1:24" ht="15" thickTop="1" x14ac:dyDescent="0.3">
      <c r="A398" s="27" t="s">
        <v>3578</v>
      </c>
      <c r="B398" s="28" t="s">
        <v>2373</v>
      </c>
      <c r="C398" s="28" t="s">
        <v>3442</v>
      </c>
      <c r="D398" s="28">
        <v>50</v>
      </c>
      <c r="E398" s="29"/>
      <c r="F398" s="28" t="s">
        <v>95</v>
      </c>
      <c r="G398" s="28" t="s">
        <v>2374</v>
      </c>
      <c r="H398" s="13">
        <v>44297</v>
      </c>
      <c r="I398" s="13">
        <v>44318</v>
      </c>
      <c r="J398" s="28" t="s">
        <v>668</v>
      </c>
      <c r="K398" s="28" t="s">
        <v>289</v>
      </c>
      <c r="L398" s="28"/>
      <c r="M398" s="28">
        <v>132</v>
      </c>
      <c r="N398" s="28">
        <v>90</v>
      </c>
      <c r="O398" s="21" t="str">
        <f t="shared" si="28"/>
        <v>132/90</v>
      </c>
      <c r="P398" s="28">
        <v>196</v>
      </c>
      <c r="Q398" s="28">
        <v>7.3</v>
      </c>
      <c r="R398" s="35">
        <v>22.6</v>
      </c>
      <c r="S398" s="28">
        <v>280</v>
      </c>
      <c r="T398" s="28" t="s">
        <v>3751</v>
      </c>
      <c r="U398" s="28" t="s">
        <v>2376</v>
      </c>
      <c r="V398" s="28" t="s">
        <v>271</v>
      </c>
      <c r="W398" s="28" t="s">
        <v>80</v>
      </c>
      <c r="X398" s="28" t="s">
        <v>2376</v>
      </c>
    </row>
    <row r="399" spans="1:24" ht="15" thickBot="1" x14ac:dyDescent="0.35">
      <c r="A399" s="24" t="s">
        <v>2377</v>
      </c>
      <c r="B399" s="8" t="s">
        <v>2378</v>
      </c>
      <c r="C399" s="8" t="s">
        <v>36</v>
      </c>
      <c r="D399" s="8">
        <v>73</v>
      </c>
      <c r="E399" s="25">
        <v>18936</v>
      </c>
      <c r="F399" s="8" t="s">
        <v>468</v>
      </c>
      <c r="G399" s="8"/>
      <c r="H399" s="26"/>
      <c r="I399" s="26"/>
      <c r="J399" s="28" t="s">
        <v>342</v>
      </c>
      <c r="K399" s="8" t="s">
        <v>481</v>
      </c>
      <c r="L399" s="8" t="s">
        <v>2380</v>
      </c>
      <c r="M399" s="8">
        <v>114</v>
      </c>
      <c r="N399" s="8">
        <v>83</v>
      </c>
      <c r="O399" s="8" t="str">
        <f t="shared" si="28"/>
        <v>114/83</v>
      </c>
      <c r="P399" s="8">
        <v>140</v>
      </c>
      <c r="Q399" s="8">
        <v>12.7</v>
      </c>
      <c r="R399" s="8">
        <v>31.1</v>
      </c>
      <c r="S399" s="8">
        <v>230</v>
      </c>
      <c r="T399" s="28" t="s">
        <v>25</v>
      </c>
      <c r="U399" s="8">
        <v>38078</v>
      </c>
      <c r="V399" s="8" t="s">
        <v>113</v>
      </c>
      <c r="W399" s="8" t="s">
        <v>69</v>
      </c>
      <c r="X399" s="8">
        <v>38078</v>
      </c>
    </row>
    <row r="400" spans="1:24" ht="15.6" thickTop="1" thickBot="1" x14ac:dyDescent="0.35">
      <c r="A400" s="27" t="s">
        <v>2381</v>
      </c>
      <c r="B400" s="28" t="s">
        <v>2382</v>
      </c>
      <c r="C400" s="28" t="s">
        <v>3442</v>
      </c>
      <c r="D400" s="28">
        <v>40</v>
      </c>
      <c r="E400" s="29" t="s">
        <v>2383</v>
      </c>
      <c r="F400" s="28" t="s">
        <v>153</v>
      </c>
      <c r="G400" s="28"/>
      <c r="H400" s="13">
        <v>44947</v>
      </c>
      <c r="I400" s="13">
        <v>44964</v>
      </c>
      <c r="J400" s="8" t="s">
        <v>196</v>
      </c>
      <c r="K400" s="28" t="s">
        <v>873</v>
      </c>
      <c r="L400" s="28" t="s">
        <v>2385</v>
      </c>
      <c r="M400" s="28">
        <v>137</v>
      </c>
      <c r="N400" s="28">
        <v>86</v>
      </c>
      <c r="O400" s="21" t="str">
        <f t="shared" si="28"/>
        <v>137/86</v>
      </c>
      <c r="P400" s="28">
        <v>248</v>
      </c>
      <c r="Q400" s="28">
        <v>24.9</v>
      </c>
      <c r="R400" s="28">
        <v>30.1</v>
      </c>
      <c r="S400" s="28">
        <v>126</v>
      </c>
      <c r="T400" s="28" t="s">
        <v>3750</v>
      </c>
      <c r="U400" s="28">
        <v>5500</v>
      </c>
      <c r="V400" s="28" t="s">
        <v>281</v>
      </c>
      <c r="W400" s="28" t="s">
        <v>25</v>
      </c>
      <c r="X400" s="28">
        <v>5500</v>
      </c>
    </row>
    <row r="401" spans="1:24" ht="15.6" thickTop="1" thickBot="1" x14ac:dyDescent="0.35">
      <c r="A401" s="24" t="s">
        <v>2386</v>
      </c>
      <c r="B401" s="8" t="s">
        <v>2387</v>
      </c>
      <c r="C401" s="8" t="s">
        <v>3442</v>
      </c>
      <c r="D401" s="8">
        <v>30</v>
      </c>
      <c r="E401" s="25">
        <v>34407</v>
      </c>
      <c r="F401" s="8" t="s">
        <v>329</v>
      </c>
      <c r="G401" s="8" t="s">
        <v>2389</v>
      </c>
      <c r="H401" s="26">
        <v>44413</v>
      </c>
      <c r="I401" s="26">
        <v>44416</v>
      </c>
      <c r="J401" s="28" t="s">
        <v>53</v>
      </c>
      <c r="K401" s="8" t="s">
        <v>650</v>
      </c>
      <c r="L401" s="8" t="s">
        <v>2392</v>
      </c>
      <c r="M401" s="8">
        <v>137</v>
      </c>
      <c r="N401" s="8">
        <v>79</v>
      </c>
      <c r="O401" s="21" t="str">
        <f t="shared" si="28"/>
        <v>137/79</v>
      </c>
      <c r="P401" s="8">
        <v>188</v>
      </c>
      <c r="Q401" s="8">
        <v>4.8</v>
      </c>
      <c r="R401" s="8">
        <v>29.5</v>
      </c>
      <c r="S401" s="8">
        <v>166</v>
      </c>
      <c r="T401" s="8" t="s">
        <v>3750</v>
      </c>
      <c r="U401" s="8" t="s">
        <v>2393</v>
      </c>
      <c r="V401" s="8" t="s">
        <v>271</v>
      </c>
      <c r="W401" s="8" t="s">
        <v>56</v>
      </c>
      <c r="X401" s="8" t="s">
        <v>2393</v>
      </c>
    </row>
    <row r="402" spans="1:24" ht="15.6" thickTop="1" thickBot="1" x14ac:dyDescent="0.35">
      <c r="A402" s="27" t="s">
        <v>3559</v>
      </c>
      <c r="B402" s="28" t="s">
        <v>2394</v>
      </c>
      <c r="C402" s="28" t="s">
        <v>60</v>
      </c>
      <c r="D402" s="28">
        <v>48</v>
      </c>
      <c r="E402" s="29">
        <v>27807</v>
      </c>
      <c r="F402" s="28" t="s">
        <v>468</v>
      </c>
      <c r="G402" s="28" t="s">
        <v>2396</v>
      </c>
      <c r="H402" s="13">
        <v>45180</v>
      </c>
      <c r="I402" s="13">
        <v>45210</v>
      </c>
      <c r="J402" s="8" t="s">
        <v>196</v>
      </c>
      <c r="K402" s="28" t="s">
        <v>1997</v>
      </c>
      <c r="L402" s="28" t="s">
        <v>2398</v>
      </c>
      <c r="M402" s="28">
        <v>165</v>
      </c>
      <c r="N402" s="28">
        <v>138</v>
      </c>
      <c r="O402" s="21" t="str">
        <f t="shared" si="28"/>
        <v>165/138</v>
      </c>
      <c r="P402" s="28">
        <v>178</v>
      </c>
      <c r="Q402" s="28">
        <v>8.4</v>
      </c>
      <c r="R402" s="28">
        <v>40.4</v>
      </c>
      <c r="S402" s="28">
        <v>202</v>
      </c>
      <c r="T402" s="28" t="s">
        <v>3750</v>
      </c>
      <c r="U402" s="28">
        <v>6132</v>
      </c>
      <c r="V402" s="28" t="s">
        <v>199</v>
      </c>
      <c r="W402" s="28" t="s">
        <v>166</v>
      </c>
      <c r="X402" s="28">
        <v>6132</v>
      </c>
    </row>
    <row r="403" spans="1:24" ht="15.6" thickTop="1" thickBot="1" x14ac:dyDescent="0.35">
      <c r="A403" s="24" t="s">
        <v>2399</v>
      </c>
      <c r="B403" s="8" t="s">
        <v>2400</v>
      </c>
      <c r="C403" s="8" t="s">
        <v>36</v>
      </c>
      <c r="D403" s="8">
        <v>85</v>
      </c>
      <c r="E403" s="25">
        <v>14286</v>
      </c>
      <c r="F403" s="8" t="s">
        <v>95</v>
      </c>
      <c r="G403" s="8" t="s">
        <v>2402</v>
      </c>
      <c r="H403" s="26">
        <v>45131</v>
      </c>
      <c r="I403" s="26">
        <v>45157</v>
      </c>
      <c r="J403" s="21" t="s">
        <v>156</v>
      </c>
      <c r="K403" s="8" t="s">
        <v>320</v>
      </c>
      <c r="L403" s="8" t="s">
        <v>2403</v>
      </c>
      <c r="M403" s="8">
        <v>139</v>
      </c>
      <c r="N403" s="8">
        <v>84</v>
      </c>
      <c r="O403" s="8" t="str">
        <f t="shared" si="28"/>
        <v>139/84</v>
      </c>
      <c r="P403" s="8">
        <v>142</v>
      </c>
      <c r="Q403" s="8">
        <v>5.7</v>
      </c>
      <c r="R403" s="8">
        <v>27.8</v>
      </c>
      <c r="S403" s="8">
        <v>145</v>
      </c>
      <c r="T403" s="8" t="s">
        <v>3750</v>
      </c>
      <c r="U403" s="8">
        <v>8313</v>
      </c>
      <c r="V403" s="8" t="s">
        <v>698</v>
      </c>
      <c r="W403" s="8" t="s">
        <v>132</v>
      </c>
      <c r="X403" s="8">
        <v>8313</v>
      </c>
    </row>
    <row r="404" spans="1:24" ht="15.6" thickTop="1" thickBot="1" x14ac:dyDescent="0.35">
      <c r="A404" s="27" t="s">
        <v>2404</v>
      </c>
      <c r="B404" s="28" t="s">
        <v>905</v>
      </c>
      <c r="C404" s="28" t="s">
        <v>36</v>
      </c>
      <c r="D404" s="28">
        <v>63</v>
      </c>
      <c r="E404" s="29">
        <v>22328</v>
      </c>
      <c r="F404" s="28" t="s">
        <v>247</v>
      </c>
      <c r="G404" s="28"/>
      <c r="H404" s="13"/>
      <c r="I404" s="13"/>
      <c r="J404" s="21" t="s">
        <v>156</v>
      </c>
      <c r="K404" s="28" t="s">
        <v>157</v>
      </c>
      <c r="L404" s="28" t="s">
        <v>2406</v>
      </c>
      <c r="M404" s="8">
        <f>VALUE(LEFT(O404,FIND("/",O404)-1))</f>
        <v>110</v>
      </c>
      <c r="N404" s="8">
        <f>VALUE(RIGHT(O404,LEN(O404)-FIND("/",O404)))</f>
        <v>87</v>
      </c>
      <c r="O404" s="40" t="s">
        <v>2407</v>
      </c>
      <c r="P404" s="28">
        <v>214</v>
      </c>
      <c r="Q404" s="28">
        <v>8.9</v>
      </c>
      <c r="R404" s="28">
        <v>36.200000000000003</v>
      </c>
      <c r="S404" s="28">
        <v>225</v>
      </c>
      <c r="T404" s="28" t="s">
        <v>3750</v>
      </c>
      <c r="U404" s="28"/>
      <c r="V404" s="28" t="s">
        <v>79</v>
      </c>
      <c r="W404" s="28" t="b">
        <v>0</v>
      </c>
      <c r="X404" s="28"/>
    </row>
    <row r="405" spans="1:24" ht="15.6" thickTop="1" thickBot="1" x14ac:dyDescent="0.35">
      <c r="A405" s="24" t="s">
        <v>3511</v>
      </c>
      <c r="B405" s="8" t="s">
        <v>264</v>
      </c>
      <c r="C405" s="8" t="s">
        <v>36</v>
      </c>
      <c r="D405" s="8">
        <v>68</v>
      </c>
      <c r="E405" s="25" t="s">
        <v>2408</v>
      </c>
      <c r="F405" s="28" t="s">
        <v>247</v>
      </c>
      <c r="G405" s="8"/>
      <c r="H405" s="26">
        <v>45648</v>
      </c>
      <c r="I405" s="26">
        <v>45676</v>
      </c>
      <c r="J405" s="8" t="s">
        <v>196</v>
      </c>
      <c r="K405" s="8" t="s">
        <v>631</v>
      </c>
      <c r="L405" s="8" t="s">
        <v>2410</v>
      </c>
      <c r="M405" s="8">
        <v>134</v>
      </c>
      <c r="N405" s="8">
        <v>91</v>
      </c>
      <c r="O405" s="21" t="str">
        <f>M405 &amp; "/" &amp; N405</f>
        <v>134/91</v>
      </c>
      <c r="P405" s="8">
        <v>218</v>
      </c>
      <c r="Q405" s="8">
        <v>11.2</v>
      </c>
      <c r="R405" s="8">
        <v>44.2</v>
      </c>
      <c r="S405" s="8">
        <v>236</v>
      </c>
      <c r="T405" s="8" t="s">
        <v>3750</v>
      </c>
      <c r="U405" s="8">
        <v>46171</v>
      </c>
      <c r="V405" s="8" t="s">
        <v>698</v>
      </c>
      <c r="W405" s="8" t="s">
        <v>69</v>
      </c>
      <c r="X405" s="8">
        <v>46171</v>
      </c>
    </row>
    <row r="406" spans="1:24" ht="15" thickTop="1" x14ac:dyDescent="0.3">
      <c r="A406" s="27" t="s">
        <v>2411</v>
      </c>
      <c r="B406" s="28" t="s">
        <v>862</v>
      </c>
      <c r="C406" s="28" t="s">
        <v>36</v>
      </c>
      <c r="D406" s="28">
        <v>69</v>
      </c>
      <c r="E406" s="29">
        <v>20339</v>
      </c>
      <c r="F406" s="28" t="s">
        <v>62</v>
      </c>
      <c r="G406" s="28" t="s">
        <v>2413</v>
      </c>
      <c r="H406" s="13">
        <v>44822</v>
      </c>
      <c r="I406" s="13">
        <v>44835</v>
      </c>
      <c r="J406" s="8" t="s">
        <v>196</v>
      </c>
      <c r="K406" s="28" t="s">
        <v>873</v>
      </c>
      <c r="L406" s="28" t="s">
        <v>2415</v>
      </c>
      <c r="M406" s="28">
        <v>137</v>
      </c>
      <c r="N406" s="28">
        <v>84</v>
      </c>
      <c r="O406" s="21" t="str">
        <f>M406 &amp; "/" &amp; N406</f>
        <v>137/84</v>
      </c>
      <c r="P406" s="28">
        <v>235</v>
      </c>
      <c r="Q406" s="28">
        <v>5.3</v>
      </c>
      <c r="R406" s="28">
        <v>38.5</v>
      </c>
      <c r="S406" s="28">
        <v>184</v>
      </c>
      <c r="T406" s="28" t="s">
        <v>3749</v>
      </c>
      <c r="U406" s="28">
        <v>45612</v>
      </c>
      <c r="V406" s="28" t="s">
        <v>183</v>
      </c>
      <c r="W406" s="28" t="s">
        <v>92</v>
      </c>
      <c r="X406" s="28">
        <v>45612</v>
      </c>
    </row>
    <row r="407" spans="1:24" ht="15" thickBot="1" x14ac:dyDescent="0.35">
      <c r="A407" s="24" t="s">
        <v>2416</v>
      </c>
      <c r="B407" s="8" t="s">
        <v>2417</v>
      </c>
      <c r="C407" s="8" t="s">
        <v>36</v>
      </c>
      <c r="D407" s="8">
        <v>49</v>
      </c>
      <c r="E407" s="25">
        <v>27674</v>
      </c>
      <c r="F407" s="8" t="s">
        <v>316</v>
      </c>
      <c r="G407" s="8" t="s">
        <v>2419</v>
      </c>
      <c r="H407" s="26">
        <v>43940</v>
      </c>
      <c r="I407" s="26">
        <v>43938</v>
      </c>
      <c r="J407" s="28" t="s">
        <v>409</v>
      </c>
      <c r="K407" s="8" t="s">
        <v>157</v>
      </c>
      <c r="L407" s="8" t="s">
        <v>2421</v>
      </c>
      <c r="M407" s="8">
        <f>VALUE(LEFT(O407,FIND("/",O407)-1))</f>
        <v>121</v>
      </c>
      <c r="N407" s="8">
        <f>VALUE(RIGHT(O407,LEN(O407)-FIND("/",O407)))</f>
        <v>62</v>
      </c>
      <c r="O407" s="39" t="s">
        <v>2422</v>
      </c>
      <c r="P407" s="8">
        <v>238</v>
      </c>
      <c r="Q407" s="8">
        <v>8.9</v>
      </c>
      <c r="R407" s="8">
        <v>31.4</v>
      </c>
      <c r="S407" s="8">
        <v>208</v>
      </c>
      <c r="T407" s="8" t="s">
        <v>3751</v>
      </c>
      <c r="U407" s="8">
        <v>49176</v>
      </c>
      <c r="V407" s="8" t="s">
        <v>698</v>
      </c>
      <c r="W407" s="8" t="s">
        <v>68</v>
      </c>
      <c r="X407" s="8">
        <v>49176</v>
      </c>
    </row>
    <row r="408" spans="1:24" ht="15.6" thickTop="1" thickBot="1" x14ac:dyDescent="0.35">
      <c r="A408" s="27" t="s">
        <v>2423</v>
      </c>
      <c r="B408" s="28" t="s">
        <v>2424</v>
      </c>
      <c r="C408" s="28" t="s">
        <v>60</v>
      </c>
      <c r="D408" s="28">
        <v>46</v>
      </c>
      <c r="E408" s="29">
        <v>28749</v>
      </c>
      <c r="F408" s="28" t="s">
        <v>153</v>
      </c>
      <c r="G408" s="28"/>
      <c r="H408" s="13">
        <v>44715</v>
      </c>
      <c r="I408" s="13">
        <v>44714</v>
      </c>
      <c r="J408" s="28" t="s">
        <v>342</v>
      </c>
      <c r="K408" s="28" t="s">
        <v>481</v>
      </c>
      <c r="L408" s="28" t="s">
        <v>2427</v>
      </c>
      <c r="M408" s="28">
        <v>136</v>
      </c>
      <c r="N408" s="28">
        <v>61</v>
      </c>
      <c r="O408" s="21" t="str">
        <f t="shared" ref="O408:O421" si="29">M408 &amp; "/" &amp; N408</f>
        <v>136/61</v>
      </c>
      <c r="P408" s="28">
        <v>80</v>
      </c>
      <c r="Q408" s="28">
        <v>7.6</v>
      </c>
      <c r="R408" s="28">
        <v>38.799999999999997</v>
      </c>
      <c r="S408" s="28">
        <v>183</v>
      </c>
      <c r="T408" s="28" t="s">
        <v>3750</v>
      </c>
      <c r="U408" s="28">
        <v>44383</v>
      </c>
      <c r="V408" s="28" t="s">
        <v>33</v>
      </c>
      <c r="W408" s="28" t="b">
        <v>1</v>
      </c>
      <c r="X408" s="28">
        <v>44383</v>
      </c>
    </row>
    <row r="409" spans="1:24" ht="15.6" thickTop="1" thickBot="1" x14ac:dyDescent="0.35">
      <c r="A409" s="24" t="s">
        <v>3457</v>
      </c>
      <c r="B409" s="8" t="s">
        <v>2170</v>
      </c>
      <c r="C409" s="8" t="s">
        <v>36</v>
      </c>
      <c r="D409" s="8">
        <v>28</v>
      </c>
      <c r="E409" s="25">
        <v>35415</v>
      </c>
      <c r="F409" s="8" t="s">
        <v>316</v>
      </c>
      <c r="G409" s="8" t="s">
        <v>2429</v>
      </c>
      <c r="H409" s="26">
        <v>44343</v>
      </c>
      <c r="I409" s="26">
        <v>44347</v>
      </c>
      <c r="J409" s="28" t="s">
        <v>342</v>
      </c>
      <c r="K409" s="8" t="s">
        <v>130</v>
      </c>
      <c r="L409" s="8" t="s">
        <v>2431</v>
      </c>
      <c r="M409" s="8">
        <v>172</v>
      </c>
      <c r="N409" s="8">
        <v>98</v>
      </c>
      <c r="O409" s="21" t="str">
        <f t="shared" si="29"/>
        <v>172/98</v>
      </c>
      <c r="P409" s="8">
        <v>160</v>
      </c>
      <c r="Q409" s="8">
        <v>6.4</v>
      </c>
      <c r="R409" s="8">
        <v>28.5</v>
      </c>
      <c r="S409" s="8">
        <v>132</v>
      </c>
      <c r="T409" s="8" t="s">
        <v>3750</v>
      </c>
      <c r="U409" s="8">
        <v>5345</v>
      </c>
      <c r="V409" s="8" t="s">
        <v>33</v>
      </c>
      <c r="W409" s="8" t="s">
        <v>56</v>
      </c>
      <c r="X409" s="8">
        <v>5345</v>
      </c>
    </row>
    <row r="410" spans="1:24" ht="15.6" thickTop="1" thickBot="1" x14ac:dyDescent="0.35">
      <c r="A410" s="27" t="s">
        <v>3512</v>
      </c>
      <c r="B410" s="28" t="s">
        <v>2432</v>
      </c>
      <c r="C410" s="28" t="s">
        <v>60</v>
      </c>
      <c r="D410" s="28">
        <v>22</v>
      </c>
      <c r="E410" s="29">
        <v>37257</v>
      </c>
      <c r="F410" s="28" t="s">
        <v>338</v>
      </c>
      <c r="G410" s="28" t="s">
        <v>2434</v>
      </c>
      <c r="H410" s="13">
        <v>43995</v>
      </c>
      <c r="I410" s="13">
        <v>44012</v>
      </c>
      <c r="J410" s="28" t="s">
        <v>668</v>
      </c>
      <c r="K410" s="28" t="s">
        <v>537</v>
      </c>
      <c r="L410" s="28" t="s">
        <v>2436</v>
      </c>
      <c r="M410" s="28">
        <v>177</v>
      </c>
      <c r="N410" s="28">
        <v>75</v>
      </c>
      <c r="O410" s="21" t="str">
        <f t="shared" si="29"/>
        <v>177/75</v>
      </c>
      <c r="P410" s="28">
        <v>189</v>
      </c>
      <c r="Q410" s="28">
        <v>9.4</v>
      </c>
      <c r="R410" s="28">
        <v>31.1</v>
      </c>
      <c r="S410" s="28">
        <v>187</v>
      </c>
      <c r="T410" s="28" t="s">
        <v>3750</v>
      </c>
      <c r="U410" s="28">
        <v>3742</v>
      </c>
      <c r="V410" s="28" t="s">
        <v>199</v>
      </c>
      <c r="W410" s="28" t="s">
        <v>92</v>
      </c>
      <c r="X410" s="28">
        <v>3742</v>
      </c>
    </row>
    <row r="411" spans="1:24" ht="15.6" thickTop="1" thickBot="1" x14ac:dyDescent="0.35">
      <c r="A411" s="24" t="s">
        <v>2437</v>
      </c>
      <c r="B411" s="8" t="s">
        <v>2064</v>
      </c>
      <c r="C411" s="8" t="s">
        <v>60</v>
      </c>
      <c r="D411" s="8">
        <v>66</v>
      </c>
      <c r="E411" s="25">
        <v>21243</v>
      </c>
      <c r="F411" s="8" t="s">
        <v>247</v>
      </c>
      <c r="G411" s="8" t="s">
        <v>2439</v>
      </c>
      <c r="H411" s="26">
        <v>45370</v>
      </c>
      <c r="I411" s="26">
        <v>45395</v>
      </c>
      <c r="J411" s="8" t="s">
        <v>288</v>
      </c>
      <c r="K411" s="8" t="s">
        <v>873</v>
      </c>
      <c r="L411" s="8" t="s">
        <v>2440</v>
      </c>
      <c r="M411" s="8">
        <v>174</v>
      </c>
      <c r="N411" s="8">
        <v>60</v>
      </c>
      <c r="O411" s="21" t="str">
        <f t="shared" si="29"/>
        <v>174/60</v>
      </c>
      <c r="P411" s="8">
        <v>187</v>
      </c>
      <c r="Q411" s="8">
        <v>8.6</v>
      </c>
      <c r="R411" s="8">
        <v>42.9</v>
      </c>
      <c r="S411" s="8">
        <v>161</v>
      </c>
      <c r="T411" s="8" t="s">
        <v>3749</v>
      </c>
      <c r="U411" s="8">
        <v>32267</v>
      </c>
      <c r="V411" s="8"/>
      <c r="W411" s="8" t="s">
        <v>46</v>
      </c>
      <c r="X411" s="8">
        <v>32267</v>
      </c>
    </row>
    <row r="412" spans="1:24" ht="15.6" thickTop="1" thickBot="1" x14ac:dyDescent="0.35">
      <c r="A412" s="27" t="s">
        <v>2441</v>
      </c>
      <c r="B412" s="28" t="s">
        <v>678</v>
      </c>
      <c r="C412" s="28" t="s">
        <v>60</v>
      </c>
      <c r="D412" s="28">
        <v>78</v>
      </c>
      <c r="E412" s="29">
        <v>16930</v>
      </c>
      <c r="F412" s="21" t="s">
        <v>25</v>
      </c>
      <c r="G412" s="28"/>
      <c r="H412" s="13">
        <v>45479</v>
      </c>
      <c r="I412" s="13">
        <v>45478</v>
      </c>
      <c r="J412" s="28" t="s">
        <v>53</v>
      </c>
      <c r="K412" s="28" t="s">
        <v>481</v>
      </c>
      <c r="L412" s="28" t="s">
        <v>799</v>
      </c>
      <c r="M412" s="28">
        <v>101</v>
      </c>
      <c r="N412" s="28">
        <v>84</v>
      </c>
      <c r="O412" s="21" t="str">
        <f t="shared" si="29"/>
        <v>101/84</v>
      </c>
      <c r="P412" s="28">
        <v>110</v>
      </c>
      <c r="Q412" s="28">
        <v>8.9</v>
      </c>
      <c r="R412" s="28">
        <v>44</v>
      </c>
      <c r="S412" s="28">
        <v>260</v>
      </c>
      <c r="T412" s="28" t="s">
        <v>3749</v>
      </c>
      <c r="U412" s="28">
        <v>2862</v>
      </c>
      <c r="V412" s="28" t="s">
        <v>263</v>
      </c>
      <c r="W412" s="28" t="s">
        <v>46</v>
      </c>
      <c r="X412" s="28">
        <v>2862</v>
      </c>
    </row>
    <row r="413" spans="1:24" ht="15.6" thickTop="1" thickBot="1" x14ac:dyDescent="0.35">
      <c r="A413" s="24" t="s">
        <v>2445</v>
      </c>
      <c r="B413" s="8" t="s">
        <v>2446</v>
      </c>
      <c r="C413" s="8" t="s">
        <v>3442</v>
      </c>
      <c r="D413" s="8">
        <v>18</v>
      </c>
      <c r="E413" s="25"/>
      <c r="F413" s="8" t="s">
        <v>145</v>
      </c>
      <c r="G413" s="8" t="s">
        <v>2447</v>
      </c>
      <c r="H413" s="26">
        <v>45350</v>
      </c>
      <c r="I413" s="26">
        <v>45366</v>
      </c>
      <c r="J413" s="28" t="s">
        <v>342</v>
      </c>
      <c r="K413" s="8" t="s">
        <v>386</v>
      </c>
      <c r="L413" s="8" t="s">
        <v>2449</v>
      </c>
      <c r="M413" s="8">
        <v>165</v>
      </c>
      <c r="N413" s="8">
        <v>65</v>
      </c>
      <c r="O413" s="21" t="str">
        <f t="shared" si="29"/>
        <v>165/65</v>
      </c>
      <c r="P413" s="8">
        <v>289</v>
      </c>
      <c r="Q413" s="8">
        <v>8.9</v>
      </c>
      <c r="R413" s="36">
        <v>23</v>
      </c>
      <c r="S413" s="8">
        <v>222</v>
      </c>
      <c r="T413" s="8" t="s">
        <v>3751</v>
      </c>
      <c r="U413" s="8">
        <v>15280</v>
      </c>
      <c r="V413" s="8" t="s">
        <v>79</v>
      </c>
      <c r="W413" s="8" t="s">
        <v>68</v>
      </c>
      <c r="X413" s="8">
        <v>15280</v>
      </c>
    </row>
    <row r="414" spans="1:24" ht="15.6" thickTop="1" thickBot="1" x14ac:dyDescent="0.35">
      <c r="A414" s="27" t="s">
        <v>2450</v>
      </c>
      <c r="B414" s="28" t="s">
        <v>2216</v>
      </c>
      <c r="C414" s="28" t="s">
        <v>36</v>
      </c>
      <c r="D414" s="28">
        <v>28</v>
      </c>
      <c r="E414" s="29">
        <v>35119</v>
      </c>
      <c r="F414" s="28" t="s">
        <v>338</v>
      </c>
      <c r="G414" s="28"/>
      <c r="H414" s="13">
        <v>44923</v>
      </c>
      <c r="I414" s="13">
        <v>44930</v>
      </c>
      <c r="J414" s="28" t="s">
        <v>53</v>
      </c>
      <c r="K414" s="28" t="s">
        <v>157</v>
      </c>
      <c r="L414" s="28" t="s">
        <v>983</v>
      </c>
      <c r="M414" s="28">
        <v>114</v>
      </c>
      <c r="N414" s="28">
        <v>70</v>
      </c>
      <c r="O414" s="21" t="str">
        <f t="shared" si="29"/>
        <v>114/70</v>
      </c>
      <c r="P414" s="28">
        <v>123</v>
      </c>
      <c r="Q414" s="28">
        <v>13</v>
      </c>
      <c r="R414" s="28">
        <v>38.200000000000003</v>
      </c>
      <c r="S414" s="28">
        <v>164</v>
      </c>
      <c r="T414" s="28" t="s">
        <v>3751</v>
      </c>
      <c r="U414" s="28" t="s">
        <v>2454</v>
      </c>
      <c r="V414" s="28" t="s">
        <v>33</v>
      </c>
      <c r="W414" s="28" t="s">
        <v>132</v>
      </c>
      <c r="X414" s="28" t="s">
        <v>2454</v>
      </c>
    </row>
    <row r="415" spans="1:24" ht="15.6" thickTop="1" thickBot="1" x14ac:dyDescent="0.35">
      <c r="A415" s="24" t="s">
        <v>2455</v>
      </c>
      <c r="B415" s="8" t="s">
        <v>2382</v>
      </c>
      <c r="C415" s="8" t="s">
        <v>36</v>
      </c>
      <c r="D415" s="8">
        <v>73</v>
      </c>
      <c r="E415" s="25">
        <v>18769</v>
      </c>
      <c r="F415" s="28" t="s">
        <v>247</v>
      </c>
      <c r="G415" s="8" t="s">
        <v>2457</v>
      </c>
      <c r="H415" s="26">
        <v>44897</v>
      </c>
      <c r="I415" s="26">
        <v>44902</v>
      </c>
      <c r="J415" s="8" t="s">
        <v>196</v>
      </c>
      <c r="K415" s="8" t="s">
        <v>631</v>
      </c>
      <c r="L415" s="8" t="s">
        <v>799</v>
      </c>
      <c r="M415" s="8">
        <v>122</v>
      </c>
      <c r="N415" s="8">
        <v>92</v>
      </c>
      <c r="O415" s="21" t="str">
        <f t="shared" si="29"/>
        <v>122/92</v>
      </c>
      <c r="P415" s="8">
        <v>250</v>
      </c>
      <c r="Q415" s="8">
        <v>10.5</v>
      </c>
      <c r="R415" s="8">
        <v>26.7</v>
      </c>
      <c r="S415" s="8">
        <v>142</v>
      </c>
      <c r="T415" s="8" t="s">
        <v>3750</v>
      </c>
      <c r="U415" s="8">
        <v>41094</v>
      </c>
      <c r="V415" s="8" t="s">
        <v>263</v>
      </c>
      <c r="W415" s="8"/>
      <c r="X415" s="8">
        <v>41094</v>
      </c>
    </row>
    <row r="416" spans="1:24" ht="15.6" thickTop="1" thickBot="1" x14ac:dyDescent="0.35">
      <c r="A416" s="27" t="s">
        <v>3560</v>
      </c>
      <c r="B416" s="28" t="s">
        <v>731</v>
      </c>
      <c r="C416" s="28" t="s">
        <v>36</v>
      </c>
      <c r="D416" s="28">
        <v>60</v>
      </c>
      <c r="E416" s="29">
        <v>23506</v>
      </c>
      <c r="F416" s="28" t="s">
        <v>468</v>
      </c>
      <c r="G416" s="28" t="s">
        <v>2461</v>
      </c>
      <c r="H416" s="13">
        <v>44745</v>
      </c>
      <c r="I416" s="13">
        <v>44766</v>
      </c>
      <c r="J416" s="8" t="s">
        <v>196</v>
      </c>
      <c r="K416" s="28" t="s">
        <v>650</v>
      </c>
      <c r="L416" s="28" t="s">
        <v>2464</v>
      </c>
      <c r="M416" s="28">
        <v>174</v>
      </c>
      <c r="N416" s="28">
        <v>97</v>
      </c>
      <c r="O416" s="21" t="str">
        <f t="shared" si="29"/>
        <v>174/97</v>
      </c>
      <c r="P416" s="28">
        <v>201</v>
      </c>
      <c r="Q416" s="28">
        <v>12.2</v>
      </c>
      <c r="R416" s="28">
        <v>44.2</v>
      </c>
      <c r="S416" s="28">
        <v>277</v>
      </c>
      <c r="T416" s="28" t="s">
        <v>3750</v>
      </c>
      <c r="U416" s="28">
        <v>46011</v>
      </c>
      <c r="V416" s="28" t="s">
        <v>199</v>
      </c>
      <c r="W416" s="28" t="s">
        <v>25</v>
      </c>
      <c r="X416" s="28">
        <v>46011</v>
      </c>
    </row>
    <row r="417" spans="1:24" ht="15.6" thickTop="1" thickBot="1" x14ac:dyDescent="0.35">
      <c r="A417" s="24" t="s">
        <v>2465</v>
      </c>
      <c r="B417" s="8" t="s">
        <v>2466</v>
      </c>
      <c r="C417" s="8" t="s">
        <v>36</v>
      </c>
      <c r="D417" s="8">
        <v>30</v>
      </c>
      <c r="E417" s="25" t="s">
        <v>3710</v>
      </c>
      <c r="F417" s="8" t="s">
        <v>145</v>
      </c>
      <c r="G417" s="8"/>
      <c r="H417" s="26">
        <v>45028</v>
      </c>
      <c r="I417" s="26">
        <v>45032</v>
      </c>
      <c r="J417" s="28" t="s">
        <v>668</v>
      </c>
      <c r="K417" s="8" t="s">
        <v>873</v>
      </c>
      <c r="L417" s="8" t="s">
        <v>2470</v>
      </c>
      <c r="M417" s="8">
        <v>142</v>
      </c>
      <c r="N417" s="8">
        <v>65</v>
      </c>
      <c r="O417" s="21" t="str">
        <f t="shared" si="29"/>
        <v>142/65</v>
      </c>
      <c r="P417" s="8">
        <v>192</v>
      </c>
      <c r="Q417" s="8">
        <v>25.5</v>
      </c>
      <c r="R417" s="8">
        <v>38.6</v>
      </c>
      <c r="S417" s="8">
        <v>178</v>
      </c>
      <c r="T417" s="8" t="s">
        <v>3749</v>
      </c>
      <c r="U417" s="8">
        <v>39702</v>
      </c>
      <c r="V417" s="8" t="s">
        <v>79</v>
      </c>
      <c r="W417" s="8" t="s">
        <v>102</v>
      </c>
      <c r="X417" s="8">
        <v>39702</v>
      </c>
    </row>
    <row r="418" spans="1:24" ht="15.6" thickTop="1" thickBot="1" x14ac:dyDescent="0.35">
      <c r="A418" s="27" t="s">
        <v>3513</v>
      </c>
      <c r="B418" s="28" t="s">
        <v>2432</v>
      </c>
      <c r="C418" s="28" t="s">
        <v>60</v>
      </c>
      <c r="D418" s="28">
        <v>23</v>
      </c>
      <c r="E418" s="29" t="s">
        <v>2471</v>
      </c>
      <c r="F418" s="28" t="s">
        <v>153</v>
      </c>
      <c r="G418" s="28"/>
      <c r="H418" s="13">
        <v>45053</v>
      </c>
      <c r="I418" s="13">
        <v>45081</v>
      </c>
      <c r="J418" s="8" t="s">
        <v>196</v>
      </c>
      <c r="K418" s="28" t="s">
        <v>25</v>
      </c>
      <c r="L418" s="28" t="s">
        <v>1652</v>
      </c>
      <c r="M418" s="28">
        <v>163</v>
      </c>
      <c r="N418" s="28">
        <v>82</v>
      </c>
      <c r="O418" s="21" t="str">
        <f t="shared" si="29"/>
        <v>163/82</v>
      </c>
      <c r="P418" s="28">
        <v>160</v>
      </c>
      <c r="Q418" s="28">
        <v>7.4</v>
      </c>
      <c r="R418" s="28">
        <v>30.1</v>
      </c>
      <c r="S418" s="28">
        <v>198</v>
      </c>
      <c r="T418" s="28" t="s">
        <v>3750</v>
      </c>
      <c r="U418" s="28">
        <v>7669</v>
      </c>
      <c r="V418" s="28" t="s">
        <v>183</v>
      </c>
      <c r="W418" s="28" t="s">
        <v>44</v>
      </c>
      <c r="X418" s="28">
        <v>7669</v>
      </c>
    </row>
    <row r="419" spans="1:24" ht="15.6" thickTop="1" thickBot="1" x14ac:dyDescent="0.35">
      <c r="A419" s="24" t="s">
        <v>2473</v>
      </c>
      <c r="B419" s="8" t="s">
        <v>2474</v>
      </c>
      <c r="C419" s="8" t="s">
        <v>60</v>
      </c>
      <c r="D419" s="8">
        <v>78</v>
      </c>
      <c r="E419" s="25">
        <v>17117</v>
      </c>
      <c r="F419" s="8" t="s">
        <v>329</v>
      </c>
      <c r="G419" s="8" t="s">
        <v>2476</v>
      </c>
      <c r="H419" s="26">
        <v>45418</v>
      </c>
      <c r="I419" s="26">
        <v>45445</v>
      </c>
      <c r="J419" s="8" t="s">
        <v>288</v>
      </c>
      <c r="K419" s="8" t="s">
        <v>89</v>
      </c>
      <c r="L419" s="8" t="s">
        <v>2478</v>
      </c>
      <c r="M419" s="8">
        <v>124</v>
      </c>
      <c r="N419" s="8">
        <v>85</v>
      </c>
      <c r="O419" s="21" t="str">
        <f t="shared" si="29"/>
        <v>124/85</v>
      </c>
      <c r="P419" s="8">
        <v>214</v>
      </c>
      <c r="Q419" s="8">
        <v>4.4000000000000004</v>
      </c>
      <c r="R419" s="8">
        <v>17.5</v>
      </c>
      <c r="S419" s="8">
        <v>143</v>
      </c>
      <c r="T419" s="8" t="s">
        <v>25</v>
      </c>
      <c r="U419" s="8" t="s">
        <v>2479</v>
      </c>
      <c r="V419" s="8" t="s">
        <v>379</v>
      </c>
      <c r="W419" s="8" t="s">
        <v>25</v>
      </c>
      <c r="X419" s="8" t="s">
        <v>2479</v>
      </c>
    </row>
    <row r="420" spans="1:24" ht="15.6" thickTop="1" thickBot="1" x14ac:dyDescent="0.35">
      <c r="A420" s="27" t="s">
        <v>2480</v>
      </c>
      <c r="B420" s="28" t="s">
        <v>2481</v>
      </c>
      <c r="C420" s="28" t="s">
        <v>60</v>
      </c>
      <c r="D420" s="28">
        <v>27</v>
      </c>
      <c r="E420" s="29">
        <v>35522</v>
      </c>
      <c r="F420" s="28" t="s">
        <v>468</v>
      </c>
      <c r="G420" s="28" t="s">
        <v>2483</v>
      </c>
      <c r="H420" s="13">
        <v>44008</v>
      </c>
      <c r="I420" s="13">
        <v>44015</v>
      </c>
      <c r="J420" s="8" t="s">
        <v>288</v>
      </c>
      <c r="K420" s="28" t="s">
        <v>873</v>
      </c>
      <c r="L420" s="28" t="s">
        <v>2486</v>
      </c>
      <c r="M420" s="28">
        <v>90</v>
      </c>
      <c r="N420" s="28">
        <v>91</v>
      </c>
      <c r="O420" s="21" t="str">
        <f t="shared" si="29"/>
        <v>90/91</v>
      </c>
      <c r="P420" s="28">
        <v>253</v>
      </c>
      <c r="Q420" s="28">
        <v>8.6</v>
      </c>
      <c r="R420" s="28">
        <v>41.8</v>
      </c>
      <c r="S420" s="28">
        <v>200</v>
      </c>
      <c r="T420" s="28" t="s">
        <v>3750</v>
      </c>
      <c r="U420" s="28">
        <v>32758</v>
      </c>
      <c r="V420" s="28" t="s">
        <v>33</v>
      </c>
      <c r="W420" s="28" t="b">
        <v>0</v>
      </c>
      <c r="X420" s="28">
        <v>32758</v>
      </c>
    </row>
    <row r="421" spans="1:24" ht="15.6" thickTop="1" thickBot="1" x14ac:dyDescent="0.35">
      <c r="A421" s="24" t="s">
        <v>2487</v>
      </c>
      <c r="B421" s="8" t="s">
        <v>273</v>
      </c>
      <c r="C421" s="8" t="s">
        <v>3442</v>
      </c>
      <c r="D421" s="8">
        <v>53</v>
      </c>
      <c r="E421" s="25">
        <v>25934</v>
      </c>
      <c r="F421" s="21" t="s">
        <v>25</v>
      </c>
      <c r="G421" s="8"/>
      <c r="H421" s="26">
        <v>43924</v>
      </c>
      <c r="I421" s="26">
        <v>43946</v>
      </c>
      <c r="J421" s="8" t="s">
        <v>288</v>
      </c>
      <c r="K421" s="8" t="s">
        <v>508</v>
      </c>
      <c r="L421" s="8"/>
      <c r="M421" s="8">
        <v>139</v>
      </c>
      <c r="N421" s="8">
        <v>132</v>
      </c>
      <c r="O421" s="8" t="str">
        <f t="shared" si="29"/>
        <v>139/132</v>
      </c>
      <c r="P421" s="8">
        <v>105</v>
      </c>
      <c r="Q421" s="8">
        <v>8.9</v>
      </c>
      <c r="R421" s="8">
        <v>19.7</v>
      </c>
      <c r="S421" s="8">
        <v>167</v>
      </c>
      <c r="T421" s="8" t="s">
        <v>3749</v>
      </c>
      <c r="U421" s="8">
        <v>49549</v>
      </c>
      <c r="V421" s="8" t="s">
        <v>281</v>
      </c>
      <c r="W421" s="8"/>
      <c r="X421" s="8">
        <v>49549</v>
      </c>
    </row>
    <row r="422" spans="1:24" ht="15.6" thickTop="1" thickBot="1" x14ac:dyDescent="0.35">
      <c r="A422" s="27" t="s">
        <v>2490</v>
      </c>
      <c r="B422" s="28" t="s">
        <v>2491</v>
      </c>
      <c r="C422" s="28" t="s">
        <v>60</v>
      </c>
      <c r="D422" s="28">
        <v>22</v>
      </c>
      <c r="E422" s="29" t="s">
        <v>2492</v>
      </c>
      <c r="F422" s="28" t="s">
        <v>468</v>
      </c>
      <c r="G422" s="28" t="s">
        <v>2493</v>
      </c>
      <c r="H422" s="13">
        <v>45170</v>
      </c>
      <c r="I422" s="13">
        <v>45191</v>
      </c>
      <c r="J422" s="28" t="s">
        <v>668</v>
      </c>
      <c r="K422" s="28" t="s">
        <v>320</v>
      </c>
      <c r="L422" s="28" t="s">
        <v>2495</v>
      </c>
      <c r="M422" s="28">
        <v>143</v>
      </c>
      <c r="N422" s="28">
        <v>87</v>
      </c>
      <c r="O422" s="21" t="str">
        <f>M422 &amp; "/" &amp; N422</f>
        <v>143/87</v>
      </c>
      <c r="P422" s="28">
        <v>265</v>
      </c>
      <c r="Q422" s="28">
        <v>5.0999999999999996</v>
      </c>
      <c r="R422" s="28">
        <v>23.1</v>
      </c>
      <c r="S422" s="28">
        <v>171</v>
      </c>
      <c r="T422" s="28" t="s">
        <v>25</v>
      </c>
      <c r="U422" s="28">
        <v>14938</v>
      </c>
      <c r="V422" s="28" t="s">
        <v>25</v>
      </c>
      <c r="W422" s="28" t="s">
        <v>102</v>
      </c>
      <c r="X422" s="28">
        <v>14938</v>
      </c>
    </row>
    <row r="423" spans="1:24" ht="15.6" thickTop="1" thickBot="1" x14ac:dyDescent="0.35">
      <c r="A423" s="24" t="s">
        <v>2496</v>
      </c>
      <c r="B423" s="8" t="s">
        <v>2497</v>
      </c>
      <c r="C423" s="8" t="s">
        <v>36</v>
      </c>
      <c r="D423" s="8">
        <v>58</v>
      </c>
      <c r="E423" s="25" t="s">
        <v>2498</v>
      </c>
      <c r="F423" s="8" t="s">
        <v>338</v>
      </c>
      <c r="G423" s="8"/>
      <c r="H423" s="26">
        <v>45174</v>
      </c>
      <c r="I423" s="26">
        <v>45193</v>
      </c>
      <c r="J423" s="28" t="s">
        <v>668</v>
      </c>
      <c r="K423" s="8" t="s">
        <v>261</v>
      </c>
      <c r="L423" s="8" t="s">
        <v>2499</v>
      </c>
      <c r="M423" s="8">
        <v>137</v>
      </c>
      <c r="N423" s="8">
        <v>68</v>
      </c>
      <c r="O423" s="21" t="str">
        <f>M423 &amp; "/" &amp; N423</f>
        <v>137/68</v>
      </c>
      <c r="P423" s="8">
        <v>170</v>
      </c>
      <c r="Q423" s="8">
        <v>8.5</v>
      </c>
      <c r="R423" s="8">
        <v>24.2</v>
      </c>
      <c r="S423" s="8">
        <v>244</v>
      </c>
      <c r="T423" s="8" t="s">
        <v>25</v>
      </c>
      <c r="U423" s="8" t="s">
        <v>2500</v>
      </c>
      <c r="V423" s="8" t="s">
        <v>45</v>
      </c>
      <c r="W423" s="8" t="b">
        <v>0</v>
      </c>
      <c r="X423" s="8" t="s">
        <v>2500</v>
      </c>
    </row>
    <row r="424" spans="1:24" ht="15.6" thickTop="1" thickBot="1" x14ac:dyDescent="0.35">
      <c r="A424" s="27" t="s">
        <v>2501</v>
      </c>
      <c r="B424" s="28" t="s">
        <v>2502</v>
      </c>
      <c r="C424" s="28" t="s">
        <v>36</v>
      </c>
      <c r="D424" s="28">
        <v>55</v>
      </c>
      <c r="E424" s="29"/>
      <c r="F424" s="21" t="s">
        <v>25</v>
      </c>
      <c r="G424" s="28" t="s">
        <v>2503</v>
      </c>
      <c r="H424" s="13">
        <v>44363</v>
      </c>
      <c r="I424" s="13">
        <v>44378</v>
      </c>
      <c r="J424" s="8" t="s">
        <v>288</v>
      </c>
      <c r="K424" s="28" t="s">
        <v>261</v>
      </c>
      <c r="L424" s="28" t="s">
        <v>2505</v>
      </c>
      <c r="M424" s="28">
        <v>113</v>
      </c>
      <c r="N424" s="28">
        <v>67</v>
      </c>
      <c r="O424" s="21" t="str">
        <f>M424 &amp; "/" &amp; N424</f>
        <v>113/67</v>
      </c>
      <c r="P424" s="8">
        <v>192</v>
      </c>
      <c r="Q424" s="28">
        <v>8.9</v>
      </c>
      <c r="R424" s="35">
        <v>40.799999999999997</v>
      </c>
      <c r="S424" s="28">
        <v>232</v>
      </c>
      <c r="T424" s="28" t="s">
        <v>3749</v>
      </c>
      <c r="U424" s="28">
        <v>24139</v>
      </c>
      <c r="V424" s="28" t="s">
        <v>45</v>
      </c>
      <c r="W424" s="28" t="s">
        <v>56</v>
      </c>
      <c r="X424" s="28">
        <v>24139</v>
      </c>
    </row>
    <row r="425" spans="1:24" ht="15.6" thickTop="1" thickBot="1" x14ac:dyDescent="0.35">
      <c r="A425" s="24" t="s">
        <v>2506</v>
      </c>
      <c r="B425" s="8" t="s">
        <v>2507</v>
      </c>
      <c r="C425" s="8" t="s">
        <v>36</v>
      </c>
      <c r="D425" s="8">
        <v>36</v>
      </c>
      <c r="E425" s="25">
        <v>32480</v>
      </c>
      <c r="F425" s="8" t="s">
        <v>468</v>
      </c>
      <c r="G425" s="8" t="s">
        <v>2509</v>
      </c>
      <c r="H425" s="26">
        <v>45437</v>
      </c>
      <c r="I425" s="26">
        <v>45435</v>
      </c>
      <c r="J425" s="28" t="s">
        <v>342</v>
      </c>
      <c r="K425" s="8" t="s">
        <v>130</v>
      </c>
      <c r="L425" s="8" t="s">
        <v>2511</v>
      </c>
      <c r="M425" s="8">
        <v>117</v>
      </c>
      <c r="N425" s="8">
        <v>63</v>
      </c>
      <c r="O425" s="21" t="str">
        <f>M425 &amp; "/" &amp; N425</f>
        <v>117/63</v>
      </c>
      <c r="P425" s="8">
        <v>193</v>
      </c>
      <c r="Q425" s="8">
        <v>12.4</v>
      </c>
      <c r="R425" s="8">
        <v>30.6</v>
      </c>
      <c r="S425" s="8">
        <v>160</v>
      </c>
      <c r="T425" s="8" t="s">
        <v>3750</v>
      </c>
      <c r="U425" s="8" t="s">
        <v>2512</v>
      </c>
      <c r="V425" s="8" t="s">
        <v>79</v>
      </c>
      <c r="W425" s="8"/>
      <c r="X425" s="8" t="s">
        <v>2512</v>
      </c>
    </row>
    <row r="426" spans="1:24" ht="15" thickTop="1" x14ac:dyDescent="0.3">
      <c r="A426" s="27" t="s">
        <v>2513</v>
      </c>
      <c r="B426" s="28" t="s">
        <v>1690</v>
      </c>
      <c r="C426" s="28" t="s">
        <v>60</v>
      </c>
      <c r="D426" s="28">
        <v>68</v>
      </c>
      <c r="E426" s="29">
        <v>20612</v>
      </c>
      <c r="F426" s="28" t="s">
        <v>62</v>
      </c>
      <c r="G426" s="28"/>
      <c r="H426" s="13">
        <v>44645</v>
      </c>
      <c r="I426" s="13">
        <v>44650</v>
      </c>
      <c r="J426" s="8" t="s">
        <v>288</v>
      </c>
      <c r="K426" s="28" t="s">
        <v>33</v>
      </c>
      <c r="L426" s="28" t="s">
        <v>2516</v>
      </c>
      <c r="M426" s="28">
        <v>114</v>
      </c>
      <c r="N426" s="28">
        <v>86</v>
      </c>
      <c r="O426" s="21" t="str">
        <f>M426 &amp; "/" &amp; N426</f>
        <v>114/86</v>
      </c>
      <c r="P426" s="28">
        <v>190</v>
      </c>
      <c r="Q426" s="28">
        <v>8.9</v>
      </c>
      <c r="R426" s="28">
        <v>30.4</v>
      </c>
      <c r="S426" s="28">
        <v>202</v>
      </c>
      <c r="T426" s="28" t="s">
        <v>3750</v>
      </c>
      <c r="U426" s="28" t="s">
        <v>2517</v>
      </c>
      <c r="V426" s="28" t="s">
        <v>45</v>
      </c>
      <c r="W426" s="28" t="s">
        <v>68</v>
      </c>
      <c r="X426" s="28" t="s">
        <v>2517</v>
      </c>
    </row>
    <row r="427" spans="1:24" ht="15" thickBot="1" x14ac:dyDescent="0.35">
      <c r="A427" s="24" t="s">
        <v>3514</v>
      </c>
      <c r="B427" s="8" t="s">
        <v>417</v>
      </c>
      <c r="C427" s="8" t="s">
        <v>36</v>
      </c>
      <c r="D427" s="8">
        <v>56</v>
      </c>
      <c r="E427" s="25">
        <v>25034</v>
      </c>
      <c r="F427" s="8" t="s">
        <v>338</v>
      </c>
      <c r="G427" s="8" t="s">
        <v>2519</v>
      </c>
      <c r="H427" s="26">
        <v>44096</v>
      </c>
      <c r="I427" s="26">
        <v>44115</v>
      </c>
      <c r="J427" s="8"/>
      <c r="K427" s="8"/>
      <c r="L427" s="8"/>
      <c r="M427" s="8">
        <f>VALUE(LEFT(O427,FIND("/",O427)-1))</f>
        <v>169</v>
      </c>
      <c r="N427" s="8">
        <f>VALUE(RIGHT(O427,LEN(O427)-FIND("/",O427)))</f>
        <v>100</v>
      </c>
      <c r="O427" s="39" t="s">
        <v>2521</v>
      </c>
      <c r="P427" s="8">
        <v>116</v>
      </c>
      <c r="Q427" s="8">
        <v>6</v>
      </c>
      <c r="R427" s="8">
        <v>36.700000000000003</v>
      </c>
      <c r="S427" s="8">
        <v>202</v>
      </c>
      <c r="T427" s="8" t="s">
        <v>3750</v>
      </c>
      <c r="U427" s="8">
        <v>45007</v>
      </c>
      <c r="V427" s="8" t="s">
        <v>113</v>
      </c>
      <c r="W427" s="8" t="s">
        <v>92</v>
      </c>
      <c r="X427" s="8">
        <v>45007</v>
      </c>
    </row>
    <row r="428" spans="1:24" ht="15" thickTop="1" x14ac:dyDescent="0.3">
      <c r="A428" s="27" t="s">
        <v>2522</v>
      </c>
      <c r="B428" s="28" t="s">
        <v>2523</v>
      </c>
      <c r="C428" s="28" t="s">
        <v>3442</v>
      </c>
      <c r="D428" s="28">
        <v>48</v>
      </c>
      <c r="E428" s="29">
        <v>27964</v>
      </c>
      <c r="F428" s="21" t="s">
        <v>25</v>
      </c>
      <c r="G428" s="28"/>
      <c r="H428" s="13">
        <v>44310</v>
      </c>
      <c r="I428" s="13">
        <v>44308</v>
      </c>
      <c r="J428" s="8" t="s">
        <v>196</v>
      </c>
      <c r="K428" s="8" t="s">
        <v>508</v>
      </c>
      <c r="L428" s="28" t="s">
        <v>568</v>
      </c>
      <c r="M428" s="28">
        <v>127</v>
      </c>
      <c r="N428" s="28">
        <v>67</v>
      </c>
      <c r="O428" s="21" t="str">
        <f>M428 &amp; "/" &amp; N428</f>
        <v>127/67</v>
      </c>
      <c r="P428" s="28">
        <v>199</v>
      </c>
      <c r="Q428" s="28">
        <v>7.1</v>
      </c>
      <c r="R428" s="28">
        <v>35.9</v>
      </c>
      <c r="S428" s="28">
        <v>199</v>
      </c>
      <c r="T428" s="28" t="s">
        <v>25</v>
      </c>
      <c r="U428" s="28">
        <v>17583</v>
      </c>
      <c r="V428" s="28" t="s">
        <v>271</v>
      </c>
      <c r="W428" s="28" t="s">
        <v>68</v>
      </c>
      <c r="X428" s="28">
        <v>17583</v>
      </c>
    </row>
    <row r="429" spans="1:24" ht="15" thickBot="1" x14ac:dyDescent="0.35">
      <c r="A429" s="24" t="s">
        <v>3579</v>
      </c>
      <c r="B429" s="8" t="s">
        <v>2526</v>
      </c>
      <c r="C429" s="8" t="s">
        <v>3442</v>
      </c>
      <c r="D429" s="8">
        <v>67</v>
      </c>
      <c r="E429" s="25">
        <v>21022</v>
      </c>
      <c r="F429" s="8" t="s">
        <v>468</v>
      </c>
      <c r="G429" s="8" t="s">
        <v>2528</v>
      </c>
      <c r="H429" s="26">
        <v>44056</v>
      </c>
      <c r="I429" s="26">
        <v>44074</v>
      </c>
      <c r="J429" s="8"/>
      <c r="K429" s="8"/>
      <c r="L429" s="8" t="s">
        <v>2530</v>
      </c>
      <c r="M429" s="8">
        <v>133</v>
      </c>
      <c r="N429" s="8">
        <v>83</v>
      </c>
      <c r="O429" s="8" t="str">
        <f>M429 &amp; "/" &amp; N429</f>
        <v>133/83</v>
      </c>
      <c r="P429" s="8">
        <v>204</v>
      </c>
      <c r="Q429" s="8">
        <v>4.5</v>
      </c>
      <c r="R429" s="8">
        <v>36.9</v>
      </c>
      <c r="S429" s="8">
        <v>263</v>
      </c>
      <c r="T429" s="8" t="s">
        <v>3749</v>
      </c>
      <c r="U429" s="8">
        <v>42839</v>
      </c>
      <c r="V429" s="8" t="s">
        <v>25</v>
      </c>
      <c r="W429" s="8" t="s">
        <v>166</v>
      </c>
      <c r="X429" s="8">
        <v>42839</v>
      </c>
    </row>
    <row r="430" spans="1:24" ht="15.6" thickTop="1" thickBot="1" x14ac:dyDescent="0.35">
      <c r="A430" s="27" t="s">
        <v>2531</v>
      </c>
      <c r="B430" s="28" t="s">
        <v>1822</v>
      </c>
      <c r="C430" s="28" t="s">
        <v>36</v>
      </c>
      <c r="D430" s="28">
        <v>60</v>
      </c>
      <c r="E430" s="29">
        <v>23470</v>
      </c>
      <c r="F430" s="28" t="s">
        <v>247</v>
      </c>
      <c r="G430" s="28" t="s">
        <v>2534</v>
      </c>
      <c r="H430" s="13">
        <v>45323</v>
      </c>
      <c r="I430" s="13">
        <v>45347</v>
      </c>
      <c r="J430" s="28" t="s">
        <v>668</v>
      </c>
      <c r="K430" s="28" t="s">
        <v>508</v>
      </c>
      <c r="L430" s="28" t="s">
        <v>2537</v>
      </c>
      <c r="M430" s="28">
        <v>152</v>
      </c>
      <c r="N430" s="28">
        <v>66</v>
      </c>
      <c r="O430" s="21" t="str">
        <f>M430 &amp; "/" &amp; N430</f>
        <v>152/66</v>
      </c>
      <c r="P430" s="28">
        <v>248</v>
      </c>
      <c r="Q430" s="28">
        <v>11.4</v>
      </c>
      <c r="R430" s="28">
        <v>20.100000000000001</v>
      </c>
      <c r="S430" s="28">
        <v>263</v>
      </c>
      <c r="T430" s="28" t="s">
        <v>3750</v>
      </c>
      <c r="U430" s="28">
        <v>13106</v>
      </c>
      <c r="V430" s="28" t="s">
        <v>25</v>
      </c>
      <c r="W430" s="28" t="s">
        <v>46</v>
      </c>
      <c r="X430" s="28">
        <v>13106</v>
      </c>
    </row>
    <row r="431" spans="1:24" ht="15" thickTop="1" x14ac:dyDescent="0.3">
      <c r="A431" s="24" t="s">
        <v>3580</v>
      </c>
      <c r="B431" s="8" t="s">
        <v>2005</v>
      </c>
      <c r="C431" s="8" t="s">
        <v>36</v>
      </c>
      <c r="D431" s="8">
        <v>35</v>
      </c>
      <c r="E431" s="25">
        <v>32844</v>
      </c>
      <c r="F431" s="21" t="s">
        <v>25</v>
      </c>
      <c r="G431" s="8" t="s">
        <v>2539</v>
      </c>
      <c r="H431" s="26">
        <v>44583</v>
      </c>
      <c r="I431" s="26">
        <v>44602</v>
      </c>
      <c r="J431" s="28" t="s">
        <v>342</v>
      </c>
      <c r="K431" s="8" t="s">
        <v>261</v>
      </c>
      <c r="L431" s="8" t="s">
        <v>2541</v>
      </c>
      <c r="M431" s="8">
        <v>139</v>
      </c>
      <c r="N431" s="8">
        <v>60</v>
      </c>
      <c r="O431" s="28" t="str">
        <f>M431 &amp; "/" &amp; N431</f>
        <v>139/60</v>
      </c>
      <c r="P431" s="8">
        <v>218</v>
      </c>
      <c r="Q431" s="8">
        <v>11.8</v>
      </c>
      <c r="R431" s="8">
        <v>38.5</v>
      </c>
      <c r="S431" s="8">
        <v>221</v>
      </c>
      <c r="T431" s="8" t="s">
        <v>3749</v>
      </c>
      <c r="U431" s="8">
        <v>48999</v>
      </c>
      <c r="V431" s="8" t="s">
        <v>45</v>
      </c>
      <c r="W431" s="8" t="s">
        <v>69</v>
      </c>
      <c r="X431" s="8">
        <v>48999</v>
      </c>
    </row>
    <row r="432" spans="1:24" ht="15" thickBot="1" x14ac:dyDescent="0.35">
      <c r="A432" s="27" t="s">
        <v>2542</v>
      </c>
      <c r="B432" s="28" t="s">
        <v>2543</v>
      </c>
      <c r="C432" s="28" t="s">
        <v>60</v>
      </c>
      <c r="D432" s="28">
        <v>28</v>
      </c>
      <c r="E432" s="29">
        <v>35158</v>
      </c>
      <c r="F432" s="28" t="s">
        <v>247</v>
      </c>
      <c r="G432" s="28" t="s">
        <v>2545</v>
      </c>
      <c r="H432" s="13">
        <v>45333</v>
      </c>
      <c r="I432" s="13">
        <v>45333</v>
      </c>
      <c r="J432" s="28"/>
      <c r="K432" s="28" t="s">
        <v>54</v>
      </c>
      <c r="L432" s="28" t="s">
        <v>2547</v>
      </c>
      <c r="M432" s="8">
        <f>VALUE(LEFT(O432,FIND("/",O432)-1))</f>
        <v>95</v>
      </c>
      <c r="N432" s="8">
        <f>VALUE(RIGHT(O432,LEN(O432)-FIND("/",O432)))</f>
        <v>93</v>
      </c>
      <c r="O432" s="40" t="s">
        <v>2548</v>
      </c>
      <c r="P432" s="28">
        <v>228</v>
      </c>
      <c r="Q432" s="28">
        <v>8.5</v>
      </c>
      <c r="R432" s="28">
        <v>38.799999999999997</v>
      </c>
      <c r="S432" s="28">
        <v>139</v>
      </c>
      <c r="T432" s="28" t="s">
        <v>3751</v>
      </c>
      <c r="U432" s="28">
        <v>45874</v>
      </c>
      <c r="V432" s="28" t="s">
        <v>208</v>
      </c>
      <c r="W432" s="28"/>
      <c r="X432" s="28">
        <v>45874</v>
      </c>
    </row>
    <row r="433" spans="1:24" ht="15" thickTop="1" x14ac:dyDescent="0.3">
      <c r="A433" s="24" t="s">
        <v>2549</v>
      </c>
      <c r="B433" s="8" t="s">
        <v>1012</v>
      </c>
      <c r="C433" s="8" t="s">
        <v>36</v>
      </c>
      <c r="D433" s="8">
        <v>62</v>
      </c>
      <c r="E433" s="25">
        <v>22935</v>
      </c>
      <c r="F433" s="8" t="s">
        <v>73</v>
      </c>
      <c r="G433" s="8" t="s">
        <v>2551</v>
      </c>
      <c r="H433" s="26">
        <v>44930</v>
      </c>
      <c r="I433" s="26">
        <v>44942</v>
      </c>
      <c r="J433" s="21" t="s">
        <v>156</v>
      </c>
      <c r="K433" s="8" t="s">
        <v>261</v>
      </c>
      <c r="L433" s="8" t="s">
        <v>2553</v>
      </c>
      <c r="M433" s="8">
        <v>138</v>
      </c>
      <c r="N433" s="8">
        <v>77</v>
      </c>
      <c r="O433" s="21" t="str">
        <f>M433 &amp; "/" &amp; N433</f>
        <v>138/77</v>
      </c>
      <c r="P433" s="8">
        <v>87</v>
      </c>
      <c r="Q433" s="8">
        <v>9.5</v>
      </c>
      <c r="R433" s="8">
        <v>40</v>
      </c>
      <c r="S433" s="8">
        <v>143</v>
      </c>
      <c r="T433" s="28" t="s">
        <v>3749</v>
      </c>
      <c r="U433" s="8" t="s">
        <v>2554</v>
      </c>
      <c r="V433" s="8" t="s">
        <v>57</v>
      </c>
      <c r="W433" s="8" t="s">
        <v>68</v>
      </c>
      <c r="X433" s="8" t="s">
        <v>2554</v>
      </c>
    </row>
    <row r="434" spans="1:24" ht="15" thickBot="1" x14ac:dyDescent="0.35">
      <c r="A434" s="27" t="s">
        <v>2555</v>
      </c>
      <c r="B434" s="28" t="s">
        <v>1298</v>
      </c>
      <c r="C434" s="28" t="s">
        <v>36</v>
      </c>
      <c r="D434" s="28">
        <v>45</v>
      </c>
      <c r="E434" s="29"/>
      <c r="F434" s="28" t="s">
        <v>153</v>
      </c>
      <c r="G434" s="28" t="s">
        <v>2556</v>
      </c>
      <c r="H434" s="13">
        <v>45620</v>
      </c>
      <c r="I434" s="13">
        <v>45636</v>
      </c>
      <c r="J434" s="8" t="s">
        <v>196</v>
      </c>
      <c r="K434" s="28" t="s">
        <v>289</v>
      </c>
      <c r="L434" s="28" t="s">
        <v>2558</v>
      </c>
      <c r="M434" s="8">
        <f>VALUE(LEFT(O434,FIND("/",O434)-1))</f>
        <v>150</v>
      </c>
      <c r="N434" s="8">
        <f>VALUE(RIGHT(O434,LEN(O434)-FIND("/",O434)))</f>
        <v>98</v>
      </c>
      <c r="O434" s="40" t="s">
        <v>2559</v>
      </c>
      <c r="P434" s="8">
        <v>192</v>
      </c>
      <c r="Q434" s="28">
        <v>12</v>
      </c>
      <c r="R434" s="35">
        <v>29.2</v>
      </c>
      <c r="S434" s="28">
        <v>223</v>
      </c>
      <c r="T434" s="28" t="s">
        <v>3750</v>
      </c>
      <c r="U434" s="28">
        <v>19498</v>
      </c>
      <c r="V434" s="28" t="s">
        <v>208</v>
      </c>
      <c r="W434" s="28" t="s">
        <v>92</v>
      </c>
      <c r="X434" s="28">
        <v>19498</v>
      </c>
    </row>
    <row r="435" spans="1:24" ht="15.6" thickTop="1" thickBot="1" x14ac:dyDescent="0.35">
      <c r="A435" s="24" t="s">
        <v>2560</v>
      </c>
      <c r="B435" s="8" t="s">
        <v>71</v>
      </c>
      <c r="C435" s="8" t="s">
        <v>60</v>
      </c>
      <c r="D435" s="8">
        <v>27</v>
      </c>
      <c r="E435" s="25">
        <v>35509</v>
      </c>
      <c r="F435" s="8" t="s">
        <v>541</v>
      </c>
      <c r="G435" s="8"/>
      <c r="H435" s="26">
        <v>44580</v>
      </c>
      <c r="I435" s="26">
        <v>44581</v>
      </c>
      <c r="J435" s="28" t="s">
        <v>668</v>
      </c>
      <c r="K435" s="8" t="s">
        <v>650</v>
      </c>
      <c r="L435" s="8" t="s">
        <v>2564</v>
      </c>
      <c r="M435" s="8">
        <v>137</v>
      </c>
      <c r="N435" s="8">
        <v>81</v>
      </c>
      <c r="O435" s="21" t="str">
        <f t="shared" ref="O435:O443" si="30">M435 &amp; "/" &amp; N435</f>
        <v>137/81</v>
      </c>
      <c r="P435" s="8">
        <v>110</v>
      </c>
      <c r="Q435" s="8">
        <v>4.5</v>
      </c>
      <c r="R435" s="8">
        <v>19.5</v>
      </c>
      <c r="S435" s="8">
        <v>157</v>
      </c>
      <c r="T435" s="8" t="s">
        <v>3750</v>
      </c>
      <c r="U435" s="8">
        <v>29520</v>
      </c>
      <c r="V435" s="8" t="s">
        <v>79</v>
      </c>
      <c r="W435" s="8" t="s">
        <v>25</v>
      </c>
      <c r="X435" s="8">
        <v>29520</v>
      </c>
    </row>
    <row r="436" spans="1:24" ht="15.6" thickTop="1" thickBot="1" x14ac:dyDescent="0.35">
      <c r="A436" s="27" t="s">
        <v>2565</v>
      </c>
      <c r="B436" s="28" t="s">
        <v>2566</v>
      </c>
      <c r="C436" s="28" t="s">
        <v>36</v>
      </c>
      <c r="D436" s="28">
        <v>68</v>
      </c>
      <c r="E436" s="29" t="s">
        <v>3711</v>
      </c>
      <c r="F436" s="21" t="s">
        <v>25</v>
      </c>
      <c r="G436" s="28" t="s">
        <v>2568</v>
      </c>
      <c r="H436" s="13">
        <v>44872</v>
      </c>
      <c r="I436" s="13">
        <v>44876</v>
      </c>
      <c r="J436" s="28" t="s">
        <v>53</v>
      </c>
      <c r="K436" s="28" t="s">
        <v>157</v>
      </c>
      <c r="L436" s="28" t="s">
        <v>2571</v>
      </c>
      <c r="M436" s="28">
        <v>120</v>
      </c>
      <c r="N436" s="28">
        <v>85</v>
      </c>
      <c r="O436" s="21" t="str">
        <f t="shared" si="30"/>
        <v>120/85</v>
      </c>
      <c r="P436" s="28">
        <v>240</v>
      </c>
      <c r="Q436" s="28">
        <v>9.9</v>
      </c>
      <c r="R436" s="28">
        <v>37.9</v>
      </c>
      <c r="S436" s="28">
        <v>256</v>
      </c>
      <c r="T436" s="28" t="s">
        <v>3750</v>
      </c>
      <c r="U436" s="28">
        <v>1713</v>
      </c>
      <c r="V436" s="28" t="s">
        <v>33</v>
      </c>
      <c r="W436" s="28" t="s">
        <v>132</v>
      </c>
      <c r="X436" s="28">
        <v>1713</v>
      </c>
    </row>
    <row r="437" spans="1:24" ht="15.6" thickTop="1" thickBot="1" x14ac:dyDescent="0.35">
      <c r="A437" s="24" t="s">
        <v>2572</v>
      </c>
      <c r="B437" s="8" t="s">
        <v>2047</v>
      </c>
      <c r="C437" s="8" t="s">
        <v>60</v>
      </c>
      <c r="D437" s="8">
        <v>59</v>
      </c>
      <c r="E437" s="25"/>
      <c r="F437" s="8" t="s">
        <v>145</v>
      </c>
      <c r="G437" s="8" t="s">
        <v>2573</v>
      </c>
      <c r="H437" s="26">
        <v>44658</v>
      </c>
      <c r="I437" s="26">
        <v>44656</v>
      </c>
      <c r="J437" s="28" t="s">
        <v>342</v>
      </c>
      <c r="K437" s="8" t="s">
        <v>33</v>
      </c>
      <c r="L437" s="8" t="s">
        <v>2576</v>
      </c>
      <c r="M437" s="8">
        <v>97</v>
      </c>
      <c r="N437" s="8">
        <v>81</v>
      </c>
      <c r="O437" s="21" t="str">
        <f t="shared" si="30"/>
        <v>97/81</v>
      </c>
      <c r="P437" s="8">
        <v>243</v>
      </c>
      <c r="Q437" s="8">
        <v>8.6999999999999993</v>
      </c>
      <c r="R437" s="36">
        <v>23.6</v>
      </c>
      <c r="S437" s="8">
        <v>154</v>
      </c>
      <c r="T437" s="28" t="s">
        <v>3750</v>
      </c>
      <c r="U437" s="8">
        <v>34484</v>
      </c>
      <c r="V437" s="8" t="s">
        <v>57</v>
      </c>
      <c r="W437" s="8" t="s">
        <v>92</v>
      </c>
      <c r="X437" s="8">
        <v>34484</v>
      </c>
    </row>
    <row r="438" spans="1:24" ht="15" thickTop="1" x14ac:dyDescent="0.3">
      <c r="A438" s="27" t="s">
        <v>2577</v>
      </c>
      <c r="B438" s="28" t="s">
        <v>1648</v>
      </c>
      <c r="C438" s="28" t="s">
        <v>36</v>
      </c>
      <c r="D438" s="28">
        <v>55</v>
      </c>
      <c r="E438" s="29"/>
      <c r="F438" s="21" t="s">
        <v>25</v>
      </c>
      <c r="G438" s="28"/>
      <c r="H438" s="13">
        <v>44699</v>
      </c>
      <c r="I438" s="13">
        <v>44698</v>
      </c>
      <c r="J438" s="28" t="s">
        <v>342</v>
      </c>
      <c r="K438" s="28" t="s">
        <v>54</v>
      </c>
      <c r="L438" s="28" t="s">
        <v>574</v>
      </c>
      <c r="M438" s="28">
        <v>90</v>
      </c>
      <c r="N438" s="28">
        <v>85</v>
      </c>
      <c r="O438" s="21" t="str">
        <f t="shared" si="30"/>
        <v>90/85</v>
      </c>
      <c r="P438" s="28">
        <v>264</v>
      </c>
      <c r="Q438" s="28">
        <v>6.4</v>
      </c>
      <c r="R438" s="35">
        <v>38.6</v>
      </c>
      <c r="S438" s="28">
        <v>146</v>
      </c>
      <c r="T438" s="28" t="s">
        <v>3751</v>
      </c>
      <c r="U438" s="28">
        <v>39770</v>
      </c>
      <c r="V438" s="28"/>
      <c r="W438" s="28" t="s">
        <v>102</v>
      </c>
      <c r="X438" s="28">
        <v>39770</v>
      </c>
    </row>
    <row r="439" spans="1:24" ht="15" thickBot="1" x14ac:dyDescent="0.35">
      <c r="A439" s="24" t="s">
        <v>3561</v>
      </c>
      <c r="B439" s="8" t="s">
        <v>527</v>
      </c>
      <c r="C439" s="8" t="s">
        <v>60</v>
      </c>
      <c r="D439" s="8">
        <v>75</v>
      </c>
      <c r="E439" s="25">
        <v>17973</v>
      </c>
      <c r="F439" s="8" t="s">
        <v>468</v>
      </c>
      <c r="G439" s="8"/>
      <c r="H439" s="26"/>
      <c r="I439" s="26"/>
      <c r="J439" s="28" t="s">
        <v>409</v>
      </c>
      <c r="K439" s="8" t="s">
        <v>873</v>
      </c>
      <c r="L439" s="8" t="s">
        <v>2579</v>
      </c>
      <c r="M439" s="8">
        <v>107</v>
      </c>
      <c r="N439" s="8">
        <v>83</v>
      </c>
      <c r="O439" s="8" t="str">
        <f t="shared" si="30"/>
        <v>107/83</v>
      </c>
      <c r="P439" s="8">
        <v>267</v>
      </c>
      <c r="Q439" s="8">
        <v>4.8</v>
      </c>
      <c r="R439" s="8">
        <v>26.8</v>
      </c>
      <c r="S439" s="8">
        <v>195</v>
      </c>
      <c r="T439" s="8" t="s">
        <v>3750</v>
      </c>
      <c r="U439" s="8"/>
      <c r="V439" s="8" t="s">
        <v>199</v>
      </c>
      <c r="W439" s="8" t="s">
        <v>102</v>
      </c>
      <c r="X439" s="8"/>
    </row>
    <row r="440" spans="1:24" ht="15.6" thickTop="1" thickBot="1" x14ac:dyDescent="0.35">
      <c r="A440" s="27" t="s">
        <v>2580</v>
      </c>
      <c r="B440" s="28" t="s">
        <v>2135</v>
      </c>
      <c r="C440" s="28" t="s">
        <v>60</v>
      </c>
      <c r="D440" s="28">
        <v>63</v>
      </c>
      <c r="E440" s="29" t="s">
        <v>3677</v>
      </c>
      <c r="F440" s="21" t="s">
        <v>25</v>
      </c>
      <c r="G440" s="28"/>
      <c r="H440" s="13">
        <v>43956</v>
      </c>
      <c r="I440" s="13">
        <v>43980</v>
      </c>
      <c r="J440" s="28" t="s">
        <v>53</v>
      </c>
      <c r="K440" s="28" t="s">
        <v>89</v>
      </c>
      <c r="L440" s="28" t="s">
        <v>2584</v>
      </c>
      <c r="M440" s="28">
        <v>157</v>
      </c>
      <c r="N440" s="28">
        <v>75</v>
      </c>
      <c r="O440" s="21" t="str">
        <f t="shared" si="30"/>
        <v>157/75</v>
      </c>
      <c r="P440" s="28">
        <v>257</v>
      </c>
      <c r="Q440" s="28">
        <v>4.7</v>
      </c>
      <c r="R440" s="28">
        <v>34.299999999999997</v>
      </c>
      <c r="S440" s="28">
        <v>141</v>
      </c>
      <c r="T440" s="28" t="s">
        <v>3750</v>
      </c>
      <c r="U440" s="28"/>
      <c r="V440" s="28" t="s">
        <v>57</v>
      </c>
      <c r="W440" s="28" t="s">
        <v>80</v>
      </c>
      <c r="X440" s="28"/>
    </row>
    <row r="441" spans="1:24" ht="15.6" thickTop="1" thickBot="1" x14ac:dyDescent="0.35">
      <c r="A441" s="24" t="s">
        <v>2585</v>
      </c>
      <c r="B441" s="8" t="s">
        <v>2586</v>
      </c>
      <c r="C441" s="8" t="s">
        <v>3442</v>
      </c>
      <c r="D441" s="8">
        <v>66</v>
      </c>
      <c r="E441" s="25">
        <v>21225</v>
      </c>
      <c r="F441" s="8" t="s">
        <v>95</v>
      </c>
      <c r="G441" s="8" t="s">
        <v>2588</v>
      </c>
      <c r="H441" s="26">
        <v>44320</v>
      </c>
      <c r="I441" s="26">
        <v>44343</v>
      </c>
      <c r="J441" s="28" t="s">
        <v>668</v>
      </c>
      <c r="K441" s="8" t="s">
        <v>631</v>
      </c>
      <c r="L441" s="8" t="s">
        <v>2589</v>
      </c>
      <c r="M441" s="8">
        <v>169</v>
      </c>
      <c r="N441" s="8">
        <v>90</v>
      </c>
      <c r="O441" s="21" t="str">
        <f t="shared" si="30"/>
        <v>169/90</v>
      </c>
      <c r="P441" s="8">
        <v>96</v>
      </c>
      <c r="Q441" s="8">
        <v>8.9</v>
      </c>
      <c r="R441" s="8">
        <v>42.7</v>
      </c>
      <c r="S441" s="8">
        <v>177</v>
      </c>
      <c r="T441" s="8" t="s">
        <v>3750</v>
      </c>
      <c r="U441" s="8"/>
      <c r="V441" s="8" t="s">
        <v>25</v>
      </c>
      <c r="W441" s="8" t="s">
        <v>56</v>
      </c>
      <c r="X441" s="8"/>
    </row>
    <row r="442" spans="1:24" ht="15" thickTop="1" x14ac:dyDescent="0.3">
      <c r="A442" s="27" t="s">
        <v>2590</v>
      </c>
      <c r="B442" s="28" t="s">
        <v>2591</v>
      </c>
      <c r="C442" s="28" t="s">
        <v>60</v>
      </c>
      <c r="D442" s="28">
        <v>66</v>
      </c>
      <c r="E442" s="29" t="s">
        <v>3712</v>
      </c>
      <c r="F442" s="28" t="s">
        <v>145</v>
      </c>
      <c r="G442" s="28"/>
      <c r="H442" s="13">
        <v>44122</v>
      </c>
      <c r="I442" s="13">
        <v>44149</v>
      </c>
      <c r="J442" s="8" t="s">
        <v>196</v>
      </c>
      <c r="K442" s="28" t="s">
        <v>157</v>
      </c>
      <c r="L442" s="28" t="s">
        <v>2595</v>
      </c>
      <c r="M442" s="28">
        <v>174</v>
      </c>
      <c r="N442" s="28">
        <v>100</v>
      </c>
      <c r="O442" s="21" t="str">
        <f t="shared" si="30"/>
        <v>174/100</v>
      </c>
      <c r="P442" s="28">
        <v>114</v>
      </c>
      <c r="Q442" s="28">
        <v>11</v>
      </c>
      <c r="R442" s="28">
        <v>21.3</v>
      </c>
      <c r="S442" s="28">
        <v>130</v>
      </c>
      <c r="T442" s="28" t="s">
        <v>25</v>
      </c>
      <c r="U442" s="28">
        <v>25022</v>
      </c>
      <c r="V442" s="28" t="s">
        <v>79</v>
      </c>
      <c r="W442" s="28" t="s">
        <v>132</v>
      </c>
      <c r="X442" s="28">
        <v>25022</v>
      </c>
    </row>
    <row r="443" spans="1:24" ht="15" thickBot="1" x14ac:dyDescent="0.35">
      <c r="A443" s="24" t="s">
        <v>2596</v>
      </c>
      <c r="B443" s="8" t="s">
        <v>448</v>
      </c>
      <c r="C443" s="8" t="s">
        <v>60</v>
      </c>
      <c r="D443" s="8">
        <v>55</v>
      </c>
      <c r="E443" s="25" t="s">
        <v>2597</v>
      </c>
      <c r="F443" s="8" t="s">
        <v>329</v>
      </c>
      <c r="G443" s="8"/>
      <c r="H443" s="26">
        <v>45329</v>
      </c>
      <c r="I443" s="26">
        <v>45346</v>
      </c>
      <c r="J443" s="8"/>
      <c r="K443" s="8" t="s">
        <v>548</v>
      </c>
      <c r="L443" s="8" t="s">
        <v>2600</v>
      </c>
      <c r="M443" s="8">
        <v>131</v>
      </c>
      <c r="N443" s="8">
        <v>83</v>
      </c>
      <c r="O443" s="8" t="str">
        <f t="shared" si="30"/>
        <v>131/83</v>
      </c>
      <c r="P443" s="8">
        <v>168</v>
      </c>
      <c r="Q443" s="8">
        <v>8.9</v>
      </c>
      <c r="R443" s="8">
        <v>23.3</v>
      </c>
      <c r="S443" s="8">
        <v>159</v>
      </c>
      <c r="T443" s="8" t="s">
        <v>3749</v>
      </c>
      <c r="U443" s="8">
        <v>25241</v>
      </c>
      <c r="V443" s="8" t="s">
        <v>25</v>
      </c>
      <c r="W443" s="8" t="s">
        <v>46</v>
      </c>
      <c r="X443" s="8">
        <v>25241</v>
      </c>
    </row>
    <row r="444" spans="1:24" ht="15.6" thickTop="1" thickBot="1" x14ac:dyDescent="0.35">
      <c r="A444" s="27" t="s">
        <v>3515</v>
      </c>
      <c r="B444" s="28" t="s">
        <v>2601</v>
      </c>
      <c r="C444" s="28" t="s">
        <v>36</v>
      </c>
      <c r="D444" s="28">
        <v>27</v>
      </c>
      <c r="E444" s="29" t="s">
        <v>2602</v>
      </c>
      <c r="F444" s="21" t="s">
        <v>25</v>
      </c>
      <c r="G444" s="28" t="s">
        <v>2603</v>
      </c>
      <c r="H444" s="13">
        <v>45461</v>
      </c>
      <c r="I444" s="13">
        <v>45482</v>
      </c>
      <c r="J444" s="28"/>
      <c r="K444" s="28" t="s">
        <v>631</v>
      </c>
      <c r="L444" s="28" t="s">
        <v>2605</v>
      </c>
      <c r="M444" s="28">
        <v>95</v>
      </c>
      <c r="N444" s="28">
        <v>80</v>
      </c>
      <c r="O444" s="21" t="str">
        <f t="shared" ref="O444:O449" si="31">M444 &amp; "/" &amp; N444</f>
        <v>95/80</v>
      </c>
      <c r="P444" s="28">
        <v>177</v>
      </c>
      <c r="Q444" s="28">
        <v>8.9</v>
      </c>
      <c r="R444" s="28">
        <v>26.8</v>
      </c>
      <c r="S444" s="28">
        <v>190</v>
      </c>
      <c r="T444" s="28" t="s">
        <v>25</v>
      </c>
      <c r="U444" s="28">
        <v>45349</v>
      </c>
      <c r="V444" s="28" t="s">
        <v>183</v>
      </c>
      <c r="W444" s="28" t="s">
        <v>25</v>
      </c>
      <c r="X444" s="28">
        <v>45349</v>
      </c>
    </row>
    <row r="445" spans="1:24" ht="15.6" thickTop="1" thickBot="1" x14ac:dyDescent="0.35">
      <c r="A445" s="24" t="s">
        <v>2606</v>
      </c>
      <c r="B445" s="8" t="s">
        <v>2607</v>
      </c>
      <c r="C445" s="8" t="s">
        <v>36</v>
      </c>
      <c r="D445" s="8">
        <v>37</v>
      </c>
      <c r="E445" s="25">
        <v>32109</v>
      </c>
      <c r="F445" s="21" t="s">
        <v>25</v>
      </c>
      <c r="G445" s="8"/>
      <c r="H445" s="26">
        <v>44686</v>
      </c>
      <c r="I445" s="26">
        <v>44689</v>
      </c>
      <c r="J445" s="8" t="s">
        <v>196</v>
      </c>
      <c r="K445" s="8" t="s">
        <v>631</v>
      </c>
      <c r="L445" s="8" t="s">
        <v>2611</v>
      </c>
      <c r="M445" s="8">
        <v>119</v>
      </c>
      <c r="N445" s="8">
        <v>85</v>
      </c>
      <c r="O445" s="21" t="str">
        <f t="shared" si="31"/>
        <v>119/85</v>
      </c>
      <c r="P445" s="8">
        <v>85</v>
      </c>
      <c r="Q445" s="8">
        <v>12.5</v>
      </c>
      <c r="R445" s="8">
        <v>29.2</v>
      </c>
      <c r="S445" s="8">
        <v>202</v>
      </c>
      <c r="T445" s="8" t="s">
        <v>3749</v>
      </c>
      <c r="U445" s="8">
        <v>40613</v>
      </c>
      <c r="V445" s="8" t="s">
        <v>698</v>
      </c>
      <c r="W445" s="8" t="s">
        <v>80</v>
      </c>
      <c r="X445" s="8">
        <v>40613</v>
      </c>
    </row>
    <row r="446" spans="1:24" ht="15.6" thickTop="1" thickBot="1" x14ac:dyDescent="0.35">
      <c r="A446" s="27" t="s">
        <v>3458</v>
      </c>
      <c r="B446" s="28" t="s">
        <v>2612</v>
      </c>
      <c r="C446" s="28" t="s">
        <v>60</v>
      </c>
      <c r="D446" s="28">
        <v>37</v>
      </c>
      <c r="E446" s="29" t="s">
        <v>3678</v>
      </c>
      <c r="F446" s="28" t="s">
        <v>73</v>
      </c>
      <c r="G446" s="28" t="s">
        <v>2614</v>
      </c>
      <c r="H446" s="13">
        <v>44842</v>
      </c>
      <c r="I446" s="13">
        <v>44845</v>
      </c>
      <c r="J446" s="28" t="s">
        <v>230</v>
      </c>
      <c r="K446" s="28" t="s">
        <v>261</v>
      </c>
      <c r="L446" s="28" t="s">
        <v>190</v>
      </c>
      <c r="M446" s="28">
        <v>100</v>
      </c>
      <c r="N446" s="28">
        <v>90</v>
      </c>
      <c r="O446" s="21" t="str">
        <f t="shared" si="31"/>
        <v>100/90</v>
      </c>
      <c r="P446" s="28">
        <v>99</v>
      </c>
      <c r="Q446" s="28">
        <v>10.8</v>
      </c>
      <c r="R446" s="28">
        <v>28.1</v>
      </c>
      <c r="S446" s="28">
        <v>176</v>
      </c>
      <c r="T446" s="28" t="s">
        <v>3749</v>
      </c>
      <c r="U446" s="28" t="s">
        <v>2616</v>
      </c>
      <c r="V446" s="28" t="s">
        <v>79</v>
      </c>
      <c r="W446" s="28"/>
      <c r="X446" s="28" t="s">
        <v>2616</v>
      </c>
    </row>
    <row r="447" spans="1:24" ht="15.6" thickTop="1" thickBot="1" x14ac:dyDescent="0.35">
      <c r="A447" s="24" t="s">
        <v>2617</v>
      </c>
      <c r="B447" s="8" t="s">
        <v>2618</v>
      </c>
      <c r="C447" s="8" t="s">
        <v>60</v>
      </c>
      <c r="D447" s="8">
        <v>58</v>
      </c>
      <c r="E447" s="25" t="s">
        <v>2619</v>
      </c>
      <c r="F447" s="21" t="s">
        <v>25</v>
      </c>
      <c r="G447" s="8" t="s">
        <v>2620</v>
      </c>
      <c r="H447" s="26">
        <v>44237</v>
      </c>
      <c r="I447" s="26">
        <v>44247</v>
      </c>
      <c r="J447" s="28" t="s">
        <v>53</v>
      </c>
      <c r="K447" s="8" t="s">
        <v>25</v>
      </c>
      <c r="L447" s="8" t="s">
        <v>1693</v>
      </c>
      <c r="M447" s="8">
        <v>179</v>
      </c>
      <c r="N447" s="8">
        <v>84</v>
      </c>
      <c r="O447" s="21" t="str">
        <f t="shared" si="31"/>
        <v>179/84</v>
      </c>
      <c r="P447" s="8">
        <v>192</v>
      </c>
      <c r="Q447" s="8">
        <v>8.9</v>
      </c>
      <c r="R447" s="8">
        <v>18.5</v>
      </c>
      <c r="S447" s="8">
        <v>177</v>
      </c>
      <c r="T447" s="8" t="s">
        <v>3749</v>
      </c>
      <c r="U447" s="8">
        <v>45187</v>
      </c>
      <c r="V447" s="8" t="s">
        <v>79</v>
      </c>
      <c r="W447" s="8" t="s">
        <v>102</v>
      </c>
      <c r="X447" s="8">
        <v>45187</v>
      </c>
    </row>
    <row r="448" spans="1:24" ht="15" thickTop="1" x14ac:dyDescent="0.3">
      <c r="A448" s="27" t="s">
        <v>2623</v>
      </c>
      <c r="B448" s="28" t="s">
        <v>1918</v>
      </c>
      <c r="C448" s="28" t="s">
        <v>36</v>
      </c>
      <c r="D448" s="28">
        <v>29</v>
      </c>
      <c r="E448" s="29" t="s">
        <v>3713</v>
      </c>
      <c r="F448" s="28" t="s">
        <v>541</v>
      </c>
      <c r="G448" s="28"/>
      <c r="H448" s="13">
        <v>45461</v>
      </c>
      <c r="I448" s="13">
        <v>45490</v>
      </c>
      <c r="J448" s="28" t="s">
        <v>53</v>
      </c>
      <c r="K448" s="28"/>
      <c r="L448" s="28" t="s">
        <v>2625</v>
      </c>
      <c r="M448" s="28">
        <v>114</v>
      </c>
      <c r="N448" s="28">
        <v>93</v>
      </c>
      <c r="O448" s="21" t="str">
        <f t="shared" si="31"/>
        <v>114/93</v>
      </c>
      <c r="P448" s="28">
        <v>183</v>
      </c>
      <c r="Q448" s="28">
        <v>23.7</v>
      </c>
      <c r="R448" s="28">
        <v>29.1</v>
      </c>
      <c r="S448" s="28">
        <v>175</v>
      </c>
      <c r="T448" s="28" t="s">
        <v>25</v>
      </c>
      <c r="U448" s="28">
        <v>17367</v>
      </c>
      <c r="V448" s="28" t="s">
        <v>379</v>
      </c>
      <c r="W448" s="28" t="s">
        <v>102</v>
      </c>
      <c r="X448" s="28">
        <v>17367</v>
      </c>
    </row>
    <row r="449" spans="1:24" x14ac:dyDescent="0.3">
      <c r="A449" s="24" t="s">
        <v>2626</v>
      </c>
      <c r="B449" s="8" t="s">
        <v>364</v>
      </c>
      <c r="C449" s="8" t="s">
        <v>60</v>
      </c>
      <c r="D449" s="8">
        <v>52</v>
      </c>
      <c r="E449" s="25" t="s">
        <v>3714</v>
      </c>
      <c r="F449" s="8" t="s">
        <v>73</v>
      </c>
      <c r="G449" s="8" t="s">
        <v>2628</v>
      </c>
      <c r="H449" s="26">
        <v>44931</v>
      </c>
      <c r="I449" s="26">
        <v>44949</v>
      </c>
      <c r="J449" s="8" t="s">
        <v>196</v>
      </c>
      <c r="K449" s="8" t="s">
        <v>130</v>
      </c>
      <c r="L449" s="8" t="s">
        <v>2631</v>
      </c>
      <c r="M449" s="8">
        <v>154</v>
      </c>
      <c r="N449" s="8">
        <v>83</v>
      </c>
      <c r="O449" s="8" t="str">
        <f t="shared" si="31"/>
        <v>154/83</v>
      </c>
      <c r="P449" s="8">
        <v>225</v>
      </c>
      <c r="Q449" s="8">
        <v>8.9</v>
      </c>
      <c r="R449" s="8">
        <v>36.299999999999997</v>
      </c>
      <c r="S449" s="8">
        <v>195</v>
      </c>
      <c r="T449" s="8" t="s">
        <v>25</v>
      </c>
      <c r="U449" s="8">
        <v>12405</v>
      </c>
      <c r="V449" s="8" t="s">
        <v>208</v>
      </c>
      <c r="W449" s="8" t="s">
        <v>25</v>
      </c>
      <c r="X449" s="8">
        <v>12405</v>
      </c>
    </row>
    <row r="450" spans="1:24" ht="15" thickBot="1" x14ac:dyDescent="0.35">
      <c r="A450" s="27" t="s">
        <v>2632</v>
      </c>
      <c r="B450" s="28" t="s">
        <v>2633</v>
      </c>
      <c r="C450" s="28" t="s">
        <v>36</v>
      </c>
      <c r="D450" s="28">
        <v>64</v>
      </c>
      <c r="E450" s="29" t="s">
        <v>2634</v>
      </c>
      <c r="F450" s="28" t="s">
        <v>329</v>
      </c>
      <c r="G450" s="28"/>
      <c r="H450" s="13">
        <v>44065</v>
      </c>
      <c r="I450" s="13">
        <v>44081</v>
      </c>
      <c r="J450" s="8" t="s">
        <v>288</v>
      </c>
      <c r="K450" s="28" t="s">
        <v>25</v>
      </c>
      <c r="L450" s="28" t="s">
        <v>2637</v>
      </c>
      <c r="M450" s="8">
        <f>VALUE(LEFT(O450,FIND("/",O450)-1))</f>
        <v>101</v>
      </c>
      <c r="N450" s="8">
        <f>VALUE(RIGHT(O450,LEN(O450)-FIND("/",O450)))</f>
        <v>95</v>
      </c>
      <c r="O450" s="40" t="s">
        <v>2638</v>
      </c>
      <c r="P450" s="28">
        <v>77</v>
      </c>
      <c r="Q450" s="28">
        <v>8.1999999999999993</v>
      </c>
      <c r="R450" s="28">
        <v>30.3</v>
      </c>
      <c r="S450" s="28">
        <v>125</v>
      </c>
      <c r="T450" s="28" t="s">
        <v>25</v>
      </c>
      <c r="U450" s="28">
        <v>42093</v>
      </c>
      <c r="V450" s="28" t="s">
        <v>208</v>
      </c>
      <c r="W450" s="28"/>
      <c r="X450" s="28">
        <v>42093</v>
      </c>
    </row>
    <row r="451" spans="1:24" ht="15.6" thickTop="1" thickBot="1" x14ac:dyDescent="0.35">
      <c r="A451" s="24" t="s">
        <v>2639</v>
      </c>
      <c r="B451" s="8" t="s">
        <v>2640</v>
      </c>
      <c r="C451" s="8" t="s">
        <v>36</v>
      </c>
      <c r="D451" s="8">
        <v>31</v>
      </c>
      <c r="E451" s="25"/>
      <c r="F451" s="8" t="s">
        <v>145</v>
      </c>
      <c r="G451" s="8" t="s">
        <v>2641</v>
      </c>
      <c r="H451" s="26">
        <v>43874</v>
      </c>
      <c r="I451" s="26">
        <v>43898</v>
      </c>
      <c r="J451" s="28" t="s">
        <v>342</v>
      </c>
      <c r="K451" s="8" t="s">
        <v>631</v>
      </c>
      <c r="L451" s="8" t="s">
        <v>2643</v>
      </c>
      <c r="M451" s="8">
        <v>149</v>
      </c>
      <c r="N451" s="8">
        <v>88</v>
      </c>
      <c r="O451" s="21" t="str">
        <f>M451 &amp; "/" &amp; N451</f>
        <v>149/88</v>
      </c>
      <c r="P451" s="8">
        <v>152</v>
      </c>
      <c r="Q451" s="8">
        <v>12.8</v>
      </c>
      <c r="R451" s="36">
        <v>31.1</v>
      </c>
      <c r="S451" s="8">
        <v>243</v>
      </c>
      <c r="T451" s="28" t="s">
        <v>3750</v>
      </c>
      <c r="U451" s="8">
        <v>10983</v>
      </c>
      <c r="V451" s="8" t="s">
        <v>33</v>
      </c>
      <c r="W451" s="8" t="s">
        <v>46</v>
      </c>
      <c r="X451" s="8">
        <v>10983</v>
      </c>
    </row>
    <row r="452" spans="1:24" ht="15.6" thickTop="1" thickBot="1" x14ac:dyDescent="0.35">
      <c r="A452" s="27" t="s">
        <v>3562</v>
      </c>
      <c r="B452" s="28" t="s">
        <v>2644</v>
      </c>
      <c r="C452" s="28" t="s">
        <v>60</v>
      </c>
      <c r="D452" s="28">
        <v>41</v>
      </c>
      <c r="E452" s="29">
        <v>30392</v>
      </c>
      <c r="F452" s="21" t="s">
        <v>25</v>
      </c>
      <c r="G452" s="28"/>
      <c r="H452" s="13">
        <v>43875</v>
      </c>
      <c r="I452" s="13">
        <v>43876</v>
      </c>
      <c r="J452" s="21" t="s">
        <v>156</v>
      </c>
      <c r="K452" s="28" t="s">
        <v>261</v>
      </c>
      <c r="L452" s="28" t="s">
        <v>2647</v>
      </c>
      <c r="M452" s="8">
        <f>VALUE(LEFT(O452,FIND("/",O452)-1))</f>
        <v>151</v>
      </c>
      <c r="N452" s="8">
        <f>VALUE(RIGHT(O452,LEN(O452)-FIND("/",O452)))</f>
        <v>75</v>
      </c>
      <c r="O452" s="40" t="s">
        <v>2648</v>
      </c>
      <c r="P452" s="28">
        <v>185</v>
      </c>
      <c r="Q452" s="28">
        <v>6.8</v>
      </c>
      <c r="R452" s="28">
        <v>41.2</v>
      </c>
      <c r="S452" s="28">
        <v>226</v>
      </c>
      <c r="T452" s="28" t="s">
        <v>3749</v>
      </c>
      <c r="U452" s="28">
        <v>39673</v>
      </c>
      <c r="V452" s="28" t="s">
        <v>379</v>
      </c>
      <c r="W452" s="28" t="s">
        <v>46</v>
      </c>
      <c r="X452" s="28">
        <v>39673</v>
      </c>
    </row>
    <row r="453" spans="1:24" ht="15.6" thickTop="1" thickBot="1" x14ac:dyDescent="0.35">
      <c r="A453" s="24" t="s">
        <v>2649</v>
      </c>
      <c r="B453" s="8" t="s">
        <v>2650</v>
      </c>
      <c r="C453" s="8" t="s">
        <v>36</v>
      </c>
      <c r="D453" s="8">
        <v>83</v>
      </c>
      <c r="E453" s="25">
        <v>15216</v>
      </c>
      <c r="F453" s="28" t="s">
        <v>153</v>
      </c>
      <c r="G453" s="8"/>
      <c r="H453" s="26"/>
      <c r="I453" s="26"/>
      <c r="J453" s="28" t="s">
        <v>53</v>
      </c>
      <c r="K453" s="8" t="s">
        <v>631</v>
      </c>
      <c r="L453" s="8" t="s">
        <v>2652</v>
      </c>
      <c r="M453" s="8">
        <v>111</v>
      </c>
      <c r="N453" s="8">
        <v>65</v>
      </c>
      <c r="O453" s="21" t="str">
        <f>M453 &amp; "/" &amp; N453</f>
        <v>111/65</v>
      </c>
      <c r="P453" s="8">
        <v>233</v>
      </c>
      <c r="Q453" s="8">
        <v>10.7</v>
      </c>
      <c r="R453" s="8">
        <v>17.8</v>
      </c>
      <c r="S453" s="8">
        <v>265</v>
      </c>
      <c r="T453" s="8" t="s">
        <v>3749</v>
      </c>
      <c r="U453" s="8">
        <v>-27639</v>
      </c>
      <c r="V453" s="8" t="s">
        <v>79</v>
      </c>
      <c r="W453" s="8" t="s">
        <v>44</v>
      </c>
      <c r="X453" s="8">
        <v>-27639</v>
      </c>
    </row>
    <row r="454" spans="1:24" ht="15.6" thickTop="1" thickBot="1" x14ac:dyDescent="0.35">
      <c r="A454" s="27" t="s">
        <v>2653</v>
      </c>
      <c r="B454" s="28" t="s">
        <v>1184</v>
      </c>
      <c r="C454" s="28" t="s">
        <v>60</v>
      </c>
      <c r="D454" s="28">
        <v>21</v>
      </c>
      <c r="E454" s="29">
        <v>37933</v>
      </c>
      <c r="F454" s="28" t="s">
        <v>338</v>
      </c>
      <c r="G454" s="28"/>
      <c r="H454" s="13">
        <v>45586</v>
      </c>
      <c r="I454" s="13">
        <v>45596</v>
      </c>
      <c r="J454" s="8" t="s">
        <v>196</v>
      </c>
      <c r="K454" s="28" t="s">
        <v>481</v>
      </c>
      <c r="L454" s="28" t="s">
        <v>2657</v>
      </c>
      <c r="M454" s="28">
        <v>93</v>
      </c>
      <c r="N454" s="28">
        <v>80</v>
      </c>
      <c r="O454" s="21" t="str">
        <f>M454 &amp; "/" &amp; N454</f>
        <v>93/80</v>
      </c>
      <c r="P454" s="28">
        <v>121</v>
      </c>
      <c r="Q454" s="28">
        <v>8.9</v>
      </c>
      <c r="R454" s="28">
        <v>33.299999999999997</v>
      </c>
      <c r="S454" s="28">
        <v>167</v>
      </c>
      <c r="T454" s="28" t="s">
        <v>3749</v>
      </c>
      <c r="U454" s="28">
        <v>12623</v>
      </c>
      <c r="V454" s="28" t="s">
        <v>45</v>
      </c>
      <c r="W454" s="28" t="s">
        <v>46</v>
      </c>
      <c r="X454" s="28">
        <v>12623</v>
      </c>
    </row>
    <row r="455" spans="1:24" ht="15.6" thickTop="1" thickBot="1" x14ac:dyDescent="0.35">
      <c r="A455" s="24" t="s">
        <v>2658</v>
      </c>
      <c r="B455" s="8" t="s">
        <v>2659</v>
      </c>
      <c r="C455" s="8" t="s">
        <v>60</v>
      </c>
      <c r="D455" s="8">
        <v>29</v>
      </c>
      <c r="E455" s="25">
        <v>34821</v>
      </c>
      <c r="F455" s="28" t="s">
        <v>247</v>
      </c>
      <c r="G455" s="8" t="s">
        <v>2661</v>
      </c>
      <c r="H455" s="26">
        <v>45211</v>
      </c>
      <c r="I455" s="26">
        <v>45211</v>
      </c>
      <c r="J455" s="28" t="s">
        <v>342</v>
      </c>
      <c r="K455" s="8" t="s">
        <v>320</v>
      </c>
      <c r="L455" s="8"/>
      <c r="M455" s="8">
        <v>125</v>
      </c>
      <c r="N455" s="8">
        <v>76</v>
      </c>
      <c r="O455" s="21" t="str">
        <f>M455 &amp; "/" &amp; N455</f>
        <v>125/76</v>
      </c>
      <c r="P455" s="8">
        <v>195</v>
      </c>
      <c r="Q455" s="8">
        <v>12.5</v>
      </c>
      <c r="R455" s="8">
        <v>30</v>
      </c>
      <c r="S455" s="8">
        <v>268</v>
      </c>
      <c r="T455" s="8" t="s">
        <v>25</v>
      </c>
      <c r="U455" s="8">
        <v>33137</v>
      </c>
      <c r="V455" s="8" t="s">
        <v>25</v>
      </c>
      <c r="W455" s="8" t="s">
        <v>68</v>
      </c>
      <c r="X455" s="8">
        <v>33137</v>
      </c>
    </row>
    <row r="456" spans="1:24" ht="15" thickTop="1" x14ac:dyDescent="0.3">
      <c r="A456" s="27" t="s">
        <v>2663</v>
      </c>
      <c r="B456" s="28" t="s">
        <v>2664</v>
      </c>
      <c r="C456" s="28" t="s">
        <v>60</v>
      </c>
      <c r="D456" s="28">
        <v>59</v>
      </c>
      <c r="E456" s="29">
        <v>24006</v>
      </c>
      <c r="F456" s="28" t="s">
        <v>95</v>
      </c>
      <c r="G456" s="28"/>
      <c r="H456" s="13">
        <v>44739</v>
      </c>
      <c r="I456" s="13">
        <v>44761</v>
      </c>
      <c r="J456" s="28" t="s">
        <v>342</v>
      </c>
      <c r="K456" s="28" t="s">
        <v>320</v>
      </c>
      <c r="L456" s="28" t="s">
        <v>190</v>
      </c>
      <c r="M456" s="28">
        <v>175</v>
      </c>
      <c r="N456" s="28">
        <v>68</v>
      </c>
      <c r="O456" s="21" t="str">
        <f>M456 &amp; "/" &amp; N456</f>
        <v>175/68</v>
      </c>
      <c r="P456" s="28">
        <v>143</v>
      </c>
      <c r="Q456" s="28">
        <v>8</v>
      </c>
      <c r="R456" s="28">
        <v>43.9</v>
      </c>
      <c r="S456" s="28">
        <v>267</v>
      </c>
      <c r="T456" s="28" t="s">
        <v>3751</v>
      </c>
      <c r="U456" s="28" t="s">
        <v>2668</v>
      </c>
      <c r="V456" s="28" t="s">
        <v>33</v>
      </c>
      <c r="W456" s="28" t="b">
        <v>1</v>
      </c>
      <c r="X456" s="28" t="s">
        <v>2668</v>
      </c>
    </row>
    <row r="457" spans="1:24" ht="15" thickBot="1" x14ac:dyDescent="0.35">
      <c r="A457" s="24" t="s">
        <v>3516</v>
      </c>
      <c r="B457" s="8" t="s">
        <v>2523</v>
      </c>
      <c r="C457" s="8" t="s">
        <v>3442</v>
      </c>
      <c r="D457" s="8">
        <v>19</v>
      </c>
      <c r="E457" s="25">
        <v>38415</v>
      </c>
      <c r="F457" s="28" t="s">
        <v>153</v>
      </c>
      <c r="G457" s="8"/>
      <c r="H457" s="26">
        <v>44555</v>
      </c>
      <c r="I457" s="26">
        <v>44557</v>
      </c>
      <c r="J457" s="28" t="s">
        <v>409</v>
      </c>
      <c r="K457" s="8" t="s">
        <v>25</v>
      </c>
      <c r="L457" s="8" t="s">
        <v>2672</v>
      </c>
      <c r="M457" s="8">
        <f>VALUE(LEFT(O457,FIND("/",O457)-1))</f>
        <v>171</v>
      </c>
      <c r="N457" s="8">
        <f>VALUE(RIGHT(O457,LEN(O457)-FIND("/",O457)))</f>
        <v>65</v>
      </c>
      <c r="O457" s="39" t="s">
        <v>2673</v>
      </c>
      <c r="P457" s="8">
        <v>259</v>
      </c>
      <c r="Q457" s="8">
        <v>5.2</v>
      </c>
      <c r="R457" s="8">
        <v>38.700000000000003</v>
      </c>
      <c r="S457" s="8">
        <v>219</v>
      </c>
      <c r="T457" s="8" t="s">
        <v>25</v>
      </c>
      <c r="U457" s="8">
        <v>24007</v>
      </c>
      <c r="V457" s="8" t="s">
        <v>217</v>
      </c>
      <c r="W457" s="8" t="s">
        <v>56</v>
      </c>
      <c r="X457" s="8">
        <v>24007</v>
      </c>
    </row>
    <row r="458" spans="1:24" ht="15.6" thickTop="1" thickBot="1" x14ac:dyDescent="0.35">
      <c r="A458" s="27" t="s">
        <v>2674</v>
      </c>
      <c r="B458" s="28" t="s">
        <v>691</v>
      </c>
      <c r="C458" s="28" t="s">
        <v>36</v>
      </c>
      <c r="D458" s="28">
        <v>67</v>
      </c>
      <c r="E458" s="29">
        <v>21108</v>
      </c>
      <c r="F458" s="28" t="s">
        <v>541</v>
      </c>
      <c r="G458" s="28"/>
      <c r="H458" s="13">
        <v>45347</v>
      </c>
      <c r="I458" s="13">
        <v>45350</v>
      </c>
      <c r="J458" s="8" t="s">
        <v>196</v>
      </c>
      <c r="K458" s="28" t="s">
        <v>261</v>
      </c>
      <c r="L458" s="28" t="s">
        <v>2676</v>
      </c>
      <c r="M458" s="28">
        <v>132</v>
      </c>
      <c r="N458" s="28">
        <v>96</v>
      </c>
      <c r="O458" s="21" t="str">
        <f>M458 &amp; "/" &amp; N458</f>
        <v>132/96</v>
      </c>
      <c r="P458" s="28">
        <v>278</v>
      </c>
      <c r="Q458" s="28">
        <v>8.9</v>
      </c>
      <c r="R458" s="28">
        <v>24.6</v>
      </c>
      <c r="S458" s="28">
        <v>213</v>
      </c>
      <c r="T458" s="28" t="s">
        <v>25</v>
      </c>
      <c r="U458" s="28">
        <v>1649</v>
      </c>
      <c r="V458" s="28" t="s">
        <v>208</v>
      </c>
      <c r="W458" s="28" t="s">
        <v>132</v>
      </c>
      <c r="X458" s="28">
        <v>1649</v>
      </c>
    </row>
    <row r="459" spans="1:24" ht="15.6" thickTop="1" thickBot="1" x14ac:dyDescent="0.35">
      <c r="A459" s="24" t="s">
        <v>2677</v>
      </c>
      <c r="B459" s="8" t="s">
        <v>2678</v>
      </c>
      <c r="C459" s="8" t="s">
        <v>60</v>
      </c>
      <c r="D459" s="8">
        <v>49</v>
      </c>
      <c r="E459" s="25">
        <v>32000</v>
      </c>
      <c r="F459" s="8" t="s">
        <v>247</v>
      </c>
      <c r="G459" s="8" t="s">
        <v>2680</v>
      </c>
      <c r="H459" s="26">
        <v>45204</v>
      </c>
      <c r="I459" s="26">
        <v>45218</v>
      </c>
      <c r="J459" s="28" t="s">
        <v>230</v>
      </c>
      <c r="K459" s="8" t="s">
        <v>289</v>
      </c>
      <c r="L459" s="8" t="s">
        <v>2682</v>
      </c>
      <c r="M459" s="8">
        <v>166</v>
      </c>
      <c r="N459" s="8">
        <v>120</v>
      </c>
      <c r="O459" s="21" t="str">
        <f>M459 &amp; "/" &amp; N459</f>
        <v>166/120</v>
      </c>
      <c r="P459" s="8">
        <v>272</v>
      </c>
      <c r="Q459" s="8">
        <v>11.3</v>
      </c>
      <c r="R459" s="8">
        <v>34.1</v>
      </c>
      <c r="S459" s="8">
        <v>187</v>
      </c>
      <c r="T459" s="8" t="s">
        <v>3750</v>
      </c>
      <c r="U459" s="8">
        <v>26672</v>
      </c>
      <c r="V459" s="8" t="s">
        <v>379</v>
      </c>
      <c r="W459" s="8" t="s">
        <v>46</v>
      </c>
      <c r="X459" s="8">
        <v>26672</v>
      </c>
    </row>
    <row r="460" spans="1:24" ht="15.6" thickTop="1" thickBot="1" x14ac:dyDescent="0.35">
      <c r="A460" s="27" t="s">
        <v>2683</v>
      </c>
      <c r="B460" s="28" t="s">
        <v>2481</v>
      </c>
      <c r="C460" s="28" t="s">
        <v>60</v>
      </c>
      <c r="D460" s="28">
        <v>39</v>
      </c>
      <c r="E460" s="29" t="s">
        <v>3715</v>
      </c>
      <c r="F460" s="28" t="s">
        <v>62</v>
      </c>
      <c r="G460" s="28"/>
      <c r="H460" s="13">
        <v>44180</v>
      </c>
      <c r="I460" s="13">
        <v>44210</v>
      </c>
      <c r="J460" s="8" t="s">
        <v>196</v>
      </c>
      <c r="K460" s="28" t="s">
        <v>631</v>
      </c>
      <c r="L460" s="28"/>
      <c r="M460" s="28">
        <v>138</v>
      </c>
      <c r="N460" s="28">
        <v>95</v>
      </c>
      <c r="O460" s="21" t="str">
        <f>M460 &amp; "/" &amp; N460</f>
        <v>138/95</v>
      </c>
      <c r="P460" s="28">
        <v>219</v>
      </c>
      <c r="Q460" s="28">
        <v>10.1</v>
      </c>
      <c r="R460" s="28">
        <v>29.9</v>
      </c>
      <c r="S460" s="28">
        <v>213</v>
      </c>
      <c r="T460" s="28" t="s">
        <v>25</v>
      </c>
      <c r="U460" s="28" t="s">
        <v>2686</v>
      </c>
      <c r="V460" s="28" t="s">
        <v>208</v>
      </c>
      <c r="W460" s="28" t="s">
        <v>44</v>
      </c>
      <c r="X460" s="28" t="s">
        <v>2686</v>
      </c>
    </row>
    <row r="461" spans="1:24" ht="15" thickTop="1" x14ac:dyDescent="0.3">
      <c r="A461" s="24" t="s">
        <v>3517</v>
      </c>
      <c r="B461" s="8" t="s">
        <v>2687</v>
      </c>
      <c r="C461" s="8" t="s">
        <v>3442</v>
      </c>
      <c r="D461" s="8">
        <v>39</v>
      </c>
      <c r="E461" s="25">
        <v>31091</v>
      </c>
      <c r="F461" s="28" t="s">
        <v>153</v>
      </c>
      <c r="G461" s="8" t="s">
        <v>2689</v>
      </c>
      <c r="H461" s="26">
        <v>44053</v>
      </c>
      <c r="I461" s="26">
        <v>44063</v>
      </c>
      <c r="J461" s="28" t="s">
        <v>668</v>
      </c>
      <c r="K461" s="8" t="s">
        <v>3748</v>
      </c>
      <c r="L461" s="8" t="s">
        <v>2691</v>
      </c>
      <c r="M461" s="8">
        <v>145</v>
      </c>
      <c r="N461" s="8">
        <v>74</v>
      </c>
      <c r="O461" s="21" t="str">
        <f>M461 &amp; "/" &amp; N461</f>
        <v>145/74</v>
      </c>
      <c r="P461" s="8">
        <v>192</v>
      </c>
      <c r="Q461" s="8">
        <v>8.9</v>
      </c>
      <c r="R461" s="8">
        <v>30.5</v>
      </c>
      <c r="S461" s="8">
        <v>180</v>
      </c>
      <c r="T461" s="8" t="s">
        <v>25</v>
      </c>
      <c r="U461" s="8" t="s">
        <v>2692</v>
      </c>
      <c r="V461" s="8" t="s">
        <v>79</v>
      </c>
      <c r="W461" s="8" t="s">
        <v>46</v>
      </c>
      <c r="X461" s="8" t="s">
        <v>2692</v>
      </c>
    </row>
    <row r="462" spans="1:24" ht="15" thickBot="1" x14ac:dyDescent="0.35">
      <c r="A462" s="27" t="s">
        <v>3563</v>
      </c>
      <c r="B462" s="28" t="s">
        <v>2693</v>
      </c>
      <c r="C462" s="28" t="s">
        <v>60</v>
      </c>
      <c r="D462" s="28">
        <v>56</v>
      </c>
      <c r="E462" s="29">
        <v>25099</v>
      </c>
      <c r="F462" s="28" t="s">
        <v>153</v>
      </c>
      <c r="G462" s="28"/>
      <c r="H462" s="13">
        <v>45146</v>
      </c>
      <c r="I462" s="13">
        <v>45147</v>
      </c>
      <c r="J462" s="28" t="s">
        <v>230</v>
      </c>
      <c r="K462" s="28" t="s">
        <v>873</v>
      </c>
      <c r="L462" s="28" t="s">
        <v>2697</v>
      </c>
      <c r="M462" s="8">
        <f>VALUE(LEFT(O462,FIND("/",O462)-1))</f>
        <v>127</v>
      </c>
      <c r="N462" s="8">
        <f>VALUE(RIGHT(O462,LEN(O462)-FIND("/",O462)))</f>
        <v>65</v>
      </c>
      <c r="O462" s="40" t="s">
        <v>2698</v>
      </c>
      <c r="P462" s="28">
        <v>94</v>
      </c>
      <c r="Q462" s="28">
        <v>12.2</v>
      </c>
      <c r="R462" s="28">
        <v>32.200000000000003</v>
      </c>
      <c r="S462" s="28">
        <v>211</v>
      </c>
      <c r="T462" s="28" t="s">
        <v>3750</v>
      </c>
      <c r="U462" s="28">
        <v>43368</v>
      </c>
      <c r="V462" s="28" t="s">
        <v>199</v>
      </c>
      <c r="W462" s="28" t="s">
        <v>80</v>
      </c>
      <c r="X462" s="28">
        <v>43368</v>
      </c>
    </row>
    <row r="463" spans="1:24" ht="15.6" thickTop="1" thickBot="1" x14ac:dyDescent="0.35">
      <c r="A463" s="24" t="s">
        <v>2699</v>
      </c>
      <c r="B463" s="8" t="s">
        <v>1683</v>
      </c>
      <c r="C463" s="8" t="s">
        <v>3442</v>
      </c>
      <c r="D463" s="8">
        <v>36</v>
      </c>
      <c r="E463" s="25"/>
      <c r="F463" s="8" t="s">
        <v>468</v>
      </c>
      <c r="G463" s="8"/>
      <c r="H463" s="26">
        <v>44283</v>
      </c>
      <c r="I463" s="26">
        <v>44299</v>
      </c>
      <c r="J463" s="8" t="s">
        <v>288</v>
      </c>
      <c r="K463" s="8" t="s">
        <v>54</v>
      </c>
      <c r="L463" s="8" t="s">
        <v>2701</v>
      </c>
      <c r="M463" s="8">
        <v>165</v>
      </c>
      <c r="N463" s="8">
        <v>67</v>
      </c>
      <c r="O463" s="21" t="str">
        <f t="shared" ref="O463:O470" si="32">M463 &amp; "/" &amp; N463</f>
        <v>165/67</v>
      </c>
      <c r="P463" s="8">
        <v>277</v>
      </c>
      <c r="Q463" s="8">
        <v>9.9</v>
      </c>
      <c r="R463" s="36">
        <v>39.1</v>
      </c>
      <c r="S463" s="8">
        <v>577</v>
      </c>
      <c r="T463" s="8" t="s">
        <v>3750</v>
      </c>
      <c r="U463" s="8">
        <v>48021</v>
      </c>
      <c r="V463" s="8" t="s">
        <v>25</v>
      </c>
      <c r="W463" s="8" t="s">
        <v>166</v>
      </c>
      <c r="X463" s="8">
        <v>48021</v>
      </c>
    </row>
    <row r="464" spans="1:24" ht="15.6" thickTop="1" thickBot="1" x14ac:dyDescent="0.35">
      <c r="A464" s="27" t="s">
        <v>2702</v>
      </c>
      <c r="B464" s="28" t="s">
        <v>768</v>
      </c>
      <c r="C464" s="28" t="s">
        <v>3442</v>
      </c>
      <c r="D464" s="28">
        <v>73</v>
      </c>
      <c r="E464" s="29">
        <v>24036</v>
      </c>
      <c r="F464" s="28" t="s">
        <v>153</v>
      </c>
      <c r="G464" s="28"/>
      <c r="H464" s="13">
        <v>45424</v>
      </c>
      <c r="I464" s="13">
        <v>45440</v>
      </c>
      <c r="J464" s="28" t="s">
        <v>53</v>
      </c>
      <c r="K464" s="28" t="s">
        <v>157</v>
      </c>
      <c r="L464" s="28" t="s">
        <v>1608</v>
      </c>
      <c r="M464" s="28">
        <v>106</v>
      </c>
      <c r="N464" s="28">
        <v>84</v>
      </c>
      <c r="O464" s="21" t="str">
        <f t="shared" si="32"/>
        <v>106/84</v>
      </c>
      <c r="P464" s="28">
        <v>71</v>
      </c>
      <c r="Q464" s="28">
        <v>9.1999999999999993</v>
      </c>
      <c r="R464" s="28">
        <v>32.1</v>
      </c>
      <c r="S464" s="28">
        <v>183</v>
      </c>
      <c r="T464" s="28" t="s">
        <v>3749</v>
      </c>
      <c r="U464" s="28">
        <v>10389</v>
      </c>
      <c r="V464" s="28" t="s">
        <v>45</v>
      </c>
      <c r="W464" s="28" t="s">
        <v>102</v>
      </c>
      <c r="X464" s="28">
        <v>10389</v>
      </c>
    </row>
    <row r="465" spans="1:24" ht="15.6" thickTop="1" thickBot="1" x14ac:dyDescent="0.35">
      <c r="A465" s="24" t="s">
        <v>2705</v>
      </c>
      <c r="B465" s="8" t="s">
        <v>2706</v>
      </c>
      <c r="C465" s="8" t="s">
        <v>60</v>
      </c>
      <c r="D465" s="8">
        <v>56</v>
      </c>
      <c r="E465" s="25" t="s">
        <v>2707</v>
      </c>
      <c r="F465" s="21" t="s">
        <v>25</v>
      </c>
      <c r="G465" s="8" t="s">
        <v>2708</v>
      </c>
      <c r="H465" s="26">
        <v>45008</v>
      </c>
      <c r="I465" s="26">
        <v>45025</v>
      </c>
      <c r="J465" s="28" t="s">
        <v>53</v>
      </c>
      <c r="K465" s="8" t="s">
        <v>481</v>
      </c>
      <c r="L465" s="8" t="s">
        <v>2710</v>
      </c>
      <c r="M465" s="8">
        <v>90</v>
      </c>
      <c r="N465" s="8">
        <v>97</v>
      </c>
      <c r="O465" s="21" t="str">
        <f t="shared" si="32"/>
        <v>90/97</v>
      </c>
      <c r="P465" s="8">
        <v>174</v>
      </c>
      <c r="Q465" s="8">
        <v>10.4</v>
      </c>
      <c r="R465" s="8">
        <v>36.1</v>
      </c>
      <c r="S465" s="8">
        <v>268</v>
      </c>
      <c r="T465" s="28" t="s">
        <v>25</v>
      </c>
      <c r="U465" s="8" t="s">
        <v>2711</v>
      </c>
      <c r="V465" s="8" t="s">
        <v>271</v>
      </c>
      <c r="W465" s="8"/>
      <c r="X465" s="8" t="s">
        <v>2711</v>
      </c>
    </row>
    <row r="466" spans="1:24" ht="15.6" thickTop="1" thickBot="1" x14ac:dyDescent="0.35">
      <c r="A466" s="27" t="s">
        <v>2712</v>
      </c>
      <c r="B466" s="28" t="s">
        <v>922</v>
      </c>
      <c r="C466" s="28" t="s">
        <v>60</v>
      </c>
      <c r="D466" s="28">
        <v>27</v>
      </c>
      <c r="E466" s="29">
        <v>35749</v>
      </c>
      <c r="F466" s="28" t="s">
        <v>329</v>
      </c>
      <c r="G466" s="28" t="s">
        <v>2714</v>
      </c>
      <c r="H466" s="13"/>
      <c r="I466" s="13"/>
      <c r="J466" s="28" t="s">
        <v>53</v>
      </c>
      <c r="K466" s="28" t="s">
        <v>261</v>
      </c>
      <c r="L466" s="28"/>
      <c r="M466" s="28">
        <v>139</v>
      </c>
      <c r="N466" s="28">
        <v>80</v>
      </c>
      <c r="O466" s="21" t="str">
        <f t="shared" si="32"/>
        <v>139/80</v>
      </c>
      <c r="P466" s="28">
        <v>291</v>
      </c>
      <c r="Q466" s="28">
        <v>6</v>
      </c>
      <c r="R466" s="28">
        <v>26.8</v>
      </c>
      <c r="S466" s="28">
        <v>249</v>
      </c>
      <c r="T466" s="28" t="s">
        <v>3749</v>
      </c>
      <c r="U466" s="28" t="s">
        <v>2715</v>
      </c>
      <c r="V466" s="28" t="s">
        <v>199</v>
      </c>
      <c r="W466" s="28" t="s">
        <v>68</v>
      </c>
      <c r="X466" s="28" t="s">
        <v>2715</v>
      </c>
    </row>
    <row r="467" spans="1:24" ht="15.6" thickTop="1" thickBot="1" x14ac:dyDescent="0.35">
      <c r="A467" s="24" t="s">
        <v>2716</v>
      </c>
      <c r="B467" s="8" t="s">
        <v>1454</v>
      </c>
      <c r="C467" s="8" t="s">
        <v>3442</v>
      </c>
      <c r="D467" s="8">
        <v>49</v>
      </c>
      <c r="E467" s="25">
        <v>27572</v>
      </c>
      <c r="F467" s="8" t="s">
        <v>73</v>
      </c>
      <c r="G467" s="8"/>
      <c r="H467" s="26">
        <v>44929</v>
      </c>
      <c r="I467" s="26">
        <v>44951</v>
      </c>
      <c r="J467" s="28" t="s">
        <v>53</v>
      </c>
      <c r="K467" s="8" t="s">
        <v>130</v>
      </c>
      <c r="L467" s="8" t="s">
        <v>2720</v>
      </c>
      <c r="M467" s="8">
        <v>176</v>
      </c>
      <c r="N467" s="8">
        <v>68</v>
      </c>
      <c r="O467" s="21" t="str">
        <f t="shared" si="32"/>
        <v>176/68</v>
      </c>
      <c r="P467" s="8">
        <v>192</v>
      </c>
      <c r="Q467" s="8">
        <v>11.2</v>
      </c>
      <c r="R467" s="8">
        <v>33.700000000000003</v>
      </c>
      <c r="S467" s="8">
        <v>257</v>
      </c>
      <c r="T467" s="8" t="s">
        <v>3750</v>
      </c>
      <c r="U467" s="8">
        <v>10437</v>
      </c>
      <c r="V467" s="8" t="s">
        <v>183</v>
      </c>
      <c r="W467" s="8" t="s">
        <v>46</v>
      </c>
      <c r="X467" s="8">
        <v>10437</v>
      </c>
    </row>
    <row r="468" spans="1:24" ht="15.6" thickTop="1" thickBot="1" x14ac:dyDescent="0.35">
      <c r="A468" s="27" t="s">
        <v>2721</v>
      </c>
      <c r="B468" s="28" t="s">
        <v>2722</v>
      </c>
      <c r="C468" s="28" t="s">
        <v>36</v>
      </c>
      <c r="D468" s="28">
        <v>81</v>
      </c>
      <c r="E468" s="29"/>
      <c r="F468" s="28" t="s">
        <v>329</v>
      </c>
      <c r="G468" s="28" t="s">
        <v>2723</v>
      </c>
      <c r="H468" s="13">
        <v>44969</v>
      </c>
      <c r="I468" s="13">
        <v>44998</v>
      </c>
      <c r="J468" s="8" t="s">
        <v>196</v>
      </c>
      <c r="K468" s="28" t="s">
        <v>508</v>
      </c>
      <c r="L468" s="28" t="s">
        <v>43</v>
      </c>
      <c r="M468" s="28">
        <v>167</v>
      </c>
      <c r="N468" s="28">
        <v>66</v>
      </c>
      <c r="O468" s="21" t="str">
        <f t="shared" si="32"/>
        <v>167/66</v>
      </c>
      <c r="P468" s="28">
        <v>256</v>
      </c>
      <c r="Q468" s="28">
        <v>7.7</v>
      </c>
      <c r="R468" s="35">
        <v>39.9</v>
      </c>
      <c r="S468" s="28">
        <v>274</v>
      </c>
      <c r="T468" s="28" t="s">
        <v>3750</v>
      </c>
      <c r="U468" s="28">
        <v>21196</v>
      </c>
      <c r="V468" s="28" t="s">
        <v>271</v>
      </c>
      <c r="W468" s="28" t="b">
        <v>0</v>
      </c>
      <c r="X468" s="28">
        <v>21196</v>
      </c>
    </row>
    <row r="469" spans="1:24" ht="15.6" thickTop="1" thickBot="1" x14ac:dyDescent="0.35">
      <c r="A469" s="24" t="s">
        <v>2725</v>
      </c>
      <c r="B469" s="8" t="s">
        <v>1761</v>
      </c>
      <c r="C469" s="8" t="s">
        <v>36</v>
      </c>
      <c r="D469" s="8">
        <v>43</v>
      </c>
      <c r="E469" s="25">
        <v>29809</v>
      </c>
      <c r="F469" s="8" t="s">
        <v>95</v>
      </c>
      <c r="G469" s="8" t="s">
        <v>2727</v>
      </c>
      <c r="H469" s="26">
        <v>45166</v>
      </c>
      <c r="I469" s="26">
        <v>45174</v>
      </c>
      <c r="J469" s="28" t="s">
        <v>409</v>
      </c>
      <c r="K469" s="8" t="s">
        <v>508</v>
      </c>
      <c r="L469" s="8" t="s">
        <v>2728</v>
      </c>
      <c r="M469" s="8">
        <v>158</v>
      </c>
      <c r="N469" s="8">
        <v>80</v>
      </c>
      <c r="O469" s="21" t="str">
        <f t="shared" si="32"/>
        <v>158/80</v>
      </c>
      <c r="P469" s="8">
        <v>256</v>
      </c>
      <c r="Q469" s="8">
        <v>5.9</v>
      </c>
      <c r="R469" s="8">
        <v>30</v>
      </c>
      <c r="S469" s="8">
        <v>209</v>
      </c>
      <c r="T469" s="28" t="s">
        <v>3750</v>
      </c>
      <c r="U469" s="8">
        <v>46449</v>
      </c>
      <c r="V469" s="8" t="s">
        <v>217</v>
      </c>
      <c r="W469" s="8" t="b">
        <v>1</v>
      </c>
      <c r="X469" s="8">
        <v>46449</v>
      </c>
    </row>
    <row r="470" spans="1:24" ht="15.6" thickTop="1" thickBot="1" x14ac:dyDescent="0.35">
      <c r="A470" s="27" t="s">
        <v>3518</v>
      </c>
      <c r="B470" s="28" t="s">
        <v>2729</v>
      </c>
      <c r="C470" s="28" t="s">
        <v>60</v>
      </c>
      <c r="D470" s="28">
        <v>35</v>
      </c>
      <c r="E470" s="29">
        <v>32801</v>
      </c>
      <c r="F470" s="28" t="s">
        <v>329</v>
      </c>
      <c r="G470" s="28" t="s">
        <v>2731</v>
      </c>
      <c r="H470" s="13">
        <v>44341</v>
      </c>
      <c r="I470" s="13">
        <v>44371</v>
      </c>
      <c r="J470" s="28" t="s">
        <v>668</v>
      </c>
      <c r="K470" s="28"/>
      <c r="L470" s="28" t="s">
        <v>447</v>
      </c>
      <c r="M470" s="28">
        <v>127</v>
      </c>
      <c r="N470" s="28">
        <v>91</v>
      </c>
      <c r="O470" s="21" t="str">
        <f t="shared" si="32"/>
        <v>127/91</v>
      </c>
      <c r="P470" s="28">
        <v>197</v>
      </c>
      <c r="Q470" s="28">
        <v>7.1</v>
      </c>
      <c r="R470" s="28">
        <v>31.1</v>
      </c>
      <c r="S470" s="28">
        <v>261</v>
      </c>
      <c r="T470" s="28" t="s">
        <v>3749</v>
      </c>
      <c r="U470" s="28">
        <v>15743</v>
      </c>
      <c r="V470" s="28" t="s">
        <v>281</v>
      </c>
      <c r="W470" s="28" t="b">
        <v>0</v>
      </c>
      <c r="X470" s="28">
        <v>15743</v>
      </c>
    </row>
    <row r="471" spans="1:24" ht="15" thickTop="1" x14ac:dyDescent="0.3">
      <c r="A471" s="24" t="s">
        <v>2734</v>
      </c>
      <c r="B471" s="8" t="s">
        <v>954</v>
      </c>
      <c r="C471" s="8" t="s">
        <v>36</v>
      </c>
      <c r="D471" s="8">
        <v>68</v>
      </c>
      <c r="E471" s="25">
        <v>20800</v>
      </c>
      <c r="F471" s="8" t="s">
        <v>73</v>
      </c>
      <c r="G471" s="8"/>
      <c r="H471" s="26">
        <v>44853</v>
      </c>
      <c r="I471" s="26">
        <v>44881</v>
      </c>
      <c r="J471" s="21" t="s">
        <v>156</v>
      </c>
      <c r="K471" s="8" t="s">
        <v>508</v>
      </c>
      <c r="L471" s="8" t="s">
        <v>2738</v>
      </c>
      <c r="M471" s="8">
        <f>VALUE(LEFT(O471,FIND("/",O471)-1))</f>
        <v>108</v>
      </c>
      <c r="N471" s="8">
        <f>VALUE(RIGHT(O471,LEN(O471)-FIND("/",O471)))</f>
        <v>69</v>
      </c>
      <c r="O471" s="39" t="s">
        <v>2739</v>
      </c>
      <c r="P471" s="8">
        <v>123</v>
      </c>
      <c r="Q471" s="8">
        <v>6.5</v>
      </c>
      <c r="R471" s="8">
        <v>20.8</v>
      </c>
      <c r="S471" s="8">
        <v>177</v>
      </c>
      <c r="T471" s="8" t="s">
        <v>3750</v>
      </c>
      <c r="U471" s="8">
        <v>30861</v>
      </c>
      <c r="V471" s="8"/>
      <c r="W471" s="8" t="s">
        <v>132</v>
      </c>
      <c r="X471" s="8">
        <v>30861</v>
      </c>
    </row>
    <row r="472" spans="1:24" ht="15" thickBot="1" x14ac:dyDescent="0.35">
      <c r="A472" s="27" t="s">
        <v>2740</v>
      </c>
      <c r="B472" s="28" t="s">
        <v>2741</v>
      </c>
      <c r="C472" s="28" t="s">
        <v>60</v>
      </c>
      <c r="D472" s="28">
        <v>66</v>
      </c>
      <c r="E472" s="29">
        <v>21220</v>
      </c>
      <c r="F472" s="28" t="s">
        <v>247</v>
      </c>
      <c r="G472" s="28" t="s">
        <v>2743</v>
      </c>
      <c r="H472" s="13">
        <v>44443</v>
      </c>
      <c r="I472" s="13">
        <v>44469</v>
      </c>
      <c r="J472" s="28" t="s">
        <v>53</v>
      </c>
      <c r="K472" s="28"/>
      <c r="L472" s="28" t="s">
        <v>2745</v>
      </c>
      <c r="M472" s="28">
        <v>179</v>
      </c>
      <c r="N472" s="28">
        <v>83</v>
      </c>
      <c r="O472" s="28" t="str">
        <f>M472 &amp; "/" &amp; N472</f>
        <v>179/83</v>
      </c>
      <c r="P472" s="28">
        <v>191</v>
      </c>
      <c r="Q472" s="28">
        <v>5</v>
      </c>
      <c r="R472" s="28">
        <v>27.6</v>
      </c>
      <c r="S472" s="28">
        <v>267</v>
      </c>
      <c r="T472" s="28" t="s">
        <v>25</v>
      </c>
      <c r="U472" s="28">
        <v>10603</v>
      </c>
      <c r="V472" s="28" t="s">
        <v>79</v>
      </c>
      <c r="W472" s="28" t="s">
        <v>166</v>
      </c>
      <c r="X472" s="28">
        <v>10603</v>
      </c>
    </row>
    <row r="473" spans="1:24" ht="15.6" thickTop="1" thickBot="1" x14ac:dyDescent="0.35">
      <c r="A473" s="24" t="s">
        <v>2746</v>
      </c>
      <c r="B473" s="8" t="s">
        <v>489</v>
      </c>
      <c r="C473" s="8" t="s">
        <v>36</v>
      </c>
      <c r="D473" s="8">
        <v>60</v>
      </c>
      <c r="E473" s="25">
        <v>23380</v>
      </c>
      <c r="F473" s="8" t="s">
        <v>247</v>
      </c>
      <c r="G473" s="8" t="s">
        <v>2748</v>
      </c>
      <c r="H473" s="26">
        <v>45286</v>
      </c>
      <c r="I473" s="26">
        <v>45310</v>
      </c>
      <c r="J473" s="28" t="s">
        <v>53</v>
      </c>
      <c r="K473" s="8" t="s">
        <v>386</v>
      </c>
      <c r="L473" s="8" t="s">
        <v>2750</v>
      </c>
      <c r="M473" s="8">
        <v>154</v>
      </c>
      <c r="N473" s="8">
        <v>67</v>
      </c>
      <c r="O473" s="21" t="str">
        <f>M473 &amp; "/" &amp; N473</f>
        <v>154/67</v>
      </c>
      <c r="P473" s="8">
        <v>161</v>
      </c>
      <c r="Q473" s="8">
        <v>4.8</v>
      </c>
      <c r="R473" s="8">
        <v>36.4</v>
      </c>
      <c r="S473" s="8">
        <v>237</v>
      </c>
      <c r="T473" s="28" t="s">
        <v>3749</v>
      </c>
      <c r="U473" s="8">
        <v>11795</v>
      </c>
      <c r="V473" s="8" t="s">
        <v>25</v>
      </c>
      <c r="W473" s="8" t="s">
        <v>102</v>
      </c>
      <c r="X473" s="8">
        <v>11795</v>
      </c>
    </row>
    <row r="474" spans="1:24" ht="15.6" thickTop="1" thickBot="1" x14ac:dyDescent="0.35">
      <c r="A474" s="27" t="s">
        <v>2751</v>
      </c>
      <c r="B474" s="28" t="s">
        <v>3659</v>
      </c>
      <c r="C474" s="28" t="s">
        <v>36</v>
      </c>
      <c r="D474" s="28">
        <v>73</v>
      </c>
      <c r="E474" s="29" t="s">
        <v>3679</v>
      </c>
      <c r="F474" s="28" t="s">
        <v>73</v>
      </c>
      <c r="G474" s="28" t="s">
        <v>2754</v>
      </c>
      <c r="H474" s="13">
        <v>44000</v>
      </c>
      <c r="I474" s="13">
        <v>44000</v>
      </c>
      <c r="J474" s="28" t="s">
        <v>668</v>
      </c>
      <c r="K474" s="28" t="s">
        <v>481</v>
      </c>
      <c r="L474" s="28" t="s">
        <v>983</v>
      </c>
      <c r="M474" s="28">
        <v>180</v>
      </c>
      <c r="N474" s="28">
        <v>100</v>
      </c>
      <c r="O474" s="21" t="str">
        <f>M474 &amp; "/" &amp; N474</f>
        <v>180/100</v>
      </c>
      <c r="P474" s="28">
        <v>213</v>
      </c>
      <c r="Q474" s="28">
        <v>10.5</v>
      </c>
      <c r="R474" s="28">
        <v>26.8</v>
      </c>
      <c r="S474" s="28">
        <v>247</v>
      </c>
      <c r="T474" s="28" t="s">
        <v>3749</v>
      </c>
      <c r="U474" s="28">
        <v>47864</v>
      </c>
      <c r="V474" s="28" t="s">
        <v>113</v>
      </c>
      <c r="W474" s="28" t="s">
        <v>102</v>
      </c>
      <c r="X474" s="28">
        <v>47864</v>
      </c>
    </row>
    <row r="475" spans="1:24" ht="15.6" thickTop="1" thickBot="1" x14ac:dyDescent="0.35">
      <c r="A475" s="24" t="s">
        <v>2755</v>
      </c>
      <c r="B475" s="8" t="s">
        <v>819</v>
      </c>
      <c r="C475" s="8" t="s">
        <v>3442</v>
      </c>
      <c r="D475" s="8">
        <v>35</v>
      </c>
      <c r="E475" s="25">
        <v>32851</v>
      </c>
      <c r="F475" s="8" t="s">
        <v>62</v>
      </c>
      <c r="G475" s="8" t="s">
        <v>2757</v>
      </c>
      <c r="H475" s="26">
        <v>43969</v>
      </c>
      <c r="I475" s="26">
        <v>43989</v>
      </c>
      <c r="J475" s="28" t="s">
        <v>668</v>
      </c>
      <c r="K475" s="8" t="s">
        <v>54</v>
      </c>
      <c r="L475" s="8" t="s">
        <v>2760</v>
      </c>
      <c r="M475" s="8">
        <v>153</v>
      </c>
      <c r="N475" s="8">
        <v>84</v>
      </c>
      <c r="O475" s="21" t="str">
        <f>M475 &amp; "/" &amp; N475</f>
        <v>153/84</v>
      </c>
      <c r="P475" s="8">
        <v>275</v>
      </c>
      <c r="Q475" s="8">
        <v>12.8</v>
      </c>
      <c r="R475" s="8">
        <v>40</v>
      </c>
      <c r="S475" s="8">
        <v>136</v>
      </c>
      <c r="T475" s="8" t="s">
        <v>25</v>
      </c>
      <c r="U475" s="8"/>
      <c r="V475" s="8" t="s">
        <v>25</v>
      </c>
      <c r="W475" s="8" t="b">
        <v>0</v>
      </c>
      <c r="X475" s="8"/>
    </row>
    <row r="476" spans="1:24" ht="15" thickTop="1" x14ac:dyDescent="0.3">
      <c r="A476" s="27" t="s">
        <v>2761</v>
      </c>
      <c r="B476" s="28" t="s">
        <v>2047</v>
      </c>
      <c r="C476" s="28" t="s">
        <v>60</v>
      </c>
      <c r="D476" s="28">
        <v>43</v>
      </c>
      <c r="E476" s="29">
        <v>29592</v>
      </c>
      <c r="F476" s="21" t="s">
        <v>25</v>
      </c>
      <c r="G476" s="28" t="s">
        <v>2763</v>
      </c>
      <c r="H476" s="13">
        <v>45126</v>
      </c>
      <c r="I476" s="13">
        <v>45138</v>
      </c>
      <c r="J476" s="28" t="s">
        <v>53</v>
      </c>
      <c r="K476" s="28" t="s">
        <v>873</v>
      </c>
      <c r="L476" s="28" t="s">
        <v>2766</v>
      </c>
      <c r="M476" s="28">
        <v>139</v>
      </c>
      <c r="N476" s="28">
        <v>69</v>
      </c>
      <c r="O476" s="28" t="str">
        <f>M476 &amp; "/" &amp; N476</f>
        <v>139/69</v>
      </c>
      <c r="P476" s="8">
        <v>192</v>
      </c>
      <c r="Q476" s="28">
        <v>6.8</v>
      </c>
      <c r="R476" s="28">
        <v>22.4</v>
      </c>
      <c r="S476" s="28">
        <v>163</v>
      </c>
      <c r="T476" s="28" t="s">
        <v>3749</v>
      </c>
      <c r="U476" s="28" t="s">
        <v>2767</v>
      </c>
      <c r="V476" s="28" t="s">
        <v>183</v>
      </c>
      <c r="W476" s="28" t="s">
        <v>25</v>
      </c>
      <c r="X476" s="28" t="s">
        <v>2767</v>
      </c>
    </row>
    <row r="477" spans="1:24" ht="15" thickBot="1" x14ac:dyDescent="0.35">
      <c r="A477" s="24" t="s">
        <v>2768</v>
      </c>
      <c r="B477" s="8" t="s">
        <v>2769</v>
      </c>
      <c r="C477" s="8" t="s">
        <v>3442</v>
      </c>
      <c r="D477" s="8">
        <v>40</v>
      </c>
      <c r="E477" s="25" t="s">
        <v>2770</v>
      </c>
      <c r="F477" s="8" t="s">
        <v>73</v>
      </c>
      <c r="G477" s="8" t="s">
        <v>2771</v>
      </c>
      <c r="H477" s="26">
        <v>45036</v>
      </c>
      <c r="I477" s="26">
        <v>45052</v>
      </c>
      <c r="J477" s="28" t="s">
        <v>409</v>
      </c>
      <c r="K477" s="8" t="s">
        <v>289</v>
      </c>
      <c r="L477" s="8" t="s">
        <v>2774</v>
      </c>
      <c r="M477" s="8">
        <f>VALUE(LEFT(O477,FIND("/",O477)-1))</f>
        <v>116</v>
      </c>
      <c r="N477" s="8">
        <f>VALUE(RIGHT(O477,LEN(O477)-FIND("/",O477)))</f>
        <v>74</v>
      </c>
      <c r="O477" s="39" t="s">
        <v>2775</v>
      </c>
      <c r="P477" s="8">
        <v>166</v>
      </c>
      <c r="Q477" s="8">
        <v>5.9</v>
      </c>
      <c r="R477" s="8">
        <v>18</v>
      </c>
      <c r="S477" s="8">
        <v>202</v>
      </c>
      <c r="T477" s="8" t="s">
        <v>3749</v>
      </c>
      <c r="U477" s="8">
        <v>43966</v>
      </c>
      <c r="V477" s="8" t="s">
        <v>379</v>
      </c>
      <c r="W477" s="8" t="s">
        <v>92</v>
      </c>
      <c r="X477" s="8">
        <v>43966</v>
      </c>
    </row>
    <row r="478" spans="1:24" ht="15.6" thickTop="1" thickBot="1" x14ac:dyDescent="0.35">
      <c r="A478" s="27" t="s">
        <v>3519</v>
      </c>
      <c r="B478" s="28" t="s">
        <v>1695</v>
      </c>
      <c r="C478" s="28" t="s">
        <v>60</v>
      </c>
      <c r="D478" s="28">
        <v>58</v>
      </c>
      <c r="E478" s="29">
        <v>24147</v>
      </c>
      <c r="F478" s="21" t="s">
        <v>25</v>
      </c>
      <c r="G478" s="28" t="s">
        <v>2777</v>
      </c>
      <c r="H478" s="13">
        <v>44445</v>
      </c>
      <c r="I478" s="13">
        <v>44468</v>
      </c>
      <c r="J478" s="28" t="s">
        <v>230</v>
      </c>
      <c r="K478" s="28" t="s">
        <v>481</v>
      </c>
      <c r="L478" s="28" t="s">
        <v>2780</v>
      </c>
      <c r="M478" s="28">
        <v>96</v>
      </c>
      <c r="N478" s="28">
        <v>71</v>
      </c>
      <c r="O478" s="21" t="str">
        <f t="shared" ref="O478:O483" si="33">M478 &amp; "/" &amp; N478</f>
        <v>96/71</v>
      </c>
      <c r="P478" s="28">
        <v>215</v>
      </c>
      <c r="Q478" s="28">
        <v>11</v>
      </c>
      <c r="R478" s="28">
        <v>35</v>
      </c>
      <c r="S478" s="28">
        <v>134</v>
      </c>
      <c r="T478" s="28" t="s">
        <v>3750</v>
      </c>
      <c r="U478" s="28"/>
      <c r="V478" s="28" t="s">
        <v>79</v>
      </c>
      <c r="W478" s="28"/>
      <c r="X478" s="28"/>
    </row>
    <row r="479" spans="1:24" ht="15.6" thickTop="1" thickBot="1" x14ac:dyDescent="0.35">
      <c r="A479" s="24" t="s">
        <v>2781</v>
      </c>
      <c r="B479" s="8" t="s">
        <v>743</v>
      </c>
      <c r="C479" s="8" t="s">
        <v>3442</v>
      </c>
      <c r="D479" s="8">
        <v>80</v>
      </c>
      <c r="E479" s="25">
        <v>16166</v>
      </c>
      <c r="F479" s="8" t="s">
        <v>247</v>
      </c>
      <c r="G479" s="8"/>
      <c r="H479" s="26">
        <v>45110</v>
      </c>
      <c r="I479" s="26">
        <v>45111</v>
      </c>
      <c r="J479" s="8" t="s">
        <v>288</v>
      </c>
      <c r="K479" s="8" t="s">
        <v>873</v>
      </c>
      <c r="L479" s="8" t="s">
        <v>2784</v>
      </c>
      <c r="M479" s="8">
        <v>140</v>
      </c>
      <c r="N479" s="8">
        <v>70</v>
      </c>
      <c r="O479" s="21" t="str">
        <f t="shared" si="33"/>
        <v>140/70</v>
      </c>
      <c r="P479" s="8">
        <v>192</v>
      </c>
      <c r="Q479" s="8">
        <v>8.9</v>
      </c>
      <c r="R479" s="8">
        <v>27.3</v>
      </c>
      <c r="S479" s="8">
        <v>242</v>
      </c>
      <c r="T479" s="8" t="s">
        <v>3749</v>
      </c>
      <c r="U479" s="8">
        <v>44331</v>
      </c>
      <c r="V479" s="8" t="s">
        <v>217</v>
      </c>
      <c r="W479" s="8" t="s">
        <v>25</v>
      </c>
      <c r="X479" s="8">
        <v>44331</v>
      </c>
    </row>
    <row r="480" spans="1:24" ht="15.6" thickTop="1" thickBot="1" x14ac:dyDescent="0.35">
      <c r="A480" s="27" t="s">
        <v>2785</v>
      </c>
      <c r="B480" s="28" t="s">
        <v>389</v>
      </c>
      <c r="C480" s="28" t="s">
        <v>36</v>
      </c>
      <c r="D480" s="28">
        <v>49</v>
      </c>
      <c r="E480" s="29">
        <v>27582</v>
      </c>
      <c r="F480" s="28" t="s">
        <v>73</v>
      </c>
      <c r="G480" s="28" t="s">
        <v>2787</v>
      </c>
      <c r="H480" s="13"/>
      <c r="I480" s="13"/>
      <c r="J480" s="8" t="s">
        <v>196</v>
      </c>
      <c r="K480" s="28" t="s">
        <v>320</v>
      </c>
      <c r="L480" s="28" t="s">
        <v>1693</v>
      </c>
      <c r="M480" s="28">
        <v>160</v>
      </c>
      <c r="N480" s="28">
        <v>87</v>
      </c>
      <c r="O480" s="21" t="str">
        <f t="shared" si="33"/>
        <v>160/87</v>
      </c>
      <c r="P480" s="28">
        <v>146</v>
      </c>
      <c r="Q480" s="28">
        <v>5.4</v>
      </c>
      <c r="R480" s="28">
        <v>31.1</v>
      </c>
      <c r="S480" s="28">
        <v>157</v>
      </c>
      <c r="T480" s="28" t="s">
        <v>3751</v>
      </c>
      <c r="U480" s="28" t="s">
        <v>2788</v>
      </c>
      <c r="V480" s="28" t="s">
        <v>79</v>
      </c>
      <c r="W480" s="28" t="s">
        <v>92</v>
      </c>
      <c r="X480" s="28" t="s">
        <v>2788</v>
      </c>
    </row>
    <row r="481" spans="1:24" ht="15.6" thickTop="1" thickBot="1" x14ac:dyDescent="0.35">
      <c r="A481" s="24" t="s">
        <v>2789</v>
      </c>
      <c r="B481" s="8" t="s">
        <v>210</v>
      </c>
      <c r="C481" s="8" t="s">
        <v>36</v>
      </c>
      <c r="D481" s="8">
        <v>53</v>
      </c>
      <c r="E481" s="25">
        <v>26046</v>
      </c>
      <c r="F481" s="28" t="s">
        <v>153</v>
      </c>
      <c r="G481" s="8" t="s">
        <v>2791</v>
      </c>
      <c r="H481" s="26">
        <v>45499</v>
      </c>
      <c r="I481" s="26">
        <v>45522</v>
      </c>
      <c r="J481" s="8" t="s">
        <v>288</v>
      </c>
      <c r="K481" s="8" t="s">
        <v>157</v>
      </c>
      <c r="L481" s="8" t="s">
        <v>2793</v>
      </c>
      <c r="M481" s="8">
        <v>134</v>
      </c>
      <c r="N481" s="8">
        <v>85</v>
      </c>
      <c r="O481" s="21" t="str">
        <f t="shared" si="33"/>
        <v>134/85</v>
      </c>
      <c r="P481" s="8">
        <v>197</v>
      </c>
      <c r="Q481" s="8">
        <v>10</v>
      </c>
      <c r="R481" s="8">
        <v>24.3</v>
      </c>
      <c r="S481" s="8">
        <v>202</v>
      </c>
      <c r="T481" s="8" t="s">
        <v>25</v>
      </c>
      <c r="U481" s="8" t="s">
        <v>2794</v>
      </c>
      <c r="V481" s="8" t="s">
        <v>217</v>
      </c>
      <c r="W481" s="8" t="s">
        <v>46</v>
      </c>
      <c r="X481" s="8" t="s">
        <v>2794</v>
      </c>
    </row>
    <row r="482" spans="1:24" ht="15.6" thickTop="1" thickBot="1" x14ac:dyDescent="0.35">
      <c r="A482" s="27" t="s">
        <v>2795</v>
      </c>
      <c r="B482" s="28" t="s">
        <v>2796</v>
      </c>
      <c r="C482" s="28" t="s">
        <v>36</v>
      </c>
      <c r="D482" s="28">
        <v>68</v>
      </c>
      <c r="E482" s="29">
        <v>20492</v>
      </c>
      <c r="F482" s="28" t="s">
        <v>73</v>
      </c>
      <c r="G482" s="28" t="s">
        <v>2798</v>
      </c>
      <c r="H482" s="13">
        <v>45225</v>
      </c>
      <c r="I482" s="13">
        <v>45240</v>
      </c>
      <c r="J482" s="8" t="s">
        <v>288</v>
      </c>
      <c r="K482" s="28" t="s">
        <v>631</v>
      </c>
      <c r="L482" s="28" t="s">
        <v>983</v>
      </c>
      <c r="M482" s="28">
        <v>296</v>
      </c>
      <c r="N482" s="28">
        <v>72</v>
      </c>
      <c r="O482" s="21" t="str">
        <f t="shared" si="33"/>
        <v>296/72</v>
      </c>
      <c r="P482" s="28">
        <v>223</v>
      </c>
      <c r="Q482" s="28">
        <v>10.199999999999999</v>
      </c>
      <c r="R482" s="28">
        <v>31.1</v>
      </c>
      <c r="S482" s="28">
        <v>190</v>
      </c>
      <c r="T482" s="28" t="s">
        <v>25</v>
      </c>
      <c r="U482" s="28">
        <v>43406</v>
      </c>
      <c r="V482" s="28" t="s">
        <v>25</v>
      </c>
      <c r="W482" s="28" t="s">
        <v>56</v>
      </c>
      <c r="X482" s="28">
        <v>43406</v>
      </c>
    </row>
    <row r="483" spans="1:24" ht="15" thickTop="1" x14ac:dyDescent="0.3">
      <c r="A483" s="24" t="s">
        <v>3459</v>
      </c>
      <c r="B483" s="8" t="s">
        <v>2800</v>
      </c>
      <c r="C483" s="8" t="s">
        <v>60</v>
      </c>
      <c r="D483" s="8">
        <v>43</v>
      </c>
      <c r="E483" s="25">
        <v>29909</v>
      </c>
      <c r="F483" s="8" t="s">
        <v>316</v>
      </c>
      <c r="G483" s="8" t="s">
        <v>2802</v>
      </c>
      <c r="H483" s="26">
        <v>44827</v>
      </c>
      <c r="I483" s="26">
        <v>44840</v>
      </c>
      <c r="J483" s="28" t="s">
        <v>230</v>
      </c>
      <c r="K483" s="8" t="s">
        <v>320</v>
      </c>
      <c r="L483" s="8" t="s">
        <v>2803</v>
      </c>
      <c r="M483" s="8">
        <v>160</v>
      </c>
      <c r="N483" s="8">
        <v>68</v>
      </c>
      <c r="O483" s="21" t="str">
        <f t="shared" si="33"/>
        <v>160/68</v>
      </c>
      <c r="P483" s="8">
        <v>75</v>
      </c>
      <c r="Q483" s="8">
        <v>8.9</v>
      </c>
      <c r="R483" s="8">
        <v>34.9</v>
      </c>
      <c r="S483" s="8">
        <v>127</v>
      </c>
      <c r="T483" s="8" t="s">
        <v>3749</v>
      </c>
      <c r="U483" s="8"/>
      <c r="V483" s="8" t="s">
        <v>25</v>
      </c>
      <c r="W483" s="8" t="s">
        <v>166</v>
      </c>
      <c r="X483" s="8"/>
    </row>
    <row r="484" spans="1:24" ht="15" thickBot="1" x14ac:dyDescent="0.35">
      <c r="A484" s="27" t="s">
        <v>2804</v>
      </c>
      <c r="B484" s="28" t="s">
        <v>2805</v>
      </c>
      <c r="C484" s="28" t="s">
        <v>60</v>
      </c>
      <c r="D484" s="28">
        <v>41</v>
      </c>
      <c r="E484" s="29" t="s">
        <v>3716</v>
      </c>
      <c r="F484" s="28" t="s">
        <v>468</v>
      </c>
      <c r="G484" s="28" t="s">
        <v>2807</v>
      </c>
      <c r="H484" s="13">
        <v>44277</v>
      </c>
      <c r="I484" s="13">
        <v>44289</v>
      </c>
      <c r="J484" s="28" t="s">
        <v>668</v>
      </c>
      <c r="K484" s="28" t="s">
        <v>650</v>
      </c>
      <c r="L484" s="28" t="s">
        <v>2427</v>
      </c>
      <c r="M484" s="8">
        <f>VALUE(LEFT(O484,FIND("/",O484)-1))</f>
        <v>164</v>
      </c>
      <c r="N484" s="8">
        <f>VALUE(RIGHT(O484,LEN(O484)-FIND("/",O484)))</f>
        <v>63</v>
      </c>
      <c r="O484" s="40" t="s">
        <v>2809</v>
      </c>
      <c r="P484" s="28">
        <v>144</v>
      </c>
      <c r="Q484" s="28">
        <v>5.9</v>
      </c>
      <c r="R484" s="28">
        <v>25.1</v>
      </c>
      <c r="S484" s="28">
        <v>245</v>
      </c>
      <c r="T484" s="28" t="s">
        <v>25</v>
      </c>
      <c r="U484" s="28">
        <v>38110</v>
      </c>
      <c r="V484" s="28" t="s">
        <v>199</v>
      </c>
      <c r="W484" s="28" t="s">
        <v>132</v>
      </c>
      <c r="X484" s="28">
        <v>38110</v>
      </c>
    </row>
    <row r="485" spans="1:24" ht="15.6" thickTop="1" thickBot="1" x14ac:dyDescent="0.35">
      <c r="A485" s="24" t="s">
        <v>3564</v>
      </c>
      <c r="B485" s="8" t="s">
        <v>2810</v>
      </c>
      <c r="C485" s="8" t="s">
        <v>60</v>
      </c>
      <c r="D485" s="8">
        <v>21</v>
      </c>
      <c r="E485" s="25">
        <v>37869</v>
      </c>
      <c r="F485" s="21" t="s">
        <v>25</v>
      </c>
      <c r="G485" s="8" t="s">
        <v>2812</v>
      </c>
      <c r="H485" s="26">
        <v>44188</v>
      </c>
      <c r="I485" s="26">
        <v>44192</v>
      </c>
      <c r="J485" s="28" t="s">
        <v>230</v>
      </c>
      <c r="K485" s="8" t="s">
        <v>54</v>
      </c>
      <c r="L485" s="8" t="s">
        <v>2814</v>
      </c>
      <c r="M485" s="8">
        <v>180</v>
      </c>
      <c r="N485" s="8">
        <v>70</v>
      </c>
      <c r="O485" s="21" t="str">
        <f t="shared" ref="O485:O490" si="34">M485 &amp; "/" &amp; N485</f>
        <v>180/70</v>
      </c>
      <c r="P485" s="8">
        <v>134</v>
      </c>
      <c r="Q485" s="8">
        <v>11.1</v>
      </c>
      <c r="R485" s="8">
        <v>36.4</v>
      </c>
      <c r="S485" s="8">
        <v>154</v>
      </c>
      <c r="T485" s="28" t="s">
        <v>3749</v>
      </c>
      <c r="U485" s="8">
        <v>15209</v>
      </c>
      <c r="V485" s="8" t="s">
        <v>281</v>
      </c>
      <c r="W485" s="8" t="s">
        <v>80</v>
      </c>
      <c r="X485" s="8">
        <v>15209</v>
      </c>
    </row>
    <row r="486" spans="1:24" ht="15.6" thickTop="1" thickBot="1" x14ac:dyDescent="0.35">
      <c r="A486" s="27" t="s">
        <v>2815</v>
      </c>
      <c r="B486" s="28" t="s">
        <v>2816</v>
      </c>
      <c r="C486" s="28" t="s">
        <v>60</v>
      </c>
      <c r="D486" s="28">
        <v>77</v>
      </c>
      <c r="E486" s="29">
        <v>17184</v>
      </c>
      <c r="F486" s="28" t="s">
        <v>316</v>
      </c>
      <c r="G486" s="28"/>
      <c r="H486" s="13">
        <v>45508</v>
      </c>
      <c r="I486" s="13">
        <v>45506</v>
      </c>
      <c r="J486" s="28" t="s">
        <v>342</v>
      </c>
      <c r="K486" s="28" t="s">
        <v>873</v>
      </c>
      <c r="L486" s="28" t="s">
        <v>2820</v>
      </c>
      <c r="M486" s="28">
        <v>146</v>
      </c>
      <c r="N486" s="28">
        <v>78</v>
      </c>
      <c r="O486" s="21" t="str">
        <f t="shared" si="34"/>
        <v>146/78</v>
      </c>
      <c r="P486" s="28">
        <v>161</v>
      </c>
      <c r="Q486" s="28">
        <v>6.3</v>
      </c>
      <c r="R486" s="28">
        <v>40.200000000000003</v>
      </c>
      <c r="S486" s="28">
        <v>175</v>
      </c>
      <c r="T486" s="28" t="s">
        <v>3751</v>
      </c>
      <c r="U486" s="28" t="s">
        <v>2821</v>
      </c>
      <c r="V486" s="28" t="s">
        <v>33</v>
      </c>
      <c r="W486" s="28" t="b">
        <v>1</v>
      </c>
      <c r="X486" s="28" t="s">
        <v>2821</v>
      </c>
    </row>
    <row r="487" spans="1:24" ht="15.6" thickTop="1" thickBot="1" x14ac:dyDescent="0.35">
      <c r="A487" s="24" t="s">
        <v>2822</v>
      </c>
      <c r="B487" s="8" t="s">
        <v>1723</v>
      </c>
      <c r="C487" s="8" t="s">
        <v>3442</v>
      </c>
      <c r="D487" s="8">
        <v>44</v>
      </c>
      <c r="E487" s="25" t="s">
        <v>2823</v>
      </c>
      <c r="F487" s="8" t="s">
        <v>316</v>
      </c>
      <c r="G487" s="8" t="s">
        <v>2824</v>
      </c>
      <c r="H487" s="26">
        <v>45580</v>
      </c>
      <c r="I487" s="26">
        <v>45596</v>
      </c>
      <c r="J487" s="28" t="s">
        <v>53</v>
      </c>
      <c r="K487" s="8" t="s">
        <v>508</v>
      </c>
      <c r="L487" s="8"/>
      <c r="M487" s="8">
        <v>116</v>
      </c>
      <c r="N487" s="8">
        <v>72</v>
      </c>
      <c r="O487" s="21" t="str">
        <f t="shared" si="34"/>
        <v>116/72</v>
      </c>
      <c r="P487" s="8">
        <v>192</v>
      </c>
      <c r="Q487" s="8">
        <v>11.4</v>
      </c>
      <c r="R487" s="8">
        <v>37.6</v>
      </c>
      <c r="S487" s="8">
        <v>199</v>
      </c>
      <c r="T487" s="8" t="s">
        <v>3749</v>
      </c>
      <c r="U487" s="8" t="s">
        <v>2825</v>
      </c>
      <c r="V487" s="8" t="s">
        <v>183</v>
      </c>
      <c r="W487" s="8" t="s">
        <v>46</v>
      </c>
      <c r="X487" s="8" t="s">
        <v>2825</v>
      </c>
    </row>
    <row r="488" spans="1:24" ht="15.6" thickTop="1" thickBot="1" x14ac:dyDescent="0.35">
      <c r="A488" s="27" t="s">
        <v>2826</v>
      </c>
      <c r="B488" s="28" t="s">
        <v>2005</v>
      </c>
      <c r="C488" s="28" t="s">
        <v>3442</v>
      </c>
      <c r="D488" s="28">
        <v>55</v>
      </c>
      <c r="E488" s="29" t="s">
        <v>2827</v>
      </c>
      <c r="F488" s="28" t="s">
        <v>468</v>
      </c>
      <c r="G488" s="28" t="s">
        <v>2828</v>
      </c>
      <c r="H488" s="13">
        <v>44808</v>
      </c>
      <c r="I488" s="13">
        <v>44832</v>
      </c>
      <c r="J488" s="28" t="s">
        <v>230</v>
      </c>
      <c r="K488" s="28" t="s">
        <v>320</v>
      </c>
      <c r="L488" s="28" t="s">
        <v>2831</v>
      </c>
      <c r="M488" s="28">
        <v>91</v>
      </c>
      <c r="N488" s="28">
        <v>96</v>
      </c>
      <c r="O488" s="21" t="str">
        <f t="shared" si="34"/>
        <v>91/96</v>
      </c>
      <c r="P488" s="28">
        <v>143</v>
      </c>
      <c r="Q488" s="28">
        <v>12.3</v>
      </c>
      <c r="R488" s="28">
        <v>30.1</v>
      </c>
      <c r="S488" s="28">
        <v>197</v>
      </c>
      <c r="T488" s="28" t="s">
        <v>25</v>
      </c>
      <c r="U488" s="28" t="s">
        <v>2832</v>
      </c>
      <c r="V488" s="28" t="s">
        <v>379</v>
      </c>
      <c r="W488" s="28" t="s">
        <v>56</v>
      </c>
      <c r="X488" s="28" t="s">
        <v>2832</v>
      </c>
    </row>
    <row r="489" spans="1:24" ht="15.6" thickTop="1" thickBot="1" x14ac:dyDescent="0.35">
      <c r="A489" s="24" t="s">
        <v>2833</v>
      </c>
      <c r="B489" s="8" t="s">
        <v>855</v>
      </c>
      <c r="C489" s="8" t="s">
        <v>36</v>
      </c>
      <c r="D489" s="8">
        <v>26</v>
      </c>
      <c r="E489" s="25">
        <v>35877</v>
      </c>
      <c r="F489" s="8" t="s">
        <v>95</v>
      </c>
      <c r="G489" s="8" t="s">
        <v>2835</v>
      </c>
      <c r="H489" s="26">
        <v>44995</v>
      </c>
      <c r="I489" s="26">
        <v>44994</v>
      </c>
      <c r="J489" s="8" t="s">
        <v>288</v>
      </c>
      <c r="K489" s="8" t="s">
        <v>157</v>
      </c>
      <c r="L489" s="8" t="s">
        <v>2837</v>
      </c>
      <c r="M489" s="8">
        <v>108</v>
      </c>
      <c r="N489" s="8">
        <v>87</v>
      </c>
      <c r="O489" s="21" t="str">
        <f t="shared" si="34"/>
        <v>108/87</v>
      </c>
      <c r="P489" s="8">
        <v>201</v>
      </c>
      <c r="Q489" s="8">
        <v>4.5</v>
      </c>
      <c r="R489" s="8">
        <v>31.1</v>
      </c>
      <c r="S489" s="8">
        <v>265</v>
      </c>
      <c r="T489" s="8" t="s">
        <v>3749</v>
      </c>
      <c r="U489" s="8">
        <v>11830</v>
      </c>
      <c r="V489" s="8" t="s">
        <v>263</v>
      </c>
      <c r="W489" s="8" t="b">
        <v>1</v>
      </c>
      <c r="X489" s="8">
        <v>11830</v>
      </c>
    </row>
    <row r="490" spans="1:24" ht="15" thickTop="1" x14ac:dyDescent="0.3">
      <c r="A490" s="27" t="s">
        <v>2838</v>
      </c>
      <c r="B490" s="28" t="s">
        <v>2839</v>
      </c>
      <c r="C490" s="28" t="s">
        <v>36</v>
      </c>
      <c r="D490" s="28">
        <v>70</v>
      </c>
      <c r="E490" s="29" t="s">
        <v>3717</v>
      </c>
      <c r="F490" s="28" t="s">
        <v>247</v>
      </c>
      <c r="G490" s="28" t="s">
        <v>2841</v>
      </c>
      <c r="H490" s="13">
        <v>44977</v>
      </c>
      <c r="I490" s="13">
        <v>44991</v>
      </c>
      <c r="J490" s="28" t="s">
        <v>409</v>
      </c>
      <c r="K490" s="28" t="s">
        <v>3748</v>
      </c>
      <c r="L490" s="28" t="s">
        <v>2842</v>
      </c>
      <c r="M490" s="28">
        <v>111</v>
      </c>
      <c r="N490" s="28">
        <v>66</v>
      </c>
      <c r="O490" s="21" t="str">
        <f t="shared" si="34"/>
        <v>111/66</v>
      </c>
      <c r="P490" s="28">
        <v>288</v>
      </c>
      <c r="Q490" s="28">
        <v>12.8</v>
      </c>
      <c r="R490" s="28">
        <v>44.4</v>
      </c>
      <c r="S490" s="28">
        <v>250</v>
      </c>
      <c r="T490" s="28" t="s">
        <v>3749</v>
      </c>
      <c r="U490" s="28">
        <v>24886</v>
      </c>
      <c r="V490" s="28"/>
      <c r="W490" s="28" t="b">
        <v>1</v>
      </c>
      <c r="X490" s="28">
        <v>24886</v>
      </c>
    </row>
    <row r="491" spans="1:24" ht="15" thickBot="1" x14ac:dyDescent="0.35">
      <c r="A491" s="24" t="s">
        <v>2843</v>
      </c>
      <c r="B491" s="8" t="s">
        <v>2844</v>
      </c>
      <c r="C491" s="8" t="s">
        <v>3442</v>
      </c>
      <c r="D491" s="8">
        <v>35</v>
      </c>
      <c r="E491" s="25" t="s">
        <v>2845</v>
      </c>
      <c r="F491" s="28" t="s">
        <v>153</v>
      </c>
      <c r="G491" s="8"/>
      <c r="H491" s="26">
        <v>44162</v>
      </c>
      <c r="I491" s="26">
        <v>44175</v>
      </c>
      <c r="J491" s="28" t="s">
        <v>230</v>
      </c>
      <c r="K491" s="8" t="s">
        <v>157</v>
      </c>
      <c r="L491" s="8" t="s">
        <v>2848</v>
      </c>
      <c r="M491" s="8">
        <f>VALUE(LEFT(O491,FIND("/",O491)-1))</f>
        <v>150</v>
      </c>
      <c r="N491" s="8">
        <f>VALUE(RIGHT(O491,LEN(O491)-FIND("/",O491)))</f>
        <v>63</v>
      </c>
      <c r="O491" s="39" t="s">
        <v>2849</v>
      </c>
      <c r="P491" s="8">
        <v>226</v>
      </c>
      <c r="Q491" s="8">
        <v>10.7</v>
      </c>
      <c r="R491" s="8">
        <v>41.8</v>
      </c>
      <c r="S491" s="8">
        <v>156</v>
      </c>
      <c r="T491" s="28" t="s">
        <v>3749</v>
      </c>
      <c r="U491" s="8">
        <v>34012</v>
      </c>
      <c r="V491" s="8" t="s">
        <v>33</v>
      </c>
      <c r="W491" s="8" t="s">
        <v>44</v>
      </c>
      <c r="X491" s="8">
        <v>34012</v>
      </c>
    </row>
    <row r="492" spans="1:24" ht="15.6" thickTop="1" thickBot="1" x14ac:dyDescent="0.35">
      <c r="A492" s="27" t="s">
        <v>2850</v>
      </c>
      <c r="B492" s="28" t="s">
        <v>848</v>
      </c>
      <c r="C492" s="28" t="s">
        <v>60</v>
      </c>
      <c r="D492" s="28">
        <v>48</v>
      </c>
      <c r="E492" s="29">
        <v>27928</v>
      </c>
      <c r="F492" s="28" t="s">
        <v>247</v>
      </c>
      <c r="G492" s="28"/>
      <c r="H492" s="13">
        <v>45484</v>
      </c>
      <c r="I492" s="13">
        <v>45498</v>
      </c>
      <c r="J492" s="28" t="s">
        <v>342</v>
      </c>
      <c r="K492" s="28" t="s">
        <v>33</v>
      </c>
      <c r="L492" s="28" t="s">
        <v>2853</v>
      </c>
      <c r="M492" s="28">
        <v>155</v>
      </c>
      <c r="N492" s="28">
        <v>97</v>
      </c>
      <c r="O492" s="21" t="str">
        <f t="shared" ref="O492:O498" si="35">M492 &amp; "/" &amp; N492</f>
        <v>155/97</v>
      </c>
      <c r="P492" s="28">
        <v>172</v>
      </c>
      <c r="Q492" s="28">
        <v>9.3000000000000007</v>
      </c>
      <c r="R492" s="28">
        <v>44.5</v>
      </c>
      <c r="S492" s="28">
        <v>270</v>
      </c>
      <c r="T492" s="28" t="s">
        <v>25</v>
      </c>
      <c r="U492" s="28">
        <v>7882</v>
      </c>
      <c r="V492" s="28" t="s">
        <v>379</v>
      </c>
      <c r="W492" s="28" t="s">
        <v>44</v>
      </c>
      <c r="X492" s="28">
        <v>7882</v>
      </c>
    </row>
    <row r="493" spans="1:24" ht="15.6" thickTop="1" thickBot="1" x14ac:dyDescent="0.35">
      <c r="A493" s="24" t="s">
        <v>2854</v>
      </c>
      <c r="B493" s="8" t="s">
        <v>2855</v>
      </c>
      <c r="C493" s="8" t="s">
        <v>60</v>
      </c>
      <c r="D493" s="8">
        <v>37</v>
      </c>
      <c r="E493" s="25">
        <v>31978</v>
      </c>
      <c r="F493" s="28" t="s">
        <v>153</v>
      </c>
      <c r="G493" s="8"/>
      <c r="H493" s="26">
        <v>45252</v>
      </c>
      <c r="I493" s="26">
        <v>45260</v>
      </c>
      <c r="J493" s="28" t="s">
        <v>230</v>
      </c>
      <c r="K493" s="8" t="s">
        <v>261</v>
      </c>
      <c r="L493" s="8" t="s">
        <v>2859</v>
      </c>
      <c r="M493" s="8">
        <v>109</v>
      </c>
      <c r="N493" s="8">
        <v>85</v>
      </c>
      <c r="O493" s="21" t="str">
        <f t="shared" si="35"/>
        <v>109/85</v>
      </c>
      <c r="P493" s="8">
        <v>209</v>
      </c>
      <c r="Q493" s="8">
        <v>10.5</v>
      </c>
      <c r="R493" s="8">
        <v>31.1</v>
      </c>
      <c r="S493" s="8">
        <v>121</v>
      </c>
      <c r="T493" s="8" t="s">
        <v>3749</v>
      </c>
      <c r="U493" s="8" t="s">
        <v>2860</v>
      </c>
      <c r="V493" s="8" t="s">
        <v>271</v>
      </c>
      <c r="W493" s="8" t="s">
        <v>68</v>
      </c>
      <c r="X493" s="8" t="s">
        <v>2860</v>
      </c>
    </row>
    <row r="494" spans="1:24" ht="15.6" thickTop="1" thickBot="1" x14ac:dyDescent="0.35">
      <c r="A494" s="27" t="s">
        <v>2861</v>
      </c>
      <c r="B494" s="28" t="s">
        <v>3587</v>
      </c>
      <c r="C494" s="28" t="s">
        <v>60</v>
      </c>
      <c r="D494" s="28">
        <v>66</v>
      </c>
      <c r="E494" s="29">
        <v>21284</v>
      </c>
      <c r="F494" s="28" t="s">
        <v>62</v>
      </c>
      <c r="G494" s="28"/>
      <c r="H494" s="13">
        <v>43868</v>
      </c>
      <c r="I494" s="13">
        <v>43867</v>
      </c>
      <c r="J494" s="28" t="s">
        <v>53</v>
      </c>
      <c r="K494" s="28" t="s">
        <v>650</v>
      </c>
      <c r="L494" s="28" t="s">
        <v>363</v>
      </c>
      <c r="M494" s="28">
        <v>105</v>
      </c>
      <c r="N494" s="28">
        <v>91</v>
      </c>
      <c r="O494" s="21" t="str">
        <f t="shared" si="35"/>
        <v>105/91</v>
      </c>
      <c r="P494" s="28">
        <v>98</v>
      </c>
      <c r="Q494" s="28">
        <v>6.7</v>
      </c>
      <c r="R494" s="28">
        <v>29.1</v>
      </c>
      <c r="S494" s="28">
        <v>133</v>
      </c>
      <c r="T494" s="28" t="s">
        <v>25</v>
      </c>
      <c r="U494" s="28">
        <v>29037</v>
      </c>
      <c r="V494" s="28" t="s">
        <v>199</v>
      </c>
      <c r="W494" s="28" t="s">
        <v>80</v>
      </c>
      <c r="X494" s="28">
        <v>29037</v>
      </c>
    </row>
    <row r="495" spans="1:24" ht="15.6" thickTop="1" thickBot="1" x14ac:dyDescent="0.35">
      <c r="A495" s="24" t="s">
        <v>3520</v>
      </c>
      <c r="B495" s="8" t="s">
        <v>602</v>
      </c>
      <c r="C495" s="8" t="s">
        <v>60</v>
      </c>
      <c r="D495" s="8">
        <v>79</v>
      </c>
      <c r="E495" s="25">
        <v>16598</v>
      </c>
      <c r="F495" s="21" t="s">
        <v>25</v>
      </c>
      <c r="G495" s="8" t="s">
        <v>2865</v>
      </c>
      <c r="H495" s="26">
        <v>44494</v>
      </c>
      <c r="I495" s="26">
        <v>44522</v>
      </c>
      <c r="J495" s="8"/>
      <c r="K495" s="8" t="s">
        <v>320</v>
      </c>
      <c r="L495" s="8" t="s">
        <v>2868</v>
      </c>
      <c r="M495" s="8">
        <v>166</v>
      </c>
      <c r="N495" s="8">
        <v>84</v>
      </c>
      <c r="O495" s="21" t="str">
        <f t="shared" si="35"/>
        <v>166/84</v>
      </c>
      <c r="P495" s="8">
        <v>137</v>
      </c>
      <c r="Q495" s="8">
        <v>5.8</v>
      </c>
      <c r="R495" s="8">
        <v>31.1</v>
      </c>
      <c r="S495" s="8">
        <v>211</v>
      </c>
      <c r="T495" s="28" t="s">
        <v>3750</v>
      </c>
      <c r="U495" s="8">
        <v>35613</v>
      </c>
      <c r="V495" s="8" t="s">
        <v>79</v>
      </c>
      <c r="W495" s="8" t="s">
        <v>46</v>
      </c>
      <c r="X495" s="8">
        <v>35613</v>
      </c>
    </row>
    <row r="496" spans="1:24" ht="15.6" thickTop="1" thickBot="1" x14ac:dyDescent="0.35">
      <c r="A496" s="27" t="s">
        <v>3521</v>
      </c>
      <c r="B496" s="28" t="s">
        <v>1119</v>
      </c>
      <c r="C496" s="28" t="s">
        <v>60</v>
      </c>
      <c r="D496" s="28">
        <v>82</v>
      </c>
      <c r="E496" s="29">
        <v>15405</v>
      </c>
      <c r="F496" s="28" t="s">
        <v>541</v>
      </c>
      <c r="G496" s="28" t="s">
        <v>2870</v>
      </c>
      <c r="H496" s="13">
        <v>43912</v>
      </c>
      <c r="I496" s="13">
        <v>43912</v>
      </c>
      <c r="J496" s="8" t="s">
        <v>196</v>
      </c>
      <c r="K496" s="28" t="s">
        <v>650</v>
      </c>
      <c r="L496" s="28" t="s">
        <v>2872</v>
      </c>
      <c r="M496" s="28">
        <v>175</v>
      </c>
      <c r="N496" s="28">
        <v>89</v>
      </c>
      <c r="O496" s="21" t="str">
        <f t="shared" si="35"/>
        <v>175/89</v>
      </c>
      <c r="P496" s="28">
        <v>78</v>
      </c>
      <c r="Q496" s="28">
        <v>5.6</v>
      </c>
      <c r="R496" s="28">
        <v>24.6</v>
      </c>
      <c r="S496" s="28">
        <v>138</v>
      </c>
      <c r="T496" s="28" t="s">
        <v>25</v>
      </c>
      <c r="U496" s="28">
        <v>26810</v>
      </c>
      <c r="V496" s="28" t="s">
        <v>79</v>
      </c>
      <c r="W496" s="28" t="s">
        <v>92</v>
      </c>
      <c r="X496" s="28">
        <v>26810</v>
      </c>
    </row>
    <row r="497" spans="1:24" ht="15.6" thickTop="1" thickBot="1" x14ac:dyDescent="0.35">
      <c r="A497" s="24" t="s">
        <v>2873</v>
      </c>
      <c r="B497" s="8" t="s">
        <v>185</v>
      </c>
      <c r="C497" s="8" t="s">
        <v>60</v>
      </c>
      <c r="D497" s="8">
        <v>71</v>
      </c>
      <c r="E497" s="25">
        <v>19717</v>
      </c>
      <c r="F497" s="8" t="s">
        <v>468</v>
      </c>
      <c r="G497" s="8" t="s">
        <v>2875</v>
      </c>
      <c r="H497" s="26">
        <v>44426</v>
      </c>
      <c r="I497" s="26">
        <v>44428</v>
      </c>
      <c r="J497" s="28" t="s">
        <v>53</v>
      </c>
      <c r="K497" s="8" t="s">
        <v>1997</v>
      </c>
      <c r="L497" s="8" t="s">
        <v>805</v>
      </c>
      <c r="M497" s="8">
        <v>173</v>
      </c>
      <c r="N497" s="8">
        <v>100</v>
      </c>
      <c r="O497" s="21" t="str">
        <f t="shared" si="35"/>
        <v>173/100</v>
      </c>
      <c r="P497" s="8">
        <v>136</v>
      </c>
      <c r="Q497" s="8">
        <v>7.4</v>
      </c>
      <c r="R497" s="8">
        <v>41.8</v>
      </c>
      <c r="S497" s="8">
        <v>255</v>
      </c>
      <c r="T497" s="8" t="s">
        <v>3749</v>
      </c>
      <c r="U497" s="8" t="s">
        <v>2878</v>
      </c>
      <c r="V497" s="8" t="s">
        <v>79</v>
      </c>
      <c r="W497" s="8" t="s">
        <v>56</v>
      </c>
      <c r="X497" s="8" t="s">
        <v>2878</v>
      </c>
    </row>
    <row r="498" spans="1:24" ht="15.6" thickTop="1" thickBot="1" x14ac:dyDescent="0.35">
      <c r="A498" s="27" t="s">
        <v>2879</v>
      </c>
      <c r="B498" s="28" t="s">
        <v>1507</v>
      </c>
      <c r="C498" s="28" t="s">
        <v>60</v>
      </c>
      <c r="D498" s="28">
        <v>64</v>
      </c>
      <c r="E498" s="29" t="s">
        <v>2880</v>
      </c>
      <c r="F498" s="21" t="s">
        <v>25</v>
      </c>
      <c r="G498" s="28" t="s">
        <v>2881</v>
      </c>
      <c r="H498" s="13">
        <v>44762</v>
      </c>
      <c r="I498" s="13">
        <v>44778</v>
      </c>
      <c r="J498" s="8" t="s">
        <v>288</v>
      </c>
      <c r="K498" s="28" t="s">
        <v>650</v>
      </c>
      <c r="L498" s="28" t="s">
        <v>2883</v>
      </c>
      <c r="M498" s="28">
        <v>137</v>
      </c>
      <c r="N498" s="28">
        <v>83</v>
      </c>
      <c r="O498" s="28" t="str">
        <f t="shared" si="35"/>
        <v>137/83</v>
      </c>
      <c r="P498" s="28">
        <v>297</v>
      </c>
      <c r="Q498" s="28">
        <v>12.2</v>
      </c>
      <c r="R498" s="28">
        <v>29.4</v>
      </c>
      <c r="S498" s="28">
        <v>161</v>
      </c>
      <c r="T498" s="28" t="s">
        <v>3750</v>
      </c>
      <c r="U498" s="28" t="s">
        <v>2884</v>
      </c>
      <c r="V498" s="28" t="s">
        <v>183</v>
      </c>
      <c r="W498" s="28" t="s">
        <v>68</v>
      </c>
      <c r="X498" s="28" t="s">
        <v>2884</v>
      </c>
    </row>
    <row r="499" spans="1:24" ht="15.6" thickTop="1" thickBot="1" x14ac:dyDescent="0.35">
      <c r="A499" s="24" t="s">
        <v>2885</v>
      </c>
      <c r="B499" s="8" t="s">
        <v>1839</v>
      </c>
      <c r="C499" s="8" t="s">
        <v>60</v>
      </c>
      <c r="D499" s="8">
        <v>28</v>
      </c>
      <c r="E499" s="25">
        <v>35423</v>
      </c>
      <c r="F499" s="8" t="s">
        <v>73</v>
      </c>
      <c r="G499" s="8" t="s">
        <v>2887</v>
      </c>
      <c r="H499" s="26">
        <v>45511</v>
      </c>
      <c r="I499" s="26">
        <v>45534</v>
      </c>
      <c r="J499" s="28" t="s">
        <v>342</v>
      </c>
      <c r="K499" s="8" t="s">
        <v>508</v>
      </c>
      <c r="L499" s="8" t="s">
        <v>2890</v>
      </c>
      <c r="M499" s="8">
        <v>105</v>
      </c>
      <c r="N499" s="8">
        <v>92</v>
      </c>
      <c r="O499" s="21" t="str">
        <f t="shared" ref="O499:O516" si="36">M499 &amp; "/" &amp; N499</f>
        <v>105/92</v>
      </c>
      <c r="P499" s="8">
        <v>105</v>
      </c>
      <c r="Q499" s="8">
        <v>6.7</v>
      </c>
      <c r="R499" s="8">
        <v>22.8</v>
      </c>
      <c r="S499" s="8">
        <v>183</v>
      </c>
      <c r="T499" s="28" t="s">
        <v>3750</v>
      </c>
      <c r="U499" s="8">
        <v>21911</v>
      </c>
      <c r="V499" s="8" t="s">
        <v>208</v>
      </c>
      <c r="W499" s="8" t="b">
        <v>1</v>
      </c>
      <c r="X499" s="8">
        <v>21911</v>
      </c>
    </row>
    <row r="500" spans="1:24" ht="15.6" thickTop="1" thickBot="1" x14ac:dyDescent="0.35">
      <c r="A500" s="27" t="s">
        <v>2891</v>
      </c>
      <c r="B500" s="28" t="s">
        <v>763</v>
      </c>
      <c r="C500" s="28" t="s">
        <v>60</v>
      </c>
      <c r="D500" s="28">
        <v>49</v>
      </c>
      <c r="E500" s="29">
        <v>27705</v>
      </c>
      <c r="F500" s="28" t="s">
        <v>541</v>
      </c>
      <c r="G500" s="28" t="s">
        <v>2893</v>
      </c>
      <c r="H500" s="13">
        <v>44511</v>
      </c>
      <c r="I500" s="13">
        <v>44513</v>
      </c>
      <c r="J500" s="21" t="s">
        <v>156</v>
      </c>
      <c r="K500" s="28" t="s">
        <v>650</v>
      </c>
      <c r="L500" s="28" t="s">
        <v>2896</v>
      </c>
      <c r="M500" s="28">
        <v>165</v>
      </c>
      <c r="N500" s="28">
        <v>96</v>
      </c>
      <c r="O500" s="21" t="str">
        <f t="shared" si="36"/>
        <v>165/96</v>
      </c>
      <c r="P500" s="28">
        <v>279</v>
      </c>
      <c r="Q500" s="28">
        <v>8.9</v>
      </c>
      <c r="R500" s="28">
        <v>25.8</v>
      </c>
      <c r="S500" s="28">
        <v>165</v>
      </c>
      <c r="T500" s="28" t="s">
        <v>25</v>
      </c>
      <c r="U500" s="28" t="s">
        <v>2897</v>
      </c>
      <c r="V500" s="28" t="s">
        <v>208</v>
      </c>
      <c r="W500" s="28" t="s">
        <v>92</v>
      </c>
      <c r="X500" s="28" t="s">
        <v>2897</v>
      </c>
    </row>
    <row r="501" spans="1:24" ht="15.6" thickTop="1" thickBot="1" x14ac:dyDescent="0.35">
      <c r="A501" s="24" t="s">
        <v>2898</v>
      </c>
      <c r="B501" s="8" t="s">
        <v>922</v>
      </c>
      <c r="C501" s="8" t="s">
        <v>60</v>
      </c>
      <c r="D501" s="8">
        <v>63</v>
      </c>
      <c r="E501" s="25">
        <v>22577</v>
      </c>
      <c r="F501" s="8" t="s">
        <v>316</v>
      </c>
      <c r="G501" s="8" t="s">
        <v>2900</v>
      </c>
      <c r="H501" s="26">
        <v>44860</v>
      </c>
      <c r="I501" s="26">
        <v>44865</v>
      </c>
      <c r="J501" s="28" t="s">
        <v>409</v>
      </c>
      <c r="K501" s="8" t="s">
        <v>261</v>
      </c>
      <c r="L501" s="8" t="s">
        <v>2902</v>
      </c>
      <c r="M501" s="8">
        <v>178</v>
      </c>
      <c r="N501" s="8">
        <v>97</v>
      </c>
      <c r="O501" s="21" t="str">
        <f t="shared" si="36"/>
        <v>178/97</v>
      </c>
      <c r="P501" s="8">
        <v>263</v>
      </c>
      <c r="Q501" s="8">
        <v>4.5</v>
      </c>
      <c r="R501" s="8">
        <v>41</v>
      </c>
      <c r="S501" s="8">
        <v>127</v>
      </c>
      <c r="T501" s="8" t="s">
        <v>25</v>
      </c>
      <c r="U501" s="8">
        <v>20770</v>
      </c>
      <c r="V501" s="8" t="s">
        <v>698</v>
      </c>
      <c r="W501" s="8" t="s">
        <v>166</v>
      </c>
      <c r="X501" s="8">
        <v>20770</v>
      </c>
    </row>
    <row r="502" spans="1:24" ht="15.6" thickTop="1" thickBot="1" x14ac:dyDescent="0.35">
      <c r="A502" s="27" t="s">
        <v>3565</v>
      </c>
      <c r="B502" s="28" t="s">
        <v>731</v>
      </c>
      <c r="C502" s="28" t="s">
        <v>3442</v>
      </c>
      <c r="D502" s="28">
        <v>23</v>
      </c>
      <c r="E502" s="29">
        <v>37064</v>
      </c>
      <c r="F502" s="28" t="s">
        <v>316</v>
      </c>
      <c r="G502" s="28"/>
      <c r="H502" s="13">
        <v>44765</v>
      </c>
      <c r="I502" s="13">
        <v>44794</v>
      </c>
      <c r="J502" s="28" t="s">
        <v>230</v>
      </c>
      <c r="K502" s="28"/>
      <c r="L502" s="28" t="s">
        <v>2906</v>
      </c>
      <c r="M502" s="28">
        <v>151</v>
      </c>
      <c r="N502" s="28">
        <v>87</v>
      </c>
      <c r="O502" s="21" t="str">
        <f t="shared" si="36"/>
        <v>151/87</v>
      </c>
      <c r="P502" s="28">
        <v>294</v>
      </c>
      <c r="Q502" s="28">
        <v>12.3</v>
      </c>
      <c r="R502" s="28">
        <v>39.5</v>
      </c>
      <c r="S502" s="28">
        <v>246</v>
      </c>
      <c r="T502" s="28" t="s">
        <v>3750</v>
      </c>
      <c r="U502" s="28" t="s">
        <v>2907</v>
      </c>
      <c r="V502" s="28" t="s">
        <v>57</v>
      </c>
      <c r="W502" s="28" t="s">
        <v>25</v>
      </c>
      <c r="X502" s="28" t="s">
        <v>2907</v>
      </c>
    </row>
    <row r="503" spans="1:24" ht="15.6" thickTop="1" thickBot="1" x14ac:dyDescent="0.35">
      <c r="A503" s="24" t="s">
        <v>2908</v>
      </c>
      <c r="B503" s="8" t="s">
        <v>2909</v>
      </c>
      <c r="C503" s="8" t="s">
        <v>3442</v>
      </c>
      <c r="D503" s="8">
        <v>69</v>
      </c>
      <c r="E503" s="25" t="s">
        <v>3746</v>
      </c>
      <c r="F503" s="8" t="s">
        <v>62</v>
      </c>
      <c r="G503" s="8"/>
      <c r="H503" s="26">
        <v>44611</v>
      </c>
      <c r="I503" s="26">
        <v>44641</v>
      </c>
      <c r="J503" s="8"/>
      <c r="K503" s="8" t="s">
        <v>481</v>
      </c>
      <c r="L503" s="8" t="s">
        <v>2913</v>
      </c>
      <c r="M503" s="8">
        <v>106</v>
      </c>
      <c r="N503" s="8">
        <v>64</v>
      </c>
      <c r="O503" s="21" t="str">
        <f t="shared" si="36"/>
        <v>106/64</v>
      </c>
      <c r="P503" s="8">
        <v>192</v>
      </c>
      <c r="Q503" s="8">
        <v>7.5</v>
      </c>
      <c r="R503" s="8">
        <v>30.5</v>
      </c>
      <c r="S503" s="8">
        <v>204</v>
      </c>
      <c r="T503" s="8" t="s">
        <v>3749</v>
      </c>
      <c r="U503" s="8"/>
      <c r="V503" s="8" t="s">
        <v>199</v>
      </c>
      <c r="W503" s="8" t="s">
        <v>102</v>
      </c>
      <c r="X503" s="8"/>
    </row>
    <row r="504" spans="1:24" ht="15.6" thickTop="1" thickBot="1" x14ac:dyDescent="0.35">
      <c r="A504" s="27" t="s">
        <v>2914</v>
      </c>
      <c r="B504" s="28" t="s">
        <v>2915</v>
      </c>
      <c r="C504" s="28" t="s">
        <v>60</v>
      </c>
      <c r="D504" s="28">
        <v>60</v>
      </c>
      <c r="E504" s="29" t="s">
        <v>2916</v>
      </c>
      <c r="F504" s="28" t="s">
        <v>247</v>
      </c>
      <c r="G504" s="28" t="s">
        <v>2917</v>
      </c>
      <c r="H504" s="13">
        <v>44121</v>
      </c>
      <c r="I504" s="13">
        <v>44151</v>
      </c>
      <c r="J504" s="28" t="s">
        <v>53</v>
      </c>
      <c r="K504" s="28" t="s">
        <v>650</v>
      </c>
      <c r="L504" s="28" t="s">
        <v>2920</v>
      </c>
      <c r="M504" s="28">
        <v>158</v>
      </c>
      <c r="N504" s="28">
        <v>61</v>
      </c>
      <c r="O504" s="21" t="str">
        <f t="shared" si="36"/>
        <v>158/61</v>
      </c>
      <c r="P504" s="28">
        <v>276</v>
      </c>
      <c r="Q504" s="28">
        <v>7</v>
      </c>
      <c r="R504" s="28">
        <v>29.5</v>
      </c>
      <c r="S504" s="28">
        <v>503</v>
      </c>
      <c r="T504" s="28" t="s">
        <v>3749</v>
      </c>
      <c r="U504" s="28" t="s">
        <v>2921</v>
      </c>
      <c r="V504" s="28" t="s">
        <v>79</v>
      </c>
      <c r="W504" s="28" t="b">
        <v>0</v>
      </c>
      <c r="X504" s="28" t="s">
        <v>2921</v>
      </c>
    </row>
    <row r="505" spans="1:24" ht="15.6" thickTop="1" thickBot="1" x14ac:dyDescent="0.35">
      <c r="A505" s="24" t="s">
        <v>2922</v>
      </c>
      <c r="B505" s="8" t="s">
        <v>1026</v>
      </c>
      <c r="C505" s="8" t="s">
        <v>36</v>
      </c>
      <c r="D505" s="8">
        <v>73</v>
      </c>
      <c r="E505" s="25">
        <v>18943</v>
      </c>
      <c r="F505" s="8" t="s">
        <v>62</v>
      </c>
      <c r="G505" s="8" t="s">
        <v>2924</v>
      </c>
      <c r="H505" s="26"/>
      <c r="I505" s="26"/>
      <c r="J505" s="28" t="s">
        <v>342</v>
      </c>
      <c r="K505" s="8" t="s">
        <v>54</v>
      </c>
      <c r="L505" s="8" t="s">
        <v>2925</v>
      </c>
      <c r="M505" s="8">
        <v>158</v>
      </c>
      <c r="N505" s="8">
        <v>93</v>
      </c>
      <c r="O505" s="21" t="str">
        <f t="shared" si="36"/>
        <v>158/93</v>
      </c>
      <c r="P505" s="8">
        <v>226</v>
      </c>
      <c r="Q505" s="8">
        <v>8.9</v>
      </c>
      <c r="R505" s="8">
        <v>38.9</v>
      </c>
      <c r="S505" s="8">
        <v>219</v>
      </c>
      <c r="T505" s="8" t="s">
        <v>3749</v>
      </c>
      <c r="U505" s="8">
        <v>33430</v>
      </c>
      <c r="V505" s="8" t="s">
        <v>33</v>
      </c>
      <c r="W505" s="8" t="s">
        <v>69</v>
      </c>
      <c r="X505" s="8">
        <v>33430</v>
      </c>
    </row>
    <row r="506" spans="1:24" ht="15.6" thickTop="1" thickBot="1" x14ac:dyDescent="0.35">
      <c r="A506" s="27" t="s">
        <v>2926</v>
      </c>
      <c r="B506" s="28" t="s">
        <v>1781</v>
      </c>
      <c r="C506" s="28" t="s">
        <v>36</v>
      </c>
      <c r="D506" s="28">
        <v>30</v>
      </c>
      <c r="E506" s="29">
        <v>34503</v>
      </c>
      <c r="F506" s="28" t="s">
        <v>73</v>
      </c>
      <c r="G506" s="28" t="s">
        <v>2928</v>
      </c>
      <c r="H506" s="13">
        <v>44573</v>
      </c>
      <c r="I506" s="13">
        <v>44575</v>
      </c>
      <c r="J506" s="21" t="s">
        <v>156</v>
      </c>
      <c r="K506" s="28" t="s">
        <v>631</v>
      </c>
      <c r="L506" s="28" t="s">
        <v>2931</v>
      </c>
      <c r="M506" s="28">
        <v>156</v>
      </c>
      <c r="N506" s="28">
        <v>94</v>
      </c>
      <c r="O506" s="21" t="str">
        <f t="shared" si="36"/>
        <v>156/94</v>
      </c>
      <c r="P506" s="28">
        <v>265</v>
      </c>
      <c r="Q506" s="28">
        <v>5.4</v>
      </c>
      <c r="R506" s="28">
        <v>36</v>
      </c>
      <c r="S506" s="28">
        <v>217</v>
      </c>
      <c r="T506" s="28" t="s">
        <v>3749</v>
      </c>
      <c r="U506" s="28">
        <v>33125</v>
      </c>
      <c r="V506" s="28" t="s">
        <v>281</v>
      </c>
      <c r="W506" s="28" t="s">
        <v>132</v>
      </c>
      <c r="X506" s="28">
        <v>33125</v>
      </c>
    </row>
    <row r="507" spans="1:24" ht="15.6" thickTop="1" thickBot="1" x14ac:dyDescent="0.35">
      <c r="A507" s="24" t="s">
        <v>2932</v>
      </c>
      <c r="B507" s="8" t="s">
        <v>2933</v>
      </c>
      <c r="C507" s="8" t="s">
        <v>60</v>
      </c>
      <c r="D507" s="8">
        <v>83</v>
      </c>
      <c r="E507" s="25">
        <v>15271</v>
      </c>
      <c r="F507" s="8" t="s">
        <v>95</v>
      </c>
      <c r="G507" s="8" t="s">
        <v>2935</v>
      </c>
      <c r="H507" s="26">
        <v>45292</v>
      </c>
      <c r="I507" s="26">
        <v>45296</v>
      </c>
      <c r="J507" s="28" t="s">
        <v>53</v>
      </c>
      <c r="K507" s="8" t="s">
        <v>25</v>
      </c>
      <c r="L507" s="8" t="s">
        <v>971</v>
      </c>
      <c r="M507" s="8">
        <v>173</v>
      </c>
      <c r="N507" s="8">
        <v>73</v>
      </c>
      <c r="O507" s="21" t="str">
        <f t="shared" si="36"/>
        <v>173/73</v>
      </c>
      <c r="P507" s="8">
        <v>158</v>
      </c>
      <c r="Q507" s="8">
        <v>10.6</v>
      </c>
      <c r="R507" s="8">
        <v>42.5</v>
      </c>
      <c r="S507" s="8">
        <v>155</v>
      </c>
      <c r="T507" s="28" t="s">
        <v>25</v>
      </c>
      <c r="U507" s="8">
        <v>34868</v>
      </c>
      <c r="V507" s="8" t="s">
        <v>281</v>
      </c>
      <c r="W507" s="8" t="b">
        <v>1</v>
      </c>
      <c r="X507" s="8">
        <v>34868</v>
      </c>
    </row>
    <row r="508" spans="1:24" ht="15.6" thickTop="1" thickBot="1" x14ac:dyDescent="0.35">
      <c r="A508" s="27" t="s">
        <v>3581</v>
      </c>
      <c r="B508" s="28" t="s">
        <v>417</v>
      </c>
      <c r="C508" s="28" t="s">
        <v>3442</v>
      </c>
      <c r="D508" s="28">
        <v>46</v>
      </c>
      <c r="E508" s="29">
        <v>28818</v>
      </c>
      <c r="F508" s="21" t="s">
        <v>25</v>
      </c>
      <c r="G508" s="28" t="s">
        <v>2939</v>
      </c>
      <c r="H508" s="13">
        <v>45447</v>
      </c>
      <c r="I508" s="13">
        <v>45464</v>
      </c>
      <c r="J508" s="28" t="s">
        <v>342</v>
      </c>
      <c r="K508" s="28" t="s">
        <v>289</v>
      </c>
      <c r="L508" s="28" t="s">
        <v>1699</v>
      </c>
      <c r="M508" s="28">
        <v>105</v>
      </c>
      <c r="N508" s="28">
        <v>98</v>
      </c>
      <c r="O508" s="21" t="str">
        <f t="shared" si="36"/>
        <v>105/98</v>
      </c>
      <c r="P508" s="28">
        <v>176</v>
      </c>
      <c r="Q508" s="28">
        <v>8.9</v>
      </c>
      <c r="R508" s="28">
        <v>25</v>
      </c>
      <c r="S508" s="28">
        <v>166</v>
      </c>
      <c r="T508" s="28" t="s">
        <v>3749</v>
      </c>
      <c r="U508" s="28">
        <v>21057</v>
      </c>
      <c r="V508" s="28" t="s">
        <v>217</v>
      </c>
      <c r="W508" s="28" t="s">
        <v>46</v>
      </c>
      <c r="X508" s="28">
        <v>21057</v>
      </c>
    </row>
    <row r="509" spans="1:24" ht="15.6" thickTop="1" thickBot="1" x14ac:dyDescent="0.35">
      <c r="A509" s="24" t="s">
        <v>3522</v>
      </c>
      <c r="B509" s="8" t="s">
        <v>2941</v>
      </c>
      <c r="C509" s="8" t="s">
        <v>60</v>
      </c>
      <c r="D509" s="8">
        <v>68</v>
      </c>
      <c r="E509" s="25">
        <v>20708</v>
      </c>
      <c r="F509" s="28" t="s">
        <v>247</v>
      </c>
      <c r="G509" s="8" t="s">
        <v>2943</v>
      </c>
      <c r="H509" s="26">
        <v>44569</v>
      </c>
      <c r="I509" s="26">
        <v>44590</v>
      </c>
      <c r="J509" s="28" t="s">
        <v>230</v>
      </c>
      <c r="K509" s="8" t="s">
        <v>157</v>
      </c>
      <c r="L509" s="8" t="s">
        <v>387</v>
      </c>
      <c r="M509" s="8">
        <v>90</v>
      </c>
      <c r="N509" s="8">
        <v>80</v>
      </c>
      <c r="O509" s="21" t="str">
        <f t="shared" si="36"/>
        <v>90/80</v>
      </c>
      <c r="P509" s="8">
        <v>226</v>
      </c>
      <c r="Q509" s="8">
        <v>8.9</v>
      </c>
      <c r="R509" s="8">
        <v>18</v>
      </c>
      <c r="S509" s="8">
        <v>210</v>
      </c>
      <c r="T509" s="8" t="s">
        <v>3749</v>
      </c>
      <c r="U509" s="8">
        <v>48783</v>
      </c>
      <c r="V509" s="8" t="s">
        <v>263</v>
      </c>
      <c r="W509" s="8" t="s">
        <v>102</v>
      </c>
      <c r="X509" s="8">
        <v>48783</v>
      </c>
    </row>
    <row r="510" spans="1:24" ht="15.6" thickTop="1" thickBot="1" x14ac:dyDescent="0.35">
      <c r="A510" s="27" t="s">
        <v>2944</v>
      </c>
      <c r="B510" s="28" t="s">
        <v>848</v>
      </c>
      <c r="C510" s="28" t="s">
        <v>60</v>
      </c>
      <c r="D510" s="28">
        <v>82</v>
      </c>
      <c r="E510" s="29" t="s">
        <v>3718</v>
      </c>
      <c r="F510" s="28" t="s">
        <v>153</v>
      </c>
      <c r="G510" s="28"/>
      <c r="H510" s="13">
        <v>45279</v>
      </c>
      <c r="I510" s="13">
        <v>45291</v>
      </c>
      <c r="J510" s="28" t="s">
        <v>668</v>
      </c>
      <c r="K510" s="28" t="s">
        <v>33</v>
      </c>
      <c r="L510" s="28" t="s">
        <v>2948</v>
      </c>
      <c r="M510" s="28">
        <v>106</v>
      </c>
      <c r="N510" s="28">
        <v>70</v>
      </c>
      <c r="O510" s="21" t="str">
        <f t="shared" si="36"/>
        <v>106/70</v>
      </c>
      <c r="P510" s="28">
        <v>297</v>
      </c>
      <c r="Q510" s="28">
        <v>12.1</v>
      </c>
      <c r="R510" s="28">
        <v>21.1</v>
      </c>
      <c r="S510" s="28">
        <v>230</v>
      </c>
      <c r="T510" s="28" t="s">
        <v>3750</v>
      </c>
      <c r="U510" s="28">
        <v>42299</v>
      </c>
      <c r="V510" s="28" t="s">
        <v>57</v>
      </c>
      <c r="W510" s="28" t="s">
        <v>44</v>
      </c>
      <c r="X510" s="28">
        <v>42299</v>
      </c>
    </row>
    <row r="511" spans="1:24" ht="15.6" thickTop="1" thickBot="1" x14ac:dyDescent="0.35">
      <c r="A511" s="24" t="s">
        <v>2949</v>
      </c>
      <c r="B511" s="8" t="s">
        <v>2950</v>
      </c>
      <c r="C511" s="8" t="s">
        <v>60</v>
      </c>
      <c r="D511" s="8">
        <v>21</v>
      </c>
      <c r="E511" s="25"/>
      <c r="F511" s="8" t="s">
        <v>468</v>
      </c>
      <c r="G511" s="8" t="s">
        <v>2951</v>
      </c>
      <c r="H511" s="26">
        <v>45241</v>
      </c>
      <c r="I511" s="26">
        <v>45251</v>
      </c>
      <c r="J511" s="28" t="s">
        <v>342</v>
      </c>
      <c r="K511" s="8" t="s">
        <v>508</v>
      </c>
      <c r="L511" s="8" t="s">
        <v>1811</v>
      </c>
      <c r="M511" s="8">
        <v>266</v>
      </c>
      <c r="N511" s="8">
        <v>62</v>
      </c>
      <c r="O511" s="21" t="str">
        <f t="shared" si="36"/>
        <v>266/62</v>
      </c>
      <c r="P511" s="8">
        <v>103</v>
      </c>
      <c r="Q511" s="8">
        <v>4.4000000000000004</v>
      </c>
      <c r="R511" s="36">
        <v>34</v>
      </c>
      <c r="S511" s="8">
        <v>247</v>
      </c>
      <c r="T511" s="8" t="s">
        <v>3750</v>
      </c>
      <c r="U511" s="8">
        <v>26668</v>
      </c>
      <c r="V511" s="8" t="s">
        <v>379</v>
      </c>
      <c r="W511" s="8" t="s">
        <v>25</v>
      </c>
      <c r="X511" s="8">
        <v>26668</v>
      </c>
    </row>
    <row r="512" spans="1:24" ht="15.6" thickTop="1" thickBot="1" x14ac:dyDescent="0.35">
      <c r="A512" s="27" t="s">
        <v>3523</v>
      </c>
      <c r="B512" s="28" t="s">
        <v>2952</v>
      </c>
      <c r="C512" s="28" t="s">
        <v>3442</v>
      </c>
      <c r="D512" s="28">
        <v>55</v>
      </c>
      <c r="E512" s="29">
        <v>25389</v>
      </c>
      <c r="F512" s="28" t="s">
        <v>338</v>
      </c>
      <c r="G512" s="28" t="s">
        <v>2954</v>
      </c>
      <c r="H512" s="13">
        <v>45120</v>
      </c>
      <c r="I512" s="13">
        <v>45128</v>
      </c>
      <c r="J512" s="8" t="s">
        <v>196</v>
      </c>
      <c r="K512" s="28" t="s">
        <v>157</v>
      </c>
      <c r="L512" s="28" t="s">
        <v>2957</v>
      </c>
      <c r="M512" s="28">
        <v>257</v>
      </c>
      <c r="N512" s="28">
        <v>83</v>
      </c>
      <c r="O512" s="21" t="str">
        <f t="shared" si="36"/>
        <v>257/83</v>
      </c>
      <c r="P512" s="28">
        <v>80</v>
      </c>
      <c r="Q512" s="28">
        <v>6.8</v>
      </c>
      <c r="R512" s="28">
        <v>26.2</v>
      </c>
      <c r="S512" s="28">
        <v>186</v>
      </c>
      <c r="T512" s="28" t="s">
        <v>25</v>
      </c>
      <c r="U512" s="28" t="s">
        <v>2958</v>
      </c>
      <c r="V512" s="28" t="s">
        <v>199</v>
      </c>
      <c r="W512" s="28" t="b">
        <v>0</v>
      </c>
      <c r="X512" s="28" t="s">
        <v>2958</v>
      </c>
    </row>
    <row r="513" spans="1:24" ht="15.6" thickTop="1" thickBot="1" x14ac:dyDescent="0.35">
      <c r="A513" s="24" t="s">
        <v>2959</v>
      </c>
      <c r="B513" s="8" t="s">
        <v>2960</v>
      </c>
      <c r="C513" s="8" t="s">
        <v>3442</v>
      </c>
      <c r="D513" s="8">
        <v>28</v>
      </c>
      <c r="E513" s="25"/>
      <c r="F513" s="8" t="s">
        <v>338</v>
      </c>
      <c r="G513" s="8" t="s">
        <v>2961</v>
      </c>
      <c r="H513" s="26">
        <v>45176</v>
      </c>
      <c r="I513" s="26">
        <v>45190</v>
      </c>
      <c r="J513" s="28" t="s">
        <v>230</v>
      </c>
      <c r="K513" s="8" t="s">
        <v>508</v>
      </c>
      <c r="L513" s="8" t="s">
        <v>2963</v>
      </c>
      <c r="M513" s="8">
        <v>111</v>
      </c>
      <c r="N513" s="8">
        <v>60</v>
      </c>
      <c r="O513" s="21" t="str">
        <f t="shared" si="36"/>
        <v>111/60</v>
      </c>
      <c r="P513" s="8">
        <v>197</v>
      </c>
      <c r="Q513" s="8">
        <v>8.9</v>
      </c>
      <c r="R513" s="36">
        <v>18</v>
      </c>
      <c r="S513" s="8">
        <v>178</v>
      </c>
      <c r="T513" s="8" t="s">
        <v>25</v>
      </c>
      <c r="U513" s="8">
        <v>29030</v>
      </c>
      <c r="V513" s="8" t="s">
        <v>25</v>
      </c>
      <c r="W513" s="8" t="s">
        <v>44</v>
      </c>
      <c r="X513" s="8">
        <v>29030</v>
      </c>
    </row>
    <row r="514" spans="1:24" ht="15.6" thickTop="1" thickBot="1" x14ac:dyDescent="0.35">
      <c r="A514" s="27" t="s">
        <v>2964</v>
      </c>
      <c r="B514" s="28" t="s">
        <v>862</v>
      </c>
      <c r="C514" s="28" t="s">
        <v>3442</v>
      </c>
      <c r="D514" s="28">
        <v>36</v>
      </c>
      <c r="E514" s="29"/>
      <c r="F514" s="28" t="s">
        <v>73</v>
      </c>
      <c r="G514" s="28" t="s">
        <v>2965</v>
      </c>
      <c r="H514" s="13">
        <v>44413</v>
      </c>
      <c r="I514" s="13">
        <v>44426</v>
      </c>
      <c r="J514" s="28" t="s">
        <v>53</v>
      </c>
      <c r="K514" s="28" t="s">
        <v>25</v>
      </c>
      <c r="L514" s="28" t="s">
        <v>111</v>
      </c>
      <c r="M514" s="28">
        <v>95</v>
      </c>
      <c r="N514" s="28">
        <v>93</v>
      </c>
      <c r="O514" s="21" t="str">
        <f t="shared" si="36"/>
        <v>95/93</v>
      </c>
      <c r="P514" s="28">
        <v>236</v>
      </c>
      <c r="Q514" s="28">
        <v>4.9000000000000004</v>
      </c>
      <c r="R514" s="35">
        <v>19.3</v>
      </c>
      <c r="S514" s="28">
        <v>140</v>
      </c>
      <c r="T514" s="28" t="s">
        <v>3749</v>
      </c>
      <c r="U514" s="28">
        <v>14767</v>
      </c>
      <c r="V514" s="28" t="s">
        <v>33</v>
      </c>
      <c r="W514" s="28" t="s">
        <v>166</v>
      </c>
      <c r="X514" s="28">
        <v>14767</v>
      </c>
    </row>
    <row r="515" spans="1:24" ht="15.6" thickTop="1" thickBot="1" x14ac:dyDescent="0.35">
      <c r="A515" s="24" t="s">
        <v>2966</v>
      </c>
      <c r="B515" s="8" t="s">
        <v>2967</v>
      </c>
      <c r="C515" s="8" t="s">
        <v>36</v>
      </c>
      <c r="D515" s="8">
        <v>61</v>
      </c>
      <c r="E515" s="25">
        <v>23287</v>
      </c>
      <c r="F515" s="21" t="s">
        <v>25</v>
      </c>
      <c r="G515" s="8"/>
      <c r="H515" s="26">
        <v>44452</v>
      </c>
      <c r="I515" s="26">
        <v>44452</v>
      </c>
      <c r="J515" s="21" t="s">
        <v>156</v>
      </c>
      <c r="K515" s="8" t="s">
        <v>508</v>
      </c>
      <c r="L515" s="8" t="s">
        <v>2970</v>
      </c>
      <c r="M515" s="8">
        <v>127</v>
      </c>
      <c r="N515" s="8">
        <v>88</v>
      </c>
      <c r="O515" s="21" t="str">
        <f t="shared" si="36"/>
        <v>127/88</v>
      </c>
      <c r="P515" s="8">
        <v>192</v>
      </c>
      <c r="Q515" s="8">
        <v>12.6</v>
      </c>
      <c r="R515" s="8">
        <v>37.1</v>
      </c>
      <c r="S515" s="8">
        <v>144</v>
      </c>
      <c r="T515" s="8" t="s">
        <v>25</v>
      </c>
      <c r="U515" s="8" t="s">
        <v>2971</v>
      </c>
      <c r="V515" s="8" t="s">
        <v>79</v>
      </c>
      <c r="W515" s="8" t="s">
        <v>69</v>
      </c>
      <c r="X515" s="8" t="s">
        <v>2971</v>
      </c>
    </row>
    <row r="516" spans="1:24" ht="15" thickTop="1" x14ac:dyDescent="0.3">
      <c r="A516" s="27" t="s">
        <v>2972</v>
      </c>
      <c r="B516" s="28" t="s">
        <v>489</v>
      </c>
      <c r="C516" s="28" t="s">
        <v>36</v>
      </c>
      <c r="D516" s="28">
        <v>44</v>
      </c>
      <c r="E516" s="29">
        <v>29307</v>
      </c>
      <c r="F516" s="28" t="s">
        <v>73</v>
      </c>
      <c r="G516" s="28" t="s">
        <v>2975</v>
      </c>
      <c r="H516" s="13">
        <v>44747</v>
      </c>
      <c r="I516" s="13">
        <v>44767</v>
      </c>
      <c r="J516" s="28" t="s">
        <v>230</v>
      </c>
      <c r="K516" s="28" t="s">
        <v>157</v>
      </c>
      <c r="L516" s="28" t="s">
        <v>2976</v>
      </c>
      <c r="M516" s="28">
        <v>152</v>
      </c>
      <c r="N516" s="28">
        <v>93</v>
      </c>
      <c r="O516" s="21" t="str">
        <f t="shared" si="36"/>
        <v>152/93</v>
      </c>
      <c r="P516" s="28">
        <v>287</v>
      </c>
      <c r="Q516" s="28">
        <v>8.1999999999999993</v>
      </c>
      <c r="R516" s="28">
        <v>33.700000000000003</v>
      </c>
      <c r="S516" s="28">
        <v>125</v>
      </c>
      <c r="T516" s="28" t="s">
        <v>3751</v>
      </c>
      <c r="U516" s="28">
        <v>9734</v>
      </c>
      <c r="V516" s="28" t="s">
        <v>208</v>
      </c>
      <c r="W516" s="28" t="s">
        <v>44</v>
      </c>
      <c r="X516" s="28">
        <v>9734</v>
      </c>
    </row>
    <row r="517" spans="1:24" ht="15" thickBot="1" x14ac:dyDescent="0.35">
      <c r="A517" s="24" t="s">
        <v>2977</v>
      </c>
      <c r="B517" s="8" t="s">
        <v>2978</v>
      </c>
      <c r="C517" s="8" t="s">
        <v>36</v>
      </c>
      <c r="D517" s="8">
        <v>62</v>
      </c>
      <c r="E517" s="25">
        <v>26048</v>
      </c>
      <c r="F517" s="8" t="s">
        <v>541</v>
      </c>
      <c r="G517" s="8"/>
      <c r="H517" s="26">
        <v>44870</v>
      </c>
      <c r="I517" s="26">
        <v>44874</v>
      </c>
      <c r="J517" s="8"/>
      <c r="K517" s="8" t="s">
        <v>320</v>
      </c>
      <c r="L517" s="8" t="s">
        <v>1652</v>
      </c>
      <c r="M517" s="8">
        <f>VALUE(LEFT(O517,FIND("/",O517)-1))</f>
        <v>135</v>
      </c>
      <c r="N517" s="8">
        <f>VALUE(RIGHT(O517,LEN(O517)-FIND("/",O517)))</f>
        <v>92</v>
      </c>
      <c r="O517" s="39" t="s">
        <v>2982</v>
      </c>
      <c r="P517" s="8">
        <v>128</v>
      </c>
      <c r="Q517" s="8">
        <v>7.5</v>
      </c>
      <c r="R517" s="8">
        <v>26.5</v>
      </c>
      <c r="S517" s="8">
        <v>135</v>
      </c>
      <c r="T517" s="28" t="s">
        <v>3750</v>
      </c>
      <c r="U517" s="8">
        <v>29081</v>
      </c>
      <c r="V517" s="8" t="s">
        <v>79</v>
      </c>
      <c r="W517" s="8" t="s">
        <v>68</v>
      </c>
      <c r="X517" s="8">
        <v>29081</v>
      </c>
    </row>
    <row r="518" spans="1:24" ht="15.6" thickTop="1" thickBot="1" x14ac:dyDescent="0.35">
      <c r="A518" s="27" t="s">
        <v>2983</v>
      </c>
      <c r="B518" s="28" t="s">
        <v>1966</v>
      </c>
      <c r="C518" s="28" t="s">
        <v>60</v>
      </c>
      <c r="D518" s="28">
        <v>74</v>
      </c>
      <c r="E518" s="29" t="s">
        <v>2984</v>
      </c>
      <c r="F518" s="21" t="s">
        <v>25</v>
      </c>
      <c r="G518" s="28" t="s">
        <v>2985</v>
      </c>
      <c r="H518" s="13">
        <v>44199</v>
      </c>
      <c r="I518" s="13">
        <v>44223</v>
      </c>
      <c r="J518" s="8" t="s">
        <v>288</v>
      </c>
      <c r="K518" s="28"/>
      <c r="L518" s="28"/>
      <c r="M518" s="28">
        <v>102</v>
      </c>
      <c r="N518" s="28">
        <v>62</v>
      </c>
      <c r="O518" s="21" t="str">
        <f t="shared" ref="O518:O531" si="37">M518 &amp; "/" &amp; N518</f>
        <v>102/62</v>
      </c>
      <c r="P518" s="8">
        <v>192</v>
      </c>
      <c r="Q518" s="28">
        <v>10.199999999999999</v>
      </c>
      <c r="R518" s="28">
        <v>43.1</v>
      </c>
      <c r="S518" s="28">
        <v>135</v>
      </c>
      <c r="T518" s="28" t="s">
        <v>3751</v>
      </c>
      <c r="U518" s="28" t="s">
        <v>2988</v>
      </c>
      <c r="V518" s="28" t="s">
        <v>199</v>
      </c>
      <c r="W518" s="28" t="s">
        <v>56</v>
      </c>
      <c r="X518" s="28" t="s">
        <v>2988</v>
      </c>
    </row>
    <row r="519" spans="1:24" ht="15.6" thickTop="1" thickBot="1" x14ac:dyDescent="0.35">
      <c r="A519" s="24" t="s">
        <v>2989</v>
      </c>
      <c r="B519" s="8" t="s">
        <v>1648</v>
      </c>
      <c r="C519" s="8" t="s">
        <v>36</v>
      </c>
      <c r="D519" s="8">
        <v>75</v>
      </c>
      <c r="E519" s="25" t="s">
        <v>3719</v>
      </c>
      <c r="F519" s="28" t="s">
        <v>153</v>
      </c>
      <c r="G519" s="8" t="s">
        <v>2991</v>
      </c>
      <c r="H519" s="26">
        <v>43914</v>
      </c>
      <c r="I519" s="26">
        <v>43926</v>
      </c>
      <c r="J519" s="8" t="s">
        <v>288</v>
      </c>
      <c r="K519" s="8" t="s">
        <v>873</v>
      </c>
      <c r="L519" s="8" t="s">
        <v>2993</v>
      </c>
      <c r="M519" s="8">
        <v>114</v>
      </c>
      <c r="N519" s="8">
        <v>73</v>
      </c>
      <c r="O519" s="21" t="str">
        <f t="shared" si="37"/>
        <v>114/73</v>
      </c>
      <c r="P519" s="8">
        <v>192</v>
      </c>
      <c r="Q519" s="8">
        <v>11.2</v>
      </c>
      <c r="R519" s="8">
        <v>31.1</v>
      </c>
      <c r="S519" s="8">
        <v>144</v>
      </c>
      <c r="T519" s="8" t="s">
        <v>25</v>
      </c>
      <c r="U519" s="8"/>
      <c r="V519" s="8" t="s">
        <v>217</v>
      </c>
      <c r="W519" s="8" t="s">
        <v>132</v>
      </c>
      <c r="X519" s="8"/>
    </row>
    <row r="520" spans="1:24" ht="15.6" thickTop="1" thickBot="1" x14ac:dyDescent="0.35">
      <c r="A520" s="27" t="s">
        <v>3460</v>
      </c>
      <c r="B520" s="28" t="s">
        <v>2994</v>
      </c>
      <c r="C520" s="28" t="s">
        <v>60</v>
      </c>
      <c r="D520" s="28">
        <v>56</v>
      </c>
      <c r="E520" s="29" t="s">
        <v>2995</v>
      </c>
      <c r="F520" s="28" t="s">
        <v>316</v>
      </c>
      <c r="G520" s="28" t="s">
        <v>2996</v>
      </c>
      <c r="H520" s="13">
        <v>45244</v>
      </c>
      <c r="I520" s="13">
        <v>45250</v>
      </c>
      <c r="J520" s="28" t="s">
        <v>53</v>
      </c>
      <c r="K520" s="28" t="s">
        <v>157</v>
      </c>
      <c r="L520" s="28" t="s">
        <v>2999</v>
      </c>
      <c r="M520" s="28">
        <v>167</v>
      </c>
      <c r="N520" s="28">
        <v>97</v>
      </c>
      <c r="O520" s="21" t="str">
        <f t="shared" si="37"/>
        <v>167/97</v>
      </c>
      <c r="P520" s="28">
        <v>277</v>
      </c>
      <c r="Q520" s="28">
        <v>8</v>
      </c>
      <c r="R520" s="28">
        <v>27</v>
      </c>
      <c r="S520" s="28">
        <v>255</v>
      </c>
      <c r="T520" s="28" t="s">
        <v>3749</v>
      </c>
      <c r="U520" s="28" t="s">
        <v>3000</v>
      </c>
      <c r="V520" s="28" t="s">
        <v>79</v>
      </c>
      <c r="W520" s="28" t="s">
        <v>46</v>
      </c>
      <c r="X520" s="28" t="s">
        <v>3000</v>
      </c>
    </row>
    <row r="521" spans="1:24" ht="15.6" thickTop="1" thickBot="1" x14ac:dyDescent="0.35">
      <c r="A521" s="24" t="s">
        <v>3001</v>
      </c>
      <c r="B521" s="8" t="s">
        <v>3002</v>
      </c>
      <c r="C521" s="8" t="s">
        <v>60</v>
      </c>
      <c r="D521" s="8">
        <v>52</v>
      </c>
      <c r="E521" s="25"/>
      <c r="F521" s="28" t="s">
        <v>153</v>
      </c>
      <c r="G521" s="8"/>
      <c r="H521" s="26">
        <v>44232</v>
      </c>
      <c r="I521" s="26">
        <v>44252</v>
      </c>
      <c r="J521" s="28" t="s">
        <v>230</v>
      </c>
      <c r="K521" s="8" t="s">
        <v>631</v>
      </c>
      <c r="L521" s="8" t="s">
        <v>3004</v>
      </c>
      <c r="M521" s="8">
        <v>106</v>
      </c>
      <c r="N521" s="8">
        <v>87</v>
      </c>
      <c r="O521" s="21" t="str">
        <f t="shared" si="37"/>
        <v>106/87</v>
      </c>
      <c r="P521" s="8">
        <v>225</v>
      </c>
      <c r="Q521" s="8">
        <v>10.199999999999999</v>
      </c>
      <c r="R521" s="36">
        <v>30.2</v>
      </c>
      <c r="S521" s="8">
        <v>202</v>
      </c>
      <c r="T521" s="8" t="s">
        <v>25</v>
      </c>
      <c r="U521" s="8" t="s">
        <v>3005</v>
      </c>
      <c r="V521" s="8" t="s">
        <v>113</v>
      </c>
      <c r="W521" s="8" t="s">
        <v>68</v>
      </c>
      <c r="X521" s="8" t="s">
        <v>3005</v>
      </c>
    </row>
    <row r="522" spans="1:24" ht="15.6" thickTop="1" thickBot="1" x14ac:dyDescent="0.35">
      <c r="A522" s="27" t="s">
        <v>3524</v>
      </c>
      <c r="B522" s="28" t="s">
        <v>602</v>
      </c>
      <c r="C522" s="28" t="s">
        <v>60</v>
      </c>
      <c r="D522" s="28">
        <v>20</v>
      </c>
      <c r="E522" s="29">
        <v>38176</v>
      </c>
      <c r="F522" s="28" t="s">
        <v>153</v>
      </c>
      <c r="G522" s="28" t="s">
        <v>3007</v>
      </c>
      <c r="H522" s="13">
        <v>45164</v>
      </c>
      <c r="I522" s="13">
        <v>45162</v>
      </c>
      <c r="J522" s="28" t="s">
        <v>230</v>
      </c>
      <c r="K522" s="28" t="s">
        <v>25</v>
      </c>
      <c r="L522" s="28" t="s">
        <v>3009</v>
      </c>
      <c r="M522" s="28">
        <v>266</v>
      </c>
      <c r="N522" s="28">
        <v>70</v>
      </c>
      <c r="O522" s="21" t="str">
        <f t="shared" si="37"/>
        <v>266/70</v>
      </c>
      <c r="P522" s="28">
        <v>244</v>
      </c>
      <c r="Q522" s="28">
        <v>9.6999999999999993</v>
      </c>
      <c r="R522" s="28">
        <v>23.3</v>
      </c>
      <c r="S522" s="28">
        <v>198</v>
      </c>
      <c r="T522" s="28" t="s">
        <v>25</v>
      </c>
      <c r="U522" s="28">
        <v>17076</v>
      </c>
      <c r="V522" s="28" t="s">
        <v>79</v>
      </c>
      <c r="W522" s="28" t="s">
        <v>68</v>
      </c>
      <c r="X522" s="28">
        <v>17076</v>
      </c>
    </row>
    <row r="523" spans="1:24" ht="15.6" thickTop="1" thickBot="1" x14ac:dyDescent="0.35">
      <c r="A523" s="24" t="s">
        <v>3010</v>
      </c>
      <c r="B523" s="8" t="s">
        <v>3011</v>
      </c>
      <c r="C523" s="8" t="s">
        <v>60</v>
      </c>
      <c r="D523" s="8">
        <v>31</v>
      </c>
      <c r="E523" s="25">
        <v>34254</v>
      </c>
      <c r="F523" s="8" t="s">
        <v>338</v>
      </c>
      <c r="G523" s="8" t="s">
        <v>3013</v>
      </c>
      <c r="H523" s="26">
        <v>45493</v>
      </c>
      <c r="I523" s="26">
        <v>45492</v>
      </c>
      <c r="J523" s="28" t="s">
        <v>342</v>
      </c>
      <c r="K523" s="8" t="s">
        <v>508</v>
      </c>
      <c r="L523" s="8" t="s">
        <v>3014</v>
      </c>
      <c r="M523" s="8">
        <v>100</v>
      </c>
      <c r="N523" s="8">
        <v>87</v>
      </c>
      <c r="O523" s="21" t="str">
        <f t="shared" si="37"/>
        <v>100/87</v>
      </c>
      <c r="P523" s="8">
        <v>74</v>
      </c>
      <c r="Q523" s="8">
        <v>9.6</v>
      </c>
      <c r="R523" s="8">
        <v>36</v>
      </c>
      <c r="S523" s="8">
        <v>202</v>
      </c>
      <c r="T523" s="8" t="s">
        <v>3749</v>
      </c>
      <c r="U523" s="8">
        <v>7890</v>
      </c>
      <c r="V523" s="8" t="s">
        <v>183</v>
      </c>
      <c r="W523" s="8" t="s">
        <v>166</v>
      </c>
      <c r="X523" s="8">
        <v>7890</v>
      </c>
    </row>
    <row r="524" spans="1:24" ht="15.6" thickTop="1" thickBot="1" x14ac:dyDescent="0.35">
      <c r="A524" s="27" t="s">
        <v>3015</v>
      </c>
      <c r="B524" s="28" t="s">
        <v>3016</v>
      </c>
      <c r="C524" s="28" t="s">
        <v>60</v>
      </c>
      <c r="D524" s="28">
        <v>39</v>
      </c>
      <c r="E524" s="29" t="s">
        <v>3017</v>
      </c>
      <c r="F524" s="28" t="s">
        <v>338</v>
      </c>
      <c r="G524" s="28" t="s">
        <v>3018</v>
      </c>
      <c r="H524" s="13">
        <v>44425</v>
      </c>
      <c r="I524" s="13">
        <v>44425</v>
      </c>
      <c r="J524" s="28"/>
      <c r="K524" s="28" t="s">
        <v>631</v>
      </c>
      <c r="L524" s="28" t="s">
        <v>3020</v>
      </c>
      <c r="M524" s="28">
        <v>108</v>
      </c>
      <c r="N524" s="28">
        <v>64</v>
      </c>
      <c r="O524" s="21" t="str">
        <f t="shared" si="37"/>
        <v>108/64</v>
      </c>
      <c r="P524" s="28">
        <v>83</v>
      </c>
      <c r="Q524" s="28">
        <v>6.8</v>
      </c>
      <c r="R524" s="28">
        <v>18.399999999999999</v>
      </c>
      <c r="S524" s="28">
        <v>264</v>
      </c>
      <c r="T524" s="28" t="s">
        <v>3750</v>
      </c>
      <c r="U524" s="28">
        <v>32324</v>
      </c>
      <c r="V524" s="28" t="s">
        <v>183</v>
      </c>
      <c r="W524" s="28" t="b">
        <v>1</v>
      </c>
      <c r="X524" s="28">
        <v>32324</v>
      </c>
    </row>
    <row r="525" spans="1:24" ht="15.6" thickTop="1" thickBot="1" x14ac:dyDescent="0.35">
      <c r="A525" s="24" t="s">
        <v>3021</v>
      </c>
      <c r="B525" s="8" t="s">
        <v>336</v>
      </c>
      <c r="C525" s="8" t="s">
        <v>3442</v>
      </c>
      <c r="D525" s="8">
        <v>49</v>
      </c>
      <c r="E525" s="25">
        <v>27709</v>
      </c>
      <c r="F525" s="8" t="s">
        <v>541</v>
      </c>
      <c r="G525" s="8"/>
      <c r="H525" s="26">
        <v>45196</v>
      </c>
      <c r="I525" s="26">
        <v>45208</v>
      </c>
      <c r="J525" s="28" t="s">
        <v>230</v>
      </c>
      <c r="K525" s="8" t="s">
        <v>386</v>
      </c>
      <c r="L525" s="8" t="s">
        <v>173</v>
      </c>
      <c r="M525" s="8">
        <v>124</v>
      </c>
      <c r="N525" s="8">
        <v>72</v>
      </c>
      <c r="O525" s="21" t="str">
        <f t="shared" si="37"/>
        <v>124/72</v>
      </c>
      <c r="P525" s="8">
        <v>166</v>
      </c>
      <c r="Q525" s="8">
        <v>6.4</v>
      </c>
      <c r="R525" s="8">
        <v>44.1</v>
      </c>
      <c r="S525" s="8">
        <v>137</v>
      </c>
      <c r="T525" s="28" t="s">
        <v>25</v>
      </c>
      <c r="U525" s="8">
        <v>37747</v>
      </c>
      <c r="V525" s="8" t="s">
        <v>263</v>
      </c>
      <c r="W525" s="8" t="s">
        <v>68</v>
      </c>
      <c r="X525" s="8">
        <v>37747</v>
      </c>
    </row>
    <row r="526" spans="1:24" ht="15.6" thickTop="1" thickBot="1" x14ac:dyDescent="0.35">
      <c r="A526" s="27" t="s">
        <v>3025</v>
      </c>
      <c r="B526" s="28" t="s">
        <v>3026</v>
      </c>
      <c r="C526" s="28" t="s">
        <v>36</v>
      </c>
      <c r="D526" s="28">
        <v>38</v>
      </c>
      <c r="E526" s="29">
        <v>31413</v>
      </c>
      <c r="F526" s="28" t="s">
        <v>329</v>
      </c>
      <c r="G526" s="28" t="s">
        <v>3028</v>
      </c>
      <c r="H526" s="13">
        <v>45119</v>
      </c>
      <c r="I526" s="13">
        <v>45140</v>
      </c>
      <c r="J526" s="8" t="s">
        <v>288</v>
      </c>
      <c r="K526" s="28" t="s">
        <v>650</v>
      </c>
      <c r="L526" s="28" t="s">
        <v>3030</v>
      </c>
      <c r="M526" s="28">
        <v>162</v>
      </c>
      <c r="N526" s="28">
        <v>92</v>
      </c>
      <c r="O526" s="21" t="str">
        <f t="shared" si="37"/>
        <v>162/92</v>
      </c>
      <c r="P526" s="28">
        <v>180</v>
      </c>
      <c r="Q526" s="28">
        <v>10.1</v>
      </c>
      <c r="R526" s="28">
        <v>32.9</v>
      </c>
      <c r="S526" s="28">
        <v>168</v>
      </c>
      <c r="T526" s="28" t="s">
        <v>3749</v>
      </c>
      <c r="U526" s="28">
        <v>46376</v>
      </c>
      <c r="V526" s="28" t="s">
        <v>379</v>
      </c>
      <c r="W526" s="28" t="s">
        <v>44</v>
      </c>
      <c r="X526" s="28">
        <v>46376</v>
      </c>
    </row>
    <row r="527" spans="1:24" ht="15.6" thickTop="1" thickBot="1" x14ac:dyDescent="0.35">
      <c r="A527" s="24" t="s">
        <v>3031</v>
      </c>
      <c r="B527" s="8" t="s">
        <v>3032</v>
      </c>
      <c r="C527" s="8" t="s">
        <v>3442</v>
      </c>
      <c r="D527" s="8">
        <v>72</v>
      </c>
      <c r="E527" s="25" t="s">
        <v>3720</v>
      </c>
      <c r="F527" s="8" t="s">
        <v>316</v>
      </c>
      <c r="G527" s="8" t="s">
        <v>3034</v>
      </c>
      <c r="H527" s="26">
        <v>44269</v>
      </c>
      <c r="I527" s="26">
        <v>44289</v>
      </c>
      <c r="J527" s="28" t="s">
        <v>230</v>
      </c>
      <c r="K527" s="8" t="s">
        <v>537</v>
      </c>
      <c r="L527" s="8" t="s">
        <v>1265</v>
      </c>
      <c r="M527" s="8">
        <v>143</v>
      </c>
      <c r="N527" s="8">
        <v>80</v>
      </c>
      <c r="O527" s="21" t="str">
        <f t="shared" si="37"/>
        <v>143/80</v>
      </c>
      <c r="P527" s="8">
        <v>210</v>
      </c>
      <c r="Q527" s="8">
        <v>12</v>
      </c>
      <c r="R527" s="8">
        <v>23.2</v>
      </c>
      <c r="S527" s="8">
        <v>247</v>
      </c>
      <c r="T527" s="8" t="s">
        <v>3749</v>
      </c>
      <c r="U527" s="8">
        <v>6401</v>
      </c>
      <c r="V527" s="8" t="s">
        <v>79</v>
      </c>
      <c r="W527" s="8" t="s">
        <v>69</v>
      </c>
      <c r="X527" s="8">
        <v>6401</v>
      </c>
    </row>
    <row r="528" spans="1:24" ht="15.6" thickTop="1" thickBot="1" x14ac:dyDescent="0.35">
      <c r="A528" s="27" t="s">
        <v>3036</v>
      </c>
      <c r="B528" s="28" t="s">
        <v>2098</v>
      </c>
      <c r="C528" s="28" t="s">
        <v>36</v>
      </c>
      <c r="D528" s="28">
        <v>47</v>
      </c>
      <c r="E528" s="29" t="s">
        <v>3037</v>
      </c>
      <c r="F528" s="28" t="s">
        <v>247</v>
      </c>
      <c r="G528" s="28"/>
      <c r="H528" s="13">
        <v>45310</v>
      </c>
      <c r="I528" s="13">
        <v>45314</v>
      </c>
      <c r="J528" s="21" t="s">
        <v>156</v>
      </c>
      <c r="K528" s="28" t="s">
        <v>157</v>
      </c>
      <c r="L528" s="28" t="s">
        <v>3039</v>
      </c>
      <c r="M528" s="28">
        <v>145</v>
      </c>
      <c r="N528" s="28">
        <v>98</v>
      </c>
      <c r="O528" s="21" t="str">
        <f t="shared" si="37"/>
        <v>145/98</v>
      </c>
      <c r="P528" s="28">
        <v>182</v>
      </c>
      <c r="Q528" s="28">
        <v>5.6</v>
      </c>
      <c r="R528" s="28">
        <v>27.7</v>
      </c>
      <c r="S528" s="28">
        <v>175</v>
      </c>
      <c r="T528" s="28" t="s">
        <v>25</v>
      </c>
      <c r="U528" s="28">
        <v>40804</v>
      </c>
      <c r="V528" s="28" t="s">
        <v>263</v>
      </c>
      <c r="W528" s="28" t="s">
        <v>166</v>
      </c>
      <c r="X528" s="28">
        <v>40804</v>
      </c>
    </row>
    <row r="529" spans="1:24" ht="15.6" thickTop="1" thickBot="1" x14ac:dyDescent="0.35">
      <c r="A529" s="24" t="s">
        <v>3525</v>
      </c>
      <c r="B529" s="8" t="s">
        <v>3040</v>
      </c>
      <c r="C529" s="8" t="s">
        <v>60</v>
      </c>
      <c r="D529" s="8">
        <v>41</v>
      </c>
      <c r="E529" s="25">
        <v>30643</v>
      </c>
      <c r="F529" s="8" t="s">
        <v>95</v>
      </c>
      <c r="G529" s="8" t="s">
        <v>3042</v>
      </c>
      <c r="H529" s="26">
        <v>45268</v>
      </c>
      <c r="I529" s="26">
        <v>45280</v>
      </c>
      <c r="J529" s="28" t="s">
        <v>668</v>
      </c>
      <c r="K529" s="8" t="s">
        <v>548</v>
      </c>
      <c r="L529" s="8"/>
      <c r="M529" s="8">
        <v>124</v>
      </c>
      <c r="N529" s="8">
        <v>67</v>
      </c>
      <c r="O529" s="21" t="str">
        <f t="shared" si="37"/>
        <v>124/67</v>
      </c>
      <c r="P529" s="8">
        <v>227</v>
      </c>
      <c r="Q529" s="8">
        <v>11.1</v>
      </c>
      <c r="R529" s="8">
        <v>26.2</v>
      </c>
      <c r="S529" s="8">
        <v>144</v>
      </c>
      <c r="T529" s="8" t="s">
        <v>3749</v>
      </c>
      <c r="U529" s="8">
        <v>27124</v>
      </c>
      <c r="V529" s="8" t="s">
        <v>33</v>
      </c>
      <c r="W529" s="8" t="s">
        <v>25</v>
      </c>
      <c r="X529" s="8">
        <v>27124</v>
      </c>
    </row>
    <row r="530" spans="1:24" ht="15.6" thickTop="1" thickBot="1" x14ac:dyDescent="0.35">
      <c r="A530" s="27" t="s">
        <v>3044</v>
      </c>
      <c r="B530" s="28" t="s">
        <v>3587</v>
      </c>
      <c r="C530" s="28" t="s">
        <v>36</v>
      </c>
      <c r="D530" s="28">
        <v>73</v>
      </c>
      <c r="E530" s="29">
        <v>18804</v>
      </c>
      <c r="F530" s="28" t="s">
        <v>95</v>
      </c>
      <c r="G530" s="28" t="s">
        <v>3046</v>
      </c>
      <c r="H530" s="13">
        <v>45426</v>
      </c>
      <c r="I530" s="13">
        <v>45447</v>
      </c>
      <c r="J530" s="21" t="s">
        <v>156</v>
      </c>
      <c r="K530" s="28" t="s">
        <v>157</v>
      </c>
      <c r="L530" s="28"/>
      <c r="M530" s="28">
        <v>142</v>
      </c>
      <c r="N530" s="28">
        <v>130</v>
      </c>
      <c r="O530" s="21" t="str">
        <f t="shared" si="37"/>
        <v>142/130</v>
      </c>
      <c r="P530" s="28">
        <v>164</v>
      </c>
      <c r="Q530" s="28">
        <v>7.2</v>
      </c>
      <c r="R530" s="28">
        <v>18.3</v>
      </c>
      <c r="S530" s="28">
        <v>159</v>
      </c>
      <c r="T530" s="28" t="s">
        <v>3750</v>
      </c>
      <c r="U530" s="28">
        <v>39432</v>
      </c>
      <c r="V530" s="28" t="s">
        <v>79</v>
      </c>
      <c r="W530" s="28" t="s">
        <v>68</v>
      </c>
      <c r="X530" s="28">
        <v>39432</v>
      </c>
    </row>
    <row r="531" spans="1:24" ht="15" thickTop="1" x14ac:dyDescent="0.3">
      <c r="A531" s="24" t="s">
        <v>3566</v>
      </c>
      <c r="B531" s="8" t="s">
        <v>3048</v>
      </c>
      <c r="C531" s="8" t="s">
        <v>3442</v>
      </c>
      <c r="D531" s="8">
        <v>43</v>
      </c>
      <c r="E531" s="25" t="s">
        <v>3721</v>
      </c>
      <c r="F531" s="28" t="s">
        <v>153</v>
      </c>
      <c r="G531" s="8" t="s">
        <v>3050</v>
      </c>
      <c r="H531" s="26">
        <v>45577</v>
      </c>
      <c r="I531" s="26"/>
      <c r="J531" s="8" t="s">
        <v>196</v>
      </c>
      <c r="K531" s="8" t="s">
        <v>25</v>
      </c>
      <c r="L531" s="8"/>
      <c r="M531" s="8">
        <v>271</v>
      </c>
      <c r="N531" s="8">
        <v>69</v>
      </c>
      <c r="O531" s="21" t="str">
        <f t="shared" si="37"/>
        <v>271/69</v>
      </c>
      <c r="P531" s="8">
        <v>157</v>
      </c>
      <c r="Q531" s="8">
        <v>4.0999999999999996</v>
      </c>
      <c r="R531" s="8">
        <v>22.1</v>
      </c>
      <c r="S531" s="8">
        <v>266</v>
      </c>
      <c r="T531" s="8" t="s">
        <v>3750</v>
      </c>
      <c r="U531" s="8">
        <v>18698</v>
      </c>
      <c r="V531" s="8"/>
      <c r="W531" s="8" t="s">
        <v>46</v>
      </c>
      <c r="X531" s="8">
        <v>18698</v>
      </c>
    </row>
    <row r="532" spans="1:24" ht="15" thickBot="1" x14ac:dyDescent="0.35">
      <c r="A532" s="27" t="s">
        <v>3051</v>
      </c>
      <c r="B532" s="28" t="s">
        <v>2507</v>
      </c>
      <c r="C532" s="28" t="s">
        <v>36</v>
      </c>
      <c r="D532" s="28">
        <v>72</v>
      </c>
      <c r="E532" s="29">
        <v>19335</v>
      </c>
      <c r="F532" s="28" t="s">
        <v>329</v>
      </c>
      <c r="G532" s="28" t="s">
        <v>3053</v>
      </c>
      <c r="H532" s="13">
        <v>43849</v>
      </c>
      <c r="I532" s="13">
        <v>43862</v>
      </c>
      <c r="J532" s="28" t="s">
        <v>53</v>
      </c>
      <c r="K532" s="28" t="s">
        <v>481</v>
      </c>
      <c r="L532" s="28" t="s">
        <v>3055</v>
      </c>
      <c r="M532" s="8">
        <f>VALUE(LEFT(O532,FIND("/",O532)-1))</f>
        <v>118</v>
      </c>
      <c r="N532" s="8">
        <f>VALUE(RIGHT(O532,LEN(O532)-FIND("/",O532)))</f>
        <v>66</v>
      </c>
      <c r="O532" s="40" t="s">
        <v>3056</v>
      </c>
      <c r="P532" s="28">
        <v>84</v>
      </c>
      <c r="Q532" s="28">
        <v>10.8</v>
      </c>
      <c r="R532" s="28">
        <v>29.4</v>
      </c>
      <c r="S532" s="28">
        <v>232</v>
      </c>
      <c r="T532" s="28" t="s">
        <v>3749</v>
      </c>
      <c r="U532" s="28" t="s">
        <v>3057</v>
      </c>
      <c r="V532" s="28" t="s">
        <v>45</v>
      </c>
      <c r="W532" s="28"/>
      <c r="X532" s="28" t="s">
        <v>3057</v>
      </c>
    </row>
    <row r="533" spans="1:24" ht="15.6" thickTop="1" thickBot="1" x14ac:dyDescent="0.35">
      <c r="A533" s="24" t="s">
        <v>3058</v>
      </c>
      <c r="B533" s="8" t="s">
        <v>2839</v>
      </c>
      <c r="C533" s="8" t="s">
        <v>3442</v>
      </c>
      <c r="D533" s="8">
        <v>45</v>
      </c>
      <c r="E533" s="25">
        <v>28936</v>
      </c>
      <c r="F533" s="8" t="s">
        <v>247</v>
      </c>
      <c r="G533" s="8"/>
      <c r="H533" s="26">
        <v>45272</v>
      </c>
      <c r="I533" s="26">
        <v>45284</v>
      </c>
      <c r="J533" s="8" t="s">
        <v>196</v>
      </c>
      <c r="K533" s="8" t="s">
        <v>289</v>
      </c>
      <c r="L533" s="8" t="s">
        <v>3062</v>
      </c>
      <c r="M533" s="8">
        <v>118</v>
      </c>
      <c r="N533" s="8">
        <v>66</v>
      </c>
      <c r="O533" s="21" t="str">
        <f t="shared" ref="O533:O542" si="38">M533 &amp; "/" &amp; N533</f>
        <v>118/66</v>
      </c>
      <c r="P533" s="8">
        <v>93</v>
      </c>
      <c r="Q533" s="8">
        <v>4.5</v>
      </c>
      <c r="R533" s="8">
        <v>18.100000000000001</v>
      </c>
      <c r="S533" s="8">
        <v>165</v>
      </c>
      <c r="T533" s="8" t="s">
        <v>3750</v>
      </c>
      <c r="U533" s="8">
        <v>11043</v>
      </c>
      <c r="V533" s="8" t="s">
        <v>79</v>
      </c>
      <c r="W533" s="8" t="s">
        <v>56</v>
      </c>
      <c r="X533" s="8">
        <v>11043</v>
      </c>
    </row>
    <row r="534" spans="1:24" ht="15.6" thickTop="1" thickBot="1" x14ac:dyDescent="0.35">
      <c r="A534" s="27" t="s">
        <v>3063</v>
      </c>
      <c r="B534" s="28" t="s">
        <v>3064</v>
      </c>
      <c r="C534" s="28" t="s">
        <v>36</v>
      </c>
      <c r="D534" s="28">
        <v>26</v>
      </c>
      <c r="E534" s="29" t="s">
        <v>3722</v>
      </c>
      <c r="F534" s="28" t="s">
        <v>145</v>
      </c>
      <c r="G534" s="28"/>
      <c r="H534" s="13">
        <v>44120</v>
      </c>
      <c r="I534" s="13">
        <v>44127</v>
      </c>
      <c r="J534" s="28" t="s">
        <v>668</v>
      </c>
      <c r="K534" s="28" t="s">
        <v>25</v>
      </c>
      <c r="L534" s="28" t="s">
        <v>3067</v>
      </c>
      <c r="M534" s="28">
        <v>105</v>
      </c>
      <c r="N534" s="28">
        <v>79</v>
      </c>
      <c r="O534" s="21" t="str">
        <f t="shared" si="38"/>
        <v>105/79</v>
      </c>
      <c r="P534" s="28">
        <v>128</v>
      </c>
      <c r="Q534" s="28">
        <v>7</v>
      </c>
      <c r="R534" s="28">
        <v>32.799999999999997</v>
      </c>
      <c r="S534" s="28">
        <v>233</v>
      </c>
      <c r="T534" s="28" t="s">
        <v>3749</v>
      </c>
      <c r="U534" s="28" t="s">
        <v>3068</v>
      </c>
      <c r="V534" s="28" t="s">
        <v>199</v>
      </c>
      <c r="W534" s="28" t="s">
        <v>69</v>
      </c>
      <c r="X534" s="28" t="s">
        <v>3068</v>
      </c>
    </row>
    <row r="535" spans="1:24" ht="15.6" thickTop="1" thickBot="1" x14ac:dyDescent="0.35">
      <c r="A535" s="24" t="s">
        <v>3526</v>
      </c>
      <c r="B535" s="8" t="s">
        <v>3069</v>
      </c>
      <c r="C535" s="8" t="s">
        <v>36</v>
      </c>
      <c r="D535" s="8">
        <v>41</v>
      </c>
      <c r="E535" s="25">
        <v>30330</v>
      </c>
      <c r="F535" s="8" t="s">
        <v>73</v>
      </c>
      <c r="G535" s="8" t="s">
        <v>3071</v>
      </c>
      <c r="H535" s="26">
        <v>43914</v>
      </c>
      <c r="I535" s="26">
        <v>43931</v>
      </c>
      <c r="J535" s="8" t="s">
        <v>196</v>
      </c>
      <c r="K535" s="8" t="s">
        <v>157</v>
      </c>
      <c r="L535" s="8" t="s">
        <v>3073</v>
      </c>
      <c r="M535" s="8">
        <v>152</v>
      </c>
      <c r="N535" s="8">
        <v>82</v>
      </c>
      <c r="O535" s="21" t="str">
        <f t="shared" si="38"/>
        <v>152/82</v>
      </c>
      <c r="P535" s="8">
        <v>262</v>
      </c>
      <c r="Q535" s="8">
        <v>12.4</v>
      </c>
      <c r="R535" s="8">
        <v>24</v>
      </c>
      <c r="S535" s="8">
        <v>202</v>
      </c>
      <c r="T535" s="8" t="s">
        <v>25</v>
      </c>
      <c r="U535" s="8"/>
      <c r="V535" s="8" t="s">
        <v>57</v>
      </c>
      <c r="W535" s="8" t="s">
        <v>56</v>
      </c>
      <c r="X535" s="8"/>
    </row>
    <row r="536" spans="1:24" ht="15.6" thickTop="1" thickBot="1" x14ac:dyDescent="0.35">
      <c r="A536" s="27" t="s">
        <v>3074</v>
      </c>
      <c r="B536" s="28" t="s">
        <v>712</v>
      </c>
      <c r="C536" s="28" t="s">
        <v>36</v>
      </c>
      <c r="D536" s="28">
        <v>43</v>
      </c>
      <c r="E536" s="29">
        <v>29711</v>
      </c>
      <c r="F536" s="28" t="s">
        <v>153</v>
      </c>
      <c r="G536" s="28"/>
      <c r="H536" s="13">
        <v>45427</v>
      </c>
      <c r="I536" s="13">
        <v>45450</v>
      </c>
      <c r="J536" s="28" t="s">
        <v>342</v>
      </c>
      <c r="K536" s="28" t="s">
        <v>548</v>
      </c>
      <c r="L536" s="28" t="s">
        <v>3077</v>
      </c>
      <c r="M536" s="28">
        <v>126</v>
      </c>
      <c r="N536" s="28">
        <v>98</v>
      </c>
      <c r="O536" s="21" t="str">
        <f t="shared" si="38"/>
        <v>126/98</v>
      </c>
      <c r="P536" s="28">
        <v>273</v>
      </c>
      <c r="Q536" s="28">
        <v>7.1</v>
      </c>
      <c r="R536" s="28">
        <v>21.1</v>
      </c>
      <c r="S536" s="28">
        <v>202</v>
      </c>
      <c r="T536" s="28" t="s">
        <v>3751</v>
      </c>
      <c r="U536" s="28">
        <v>14874</v>
      </c>
      <c r="V536" s="28" t="s">
        <v>183</v>
      </c>
      <c r="W536" s="28"/>
      <c r="X536" s="28">
        <v>14874</v>
      </c>
    </row>
    <row r="537" spans="1:24" ht="15.6" thickTop="1" thickBot="1" x14ac:dyDescent="0.35">
      <c r="A537" s="24" t="s">
        <v>3078</v>
      </c>
      <c r="B537" s="8" t="s">
        <v>922</v>
      </c>
      <c r="C537" s="8" t="s">
        <v>60</v>
      </c>
      <c r="D537" s="8">
        <v>51</v>
      </c>
      <c r="E537" s="25">
        <v>26669</v>
      </c>
      <c r="F537" s="21" t="s">
        <v>25</v>
      </c>
      <c r="G537" s="8" t="s">
        <v>3080</v>
      </c>
      <c r="H537" s="26">
        <v>45339</v>
      </c>
      <c r="I537" s="26">
        <v>45353</v>
      </c>
      <c r="J537" s="28" t="s">
        <v>342</v>
      </c>
      <c r="K537" s="8" t="s">
        <v>261</v>
      </c>
      <c r="L537" s="8" t="s">
        <v>3082</v>
      </c>
      <c r="M537" s="8">
        <v>96</v>
      </c>
      <c r="N537" s="8">
        <v>84</v>
      </c>
      <c r="O537" s="21" t="str">
        <f t="shared" si="38"/>
        <v>96/84</v>
      </c>
      <c r="P537" s="8">
        <v>81</v>
      </c>
      <c r="Q537" s="8">
        <v>10.199999999999999</v>
      </c>
      <c r="R537" s="8">
        <v>40.9</v>
      </c>
      <c r="S537" s="8">
        <v>150</v>
      </c>
      <c r="T537" s="8" t="s">
        <v>3750</v>
      </c>
      <c r="U537" s="8">
        <v>28172</v>
      </c>
      <c r="V537" s="8" t="s">
        <v>263</v>
      </c>
      <c r="W537" s="8" t="b">
        <v>0</v>
      </c>
      <c r="X537" s="8">
        <v>28172</v>
      </c>
    </row>
    <row r="538" spans="1:24" ht="15.6" thickTop="1" thickBot="1" x14ac:dyDescent="0.35">
      <c r="A538" s="27" t="s">
        <v>3083</v>
      </c>
      <c r="B538" s="28" t="s">
        <v>1627</v>
      </c>
      <c r="C538" s="28" t="s">
        <v>36</v>
      </c>
      <c r="D538" s="28">
        <v>80</v>
      </c>
      <c r="E538" s="29">
        <v>16411</v>
      </c>
      <c r="F538" s="28" t="s">
        <v>338</v>
      </c>
      <c r="G538" s="28"/>
      <c r="H538" s="13">
        <v>45330</v>
      </c>
      <c r="I538" s="13">
        <v>45358</v>
      </c>
      <c r="J538" s="28" t="s">
        <v>230</v>
      </c>
      <c r="K538" s="28" t="s">
        <v>3748</v>
      </c>
      <c r="L538" s="28" t="s">
        <v>3087</v>
      </c>
      <c r="M538" s="28">
        <v>176</v>
      </c>
      <c r="N538" s="28">
        <v>94</v>
      </c>
      <c r="O538" s="21" t="str">
        <f t="shared" si="38"/>
        <v>176/94</v>
      </c>
      <c r="P538" s="28">
        <v>73</v>
      </c>
      <c r="Q538" s="28">
        <v>8</v>
      </c>
      <c r="R538" s="28">
        <v>23.5</v>
      </c>
      <c r="S538" s="28">
        <v>199</v>
      </c>
      <c r="T538" s="28" t="s">
        <v>25</v>
      </c>
      <c r="U538" s="28">
        <v>48832</v>
      </c>
      <c r="V538" s="28" t="s">
        <v>281</v>
      </c>
      <c r="W538" s="28" t="s">
        <v>102</v>
      </c>
      <c r="X538" s="28">
        <v>48832</v>
      </c>
    </row>
    <row r="539" spans="1:24" ht="15.6" thickTop="1" thickBot="1" x14ac:dyDescent="0.35">
      <c r="A539" s="24" t="s">
        <v>3088</v>
      </c>
      <c r="B539" s="8" t="s">
        <v>1653</v>
      </c>
      <c r="C539" s="8" t="s">
        <v>60</v>
      </c>
      <c r="D539" s="8">
        <v>58</v>
      </c>
      <c r="E539" s="25"/>
      <c r="F539" s="8" t="s">
        <v>468</v>
      </c>
      <c r="G539" s="8"/>
      <c r="H539" s="26">
        <v>45254</v>
      </c>
      <c r="I539" s="26">
        <v>45277</v>
      </c>
      <c r="J539" s="28" t="s">
        <v>668</v>
      </c>
      <c r="K539" s="8"/>
      <c r="L539" s="8"/>
      <c r="M539" s="8">
        <v>141</v>
      </c>
      <c r="N539" s="8">
        <v>68</v>
      </c>
      <c r="O539" s="21" t="str">
        <f t="shared" si="38"/>
        <v>141/68</v>
      </c>
      <c r="P539" s="8">
        <v>133</v>
      </c>
      <c r="Q539" s="8">
        <v>7.1</v>
      </c>
      <c r="R539" s="36">
        <v>33.200000000000003</v>
      </c>
      <c r="S539" s="8">
        <v>147</v>
      </c>
      <c r="T539" s="8" t="s">
        <v>3749</v>
      </c>
      <c r="U539" s="8">
        <v>11516</v>
      </c>
      <c r="V539" s="8" t="s">
        <v>698</v>
      </c>
      <c r="W539" s="8" t="b">
        <v>0</v>
      </c>
      <c r="X539" s="8">
        <v>11516</v>
      </c>
    </row>
    <row r="540" spans="1:24" ht="15.6" thickTop="1" thickBot="1" x14ac:dyDescent="0.35">
      <c r="A540" s="27" t="s">
        <v>3091</v>
      </c>
      <c r="B540" s="28" t="s">
        <v>3092</v>
      </c>
      <c r="C540" s="28" t="s">
        <v>36</v>
      </c>
      <c r="D540" s="28">
        <v>68</v>
      </c>
      <c r="E540" s="29">
        <v>20495</v>
      </c>
      <c r="F540" s="28" t="s">
        <v>73</v>
      </c>
      <c r="G540" s="28"/>
      <c r="H540" s="13">
        <v>44156</v>
      </c>
      <c r="I540" s="13">
        <v>44174</v>
      </c>
      <c r="J540" s="8" t="s">
        <v>288</v>
      </c>
      <c r="K540" s="28" t="s">
        <v>1997</v>
      </c>
      <c r="L540" s="28" t="s">
        <v>3095</v>
      </c>
      <c r="M540" s="28">
        <v>177</v>
      </c>
      <c r="N540" s="28">
        <v>69</v>
      </c>
      <c r="O540" s="21" t="str">
        <f t="shared" si="38"/>
        <v>177/69</v>
      </c>
      <c r="P540" s="28">
        <v>89</v>
      </c>
      <c r="Q540" s="28">
        <v>4.4000000000000004</v>
      </c>
      <c r="R540" s="28">
        <v>21.9</v>
      </c>
      <c r="S540" s="28">
        <v>166</v>
      </c>
      <c r="T540" s="28" t="s">
        <v>25</v>
      </c>
      <c r="U540" s="28"/>
      <c r="V540" s="28" t="s">
        <v>698</v>
      </c>
      <c r="W540" s="28" t="s">
        <v>166</v>
      </c>
      <c r="X540" s="28"/>
    </row>
    <row r="541" spans="1:24" ht="15" thickTop="1" x14ac:dyDescent="0.3">
      <c r="A541" s="24" t="s">
        <v>3096</v>
      </c>
      <c r="B541" s="8" t="s">
        <v>3097</v>
      </c>
      <c r="C541" s="8" t="s">
        <v>36</v>
      </c>
      <c r="D541" s="8">
        <v>62</v>
      </c>
      <c r="E541" s="25" t="s">
        <v>3098</v>
      </c>
      <c r="F541" s="8" t="s">
        <v>73</v>
      </c>
      <c r="G541" s="8" t="s">
        <v>3099</v>
      </c>
      <c r="H541" s="26">
        <v>45575</v>
      </c>
      <c r="I541" s="26">
        <v>45578</v>
      </c>
      <c r="J541" s="28" t="s">
        <v>53</v>
      </c>
      <c r="K541" s="8" t="s">
        <v>631</v>
      </c>
      <c r="L541" s="8" t="s">
        <v>141</v>
      </c>
      <c r="M541" s="8">
        <v>108</v>
      </c>
      <c r="N541" s="8">
        <v>77</v>
      </c>
      <c r="O541" s="21" t="str">
        <f t="shared" si="38"/>
        <v>108/77</v>
      </c>
      <c r="P541" s="8">
        <v>192</v>
      </c>
      <c r="Q541" s="8">
        <v>4.9000000000000004</v>
      </c>
      <c r="R541" s="8">
        <v>37.700000000000003</v>
      </c>
      <c r="S541" s="8">
        <v>162</v>
      </c>
      <c r="T541" s="8" t="s">
        <v>25</v>
      </c>
      <c r="U541" s="8">
        <v>13391</v>
      </c>
      <c r="V541" s="8" t="s">
        <v>25</v>
      </c>
      <c r="W541" s="8"/>
      <c r="X541" s="8">
        <v>13391</v>
      </c>
    </row>
    <row r="542" spans="1:24" ht="15" thickBot="1" x14ac:dyDescent="0.35">
      <c r="A542" s="27" t="s">
        <v>3101</v>
      </c>
      <c r="B542" s="28" t="s">
        <v>3660</v>
      </c>
      <c r="C542" s="28" t="s">
        <v>3442</v>
      </c>
      <c r="D542" s="28">
        <v>76</v>
      </c>
      <c r="E542" s="29">
        <v>17669</v>
      </c>
      <c r="F542" s="28" t="s">
        <v>73</v>
      </c>
      <c r="G542" s="28" t="s">
        <v>3104</v>
      </c>
      <c r="H542" s="13">
        <v>45302</v>
      </c>
      <c r="I542" s="13">
        <v>45315</v>
      </c>
      <c r="J542" s="28" t="s">
        <v>668</v>
      </c>
      <c r="K542" s="28" t="s">
        <v>508</v>
      </c>
      <c r="L542" s="28" t="s">
        <v>3105</v>
      </c>
      <c r="M542" s="28">
        <v>139</v>
      </c>
      <c r="N542" s="28">
        <v>83</v>
      </c>
      <c r="O542" s="28" t="str">
        <f t="shared" si="38"/>
        <v>139/83</v>
      </c>
      <c r="P542" s="28">
        <v>142</v>
      </c>
      <c r="Q542" s="28">
        <v>5.7</v>
      </c>
      <c r="R542" s="28">
        <v>28.7</v>
      </c>
      <c r="S542" s="28">
        <v>247</v>
      </c>
      <c r="T542" s="28" t="s">
        <v>3749</v>
      </c>
      <c r="U542" s="28">
        <v>35839</v>
      </c>
      <c r="V542" s="28" t="s">
        <v>199</v>
      </c>
      <c r="W542" s="28" t="s">
        <v>69</v>
      </c>
      <c r="X542" s="28">
        <v>35839</v>
      </c>
    </row>
    <row r="543" spans="1:24" ht="15.6" thickTop="1" thickBot="1" x14ac:dyDescent="0.35">
      <c r="A543" s="24" t="s">
        <v>3106</v>
      </c>
      <c r="B543" s="8" t="s">
        <v>1361</v>
      </c>
      <c r="C543" s="8" t="s">
        <v>60</v>
      </c>
      <c r="D543" s="8">
        <v>56</v>
      </c>
      <c r="E543" s="25">
        <v>25093</v>
      </c>
      <c r="F543" s="8" t="s">
        <v>62</v>
      </c>
      <c r="G543" s="8" t="s">
        <v>3108</v>
      </c>
      <c r="H543" s="26">
        <v>45307</v>
      </c>
      <c r="I543" s="26">
        <v>45326</v>
      </c>
      <c r="J543" s="8"/>
      <c r="K543" s="8" t="s">
        <v>157</v>
      </c>
      <c r="L543" s="8" t="s">
        <v>3110</v>
      </c>
      <c r="M543" s="8">
        <v>121</v>
      </c>
      <c r="N543" s="8">
        <v>143</v>
      </c>
      <c r="O543" s="21" t="str">
        <f t="shared" ref="O543:O553" si="39">M543 &amp; "/" &amp; N543</f>
        <v>121/143</v>
      </c>
      <c r="P543" s="8">
        <v>201</v>
      </c>
      <c r="Q543" s="8">
        <v>9.4</v>
      </c>
      <c r="R543" s="8">
        <v>29</v>
      </c>
      <c r="S543" s="8">
        <v>159</v>
      </c>
      <c r="T543" s="8" t="s">
        <v>25</v>
      </c>
      <c r="U543" s="8">
        <v>36149</v>
      </c>
      <c r="V543" s="8" t="s">
        <v>33</v>
      </c>
      <c r="W543" s="8" t="s">
        <v>56</v>
      </c>
      <c r="X543" s="8">
        <v>36149</v>
      </c>
    </row>
    <row r="544" spans="1:24" ht="15.6" thickTop="1" thickBot="1" x14ac:dyDescent="0.35">
      <c r="A544" s="27" t="s">
        <v>3111</v>
      </c>
      <c r="B544" s="28" t="s">
        <v>2075</v>
      </c>
      <c r="C544" s="28" t="s">
        <v>36</v>
      </c>
      <c r="D544" s="28">
        <v>28</v>
      </c>
      <c r="E544" s="29">
        <v>38968</v>
      </c>
      <c r="F544" s="28" t="s">
        <v>338</v>
      </c>
      <c r="G544" s="28" t="s">
        <v>3113</v>
      </c>
      <c r="H544" s="13">
        <v>45185</v>
      </c>
      <c r="I544" s="13">
        <v>45202</v>
      </c>
      <c r="J544" s="28" t="s">
        <v>342</v>
      </c>
      <c r="K544" s="28" t="s">
        <v>481</v>
      </c>
      <c r="L544" s="28" t="s">
        <v>3115</v>
      </c>
      <c r="M544" s="28">
        <v>113</v>
      </c>
      <c r="N544" s="28">
        <v>82</v>
      </c>
      <c r="O544" s="21" t="str">
        <f t="shared" si="39"/>
        <v>113/82</v>
      </c>
      <c r="P544" s="28">
        <v>237</v>
      </c>
      <c r="Q544" s="28">
        <v>8.9</v>
      </c>
      <c r="R544" s="28">
        <v>26.3</v>
      </c>
      <c r="S544" s="28">
        <v>206</v>
      </c>
      <c r="T544" s="28" t="s">
        <v>3749</v>
      </c>
      <c r="U544" s="28"/>
      <c r="V544" s="28" t="s">
        <v>183</v>
      </c>
      <c r="W544" s="28" t="s">
        <v>102</v>
      </c>
      <c r="X544" s="28"/>
    </row>
    <row r="545" spans="1:24" ht="15.6" thickTop="1" thickBot="1" x14ac:dyDescent="0.35">
      <c r="A545" s="24" t="s">
        <v>3116</v>
      </c>
      <c r="B545" s="8" t="s">
        <v>2316</v>
      </c>
      <c r="C545" s="8" t="s">
        <v>60</v>
      </c>
      <c r="D545" s="8">
        <v>58</v>
      </c>
      <c r="E545" s="25">
        <v>24353</v>
      </c>
      <c r="F545" s="8" t="s">
        <v>95</v>
      </c>
      <c r="G545" s="8" t="s">
        <v>3118</v>
      </c>
      <c r="H545" s="26">
        <v>45637</v>
      </c>
      <c r="I545" s="26">
        <v>45635</v>
      </c>
      <c r="J545" s="28" t="s">
        <v>409</v>
      </c>
      <c r="K545" s="8" t="s">
        <v>157</v>
      </c>
      <c r="L545" s="8" t="s">
        <v>607</v>
      </c>
      <c r="M545" s="8">
        <v>154</v>
      </c>
      <c r="N545" s="8">
        <v>87</v>
      </c>
      <c r="O545" s="21" t="str">
        <f t="shared" si="39"/>
        <v>154/87</v>
      </c>
      <c r="P545" s="8">
        <v>144</v>
      </c>
      <c r="Q545" s="8">
        <v>10.7</v>
      </c>
      <c r="R545" s="8">
        <v>20.399999999999999</v>
      </c>
      <c r="S545" s="8">
        <v>260</v>
      </c>
      <c r="T545" s="8" t="s">
        <v>25</v>
      </c>
      <c r="U545" s="8"/>
      <c r="V545" s="8" t="s">
        <v>25</v>
      </c>
      <c r="W545" s="8" t="s">
        <v>92</v>
      </c>
      <c r="X545" s="8"/>
    </row>
    <row r="546" spans="1:24" ht="15.6" thickTop="1" thickBot="1" x14ac:dyDescent="0.35">
      <c r="A546" s="27" t="s">
        <v>3527</v>
      </c>
      <c r="B546" s="28" t="s">
        <v>3119</v>
      </c>
      <c r="C546" s="28" t="s">
        <v>3442</v>
      </c>
      <c r="D546" s="28">
        <v>57</v>
      </c>
      <c r="E546" s="29" t="s">
        <v>3723</v>
      </c>
      <c r="F546" s="21" t="s">
        <v>25</v>
      </c>
      <c r="G546" s="28" t="s">
        <v>3121</v>
      </c>
      <c r="H546" s="13">
        <v>45103</v>
      </c>
      <c r="I546" s="13">
        <v>45111</v>
      </c>
      <c r="J546" s="28"/>
      <c r="K546" s="28" t="s">
        <v>508</v>
      </c>
      <c r="L546" s="28" t="s">
        <v>3122</v>
      </c>
      <c r="M546" s="28">
        <v>119</v>
      </c>
      <c r="N546" s="28">
        <v>65</v>
      </c>
      <c r="O546" s="21" t="str">
        <f t="shared" si="39"/>
        <v>119/65</v>
      </c>
      <c r="P546" s="28">
        <v>171</v>
      </c>
      <c r="Q546" s="28">
        <v>9.8000000000000007</v>
      </c>
      <c r="R546" s="28">
        <v>43.9</v>
      </c>
      <c r="S546" s="28">
        <v>234</v>
      </c>
      <c r="T546" s="28" t="s">
        <v>25</v>
      </c>
      <c r="U546" s="28">
        <v>12261</v>
      </c>
      <c r="V546" s="28" t="s">
        <v>183</v>
      </c>
      <c r="W546" s="28" t="s">
        <v>69</v>
      </c>
      <c r="X546" s="28">
        <v>12261</v>
      </c>
    </row>
    <row r="547" spans="1:24" ht="15.6" thickTop="1" thickBot="1" x14ac:dyDescent="0.35">
      <c r="A547" s="24" t="s">
        <v>3123</v>
      </c>
      <c r="B547" s="8" t="s">
        <v>35</v>
      </c>
      <c r="C547" s="8" t="s">
        <v>36</v>
      </c>
      <c r="D547" s="8">
        <v>65</v>
      </c>
      <c r="E547" s="25">
        <v>21734</v>
      </c>
      <c r="F547" s="8" t="s">
        <v>73</v>
      </c>
      <c r="G547" s="8"/>
      <c r="H547" s="26">
        <v>44687</v>
      </c>
      <c r="I547" s="26">
        <v>44692</v>
      </c>
      <c r="J547" s="28" t="s">
        <v>342</v>
      </c>
      <c r="K547" s="8" t="s">
        <v>157</v>
      </c>
      <c r="L547" s="8" t="s">
        <v>799</v>
      </c>
      <c r="M547" s="8">
        <v>142</v>
      </c>
      <c r="N547" s="8">
        <v>65</v>
      </c>
      <c r="O547" s="21" t="str">
        <f t="shared" si="39"/>
        <v>142/65</v>
      </c>
      <c r="P547" s="8">
        <v>101</v>
      </c>
      <c r="Q547" s="8">
        <v>10</v>
      </c>
      <c r="R547" s="8">
        <v>26.2</v>
      </c>
      <c r="S547" s="8">
        <v>261</v>
      </c>
      <c r="T547" s="8" t="s">
        <v>3750</v>
      </c>
      <c r="U547" s="8">
        <v>35198</v>
      </c>
      <c r="V547" s="8" t="s">
        <v>698</v>
      </c>
      <c r="W547" s="8" t="s">
        <v>56</v>
      </c>
      <c r="X547" s="8">
        <v>35198</v>
      </c>
    </row>
    <row r="548" spans="1:24" ht="15.6" thickTop="1" thickBot="1" x14ac:dyDescent="0.35">
      <c r="A548" s="27" t="s">
        <v>3528</v>
      </c>
      <c r="B548" s="28" t="s">
        <v>3127</v>
      </c>
      <c r="C548" s="28" t="s">
        <v>36</v>
      </c>
      <c r="D548" s="28">
        <v>83</v>
      </c>
      <c r="E548" s="29" t="s">
        <v>3128</v>
      </c>
      <c r="F548" s="28" t="s">
        <v>329</v>
      </c>
      <c r="G548" s="28" t="s">
        <v>3129</v>
      </c>
      <c r="H548" s="13">
        <v>44185</v>
      </c>
      <c r="I548" s="13"/>
      <c r="J548" s="8" t="s">
        <v>288</v>
      </c>
      <c r="K548" s="28" t="s">
        <v>157</v>
      </c>
      <c r="L548" s="28" t="s">
        <v>447</v>
      </c>
      <c r="M548" s="28">
        <v>99</v>
      </c>
      <c r="N548" s="28">
        <v>65</v>
      </c>
      <c r="O548" s="21" t="str">
        <f t="shared" si="39"/>
        <v>99/65</v>
      </c>
      <c r="P548" s="28">
        <v>89</v>
      </c>
      <c r="Q548" s="28">
        <v>4.4000000000000004</v>
      </c>
      <c r="R548" s="28">
        <v>28.3</v>
      </c>
      <c r="S548" s="28">
        <v>202</v>
      </c>
      <c r="T548" s="28" t="s">
        <v>3751</v>
      </c>
      <c r="U548" s="28">
        <v>36533</v>
      </c>
      <c r="V548" s="28" t="s">
        <v>45</v>
      </c>
      <c r="W548" s="28"/>
      <c r="X548" s="28">
        <v>36533</v>
      </c>
    </row>
    <row r="549" spans="1:24" ht="15.6" thickTop="1" thickBot="1" x14ac:dyDescent="0.35">
      <c r="A549" s="24" t="s">
        <v>3131</v>
      </c>
      <c r="B549" s="8" t="s">
        <v>3132</v>
      </c>
      <c r="C549" s="8" t="s">
        <v>36</v>
      </c>
      <c r="D549" s="8">
        <v>35</v>
      </c>
      <c r="E549" s="25">
        <v>32669</v>
      </c>
      <c r="F549" s="21" t="s">
        <v>25</v>
      </c>
      <c r="G549" s="8" t="s">
        <v>3134</v>
      </c>
      <c r="H549" s="26">
        <v>44921</v>
      </c>
      <c r="I549" s="26">
        <v>44937</v>
      </c>
      <c r="J549" s="28" t="s">
        <v>668</v>
      </c>
      <c r="K549" s="8" t="s">
        <v>873</v>
      </c>
      <c r="L549" s="8" t="s">
        <v>3135</v>
      </c>
      <c r="M549" s="8">
        <v>97</v>
      </c>
      <c r="N549" s="8">
        <v>78</v>
      </c>
      <c r="O549" s="21" t="str">
        <f t="shared" si="39"/>
        <v>97/78</v>
      </c>
      <c r="P549" s="8">
        <v>209</v>
      </c>
      <c r="Q549" s="8">
        <v>6.6</v>
      </c>
      <c r="R549" s="8">
        <v>31.1</v>
      </c>
      <c r="S549" s="8">
        <v>156</v>
      </c>
      <c r="T549" s="8" t="s">
        <v>3749</v>
      </c>
      <c r="U549" s="8">
        <v>23783</v>
      </c>
      <c r="V549" s="8" t="s">
        <v>199</v>
      </c>
      <c r="W549" s="8" t="s">
        <v>69</v>
      </c>
      <c r="X549" s="8">
        <v>23783</v>
      </c>
    </row>
    <row r="550" spans="1:24" ht="15.6" thickTop="1" thickBot="1" x14ac:dyDescent="0.35">
      <c r="A550" s="27" t="s">
        <v>3136</v>
      </c>
      <c r="B550" s="28" t="s">
        <v>3137</v>
      </c>
      <c r="C550" s="28" t="s">
        <v>3442</v>
      </c>
      <c r="D550" s="28">
        <v>72</v>
      </c>
      <c r="E550" s="29">
        <v>19284</v>
      </c>
      <c r="F550" s="21" t="s">
        <v>25</v>
      </c>
      <c r="G550" s="28"/>
      <c r="H550" s="13">
        <v>45414</v>
      </c>
      <c r="I550" s="13">
        <v>45416</v>
      </c>
      <c r="J550" s="28" t="s">
        <v>409</v>
      </c>
      <c r="K550" s="28" t="s">
        <v>650</v>
      </c>
      <c r="L550" s="28" t="s">
        <v>3140</v>
      </c>
      <c r="M550" s="28">
        <v>153</v>
      </c>
      <c r="N550" s="28">
        <v>60</v>
      </c>
      <c r="O550" s="21" t="str">
        <f t="shared" si="39"/>
        <v>153/60</v>
      </c>
      <c r="P550" s="28">
        <v>250</v>
      </c>
      <c r="Q550" s="28">
        <v>5.9</v>
      </c>
      <c r="R550" s="28">
        <v>40.200000000000003</v>
      </c>
      <c r="S550" s="28">
        <v>245</v>
      </c>
      <c r="T550" s="28" t="s">
        <v>3749</v>
      </c>
      <c r="U550" s="28">
        <v>11106</v>
      </c>
      <c r="V550" s="28" t="s">
        <v>698</v>
      </c>
      <c r="W550" s="28" t="b">
        <v>1</v>
      </c>
      <c r="X550" s="28">
        <v>11106</v>
      </c>
    </row>
    <row r="551" spans="1:24" ht="15.6" thickTop="1" thickBot="1" x14ac:dyDescent="0.35">
      <c r="A551" s="24" t="s">
        <v>3141</v>
      </c>
      <c r="B551" s="8" t="s">
        <v>763</v>
      </c>
      <c r="C551" s="8" t="s">
        <v>60</v>
      </c>
      <c r="D551" s="8">
        <v>40</v>
      </c>
      <c r="E551" s="25">
        <v>30952</v>
      </c>
      <c r="F551" s="8" t="s">
        <v>329</v>
      </c>
      <c r="G551" s="8" t="s">
        <v>3143</v>
      </c>
      <c r="H551" s="26">
        <v>45205</v>
      </c>
      <c r="I551" s="26">
        <v>45217</v>
      </c>
      <c r="J551" s="28" t="s">
        <v>342</v>
      </c>
      <c r="K551" s="8" t="s">
        <v>54</v>
      </c>
      <c r="L551" s="8" t="s">
        <v>3146</v>
      </c>
      <c r="M551" s="8">
        <v>144</v>
      </c>
      <c r="N551" s="8">
        <v>68</v>
      </c>
      <c r="O551" s="21" t="str">
        <f t="shared" si="39"/>
        <v>144/68</v>
      </c>
      <c r="P551" s="8">
        <v>161</v>
      </c>
      <c r="Q551" s="8">
        <v>10.5</v>
      </c>
      <c r="R551" s="8">
        <v>42.9</v>
      </c>
      <c r="S551" s="8">
        <v>223</v>
      </c>
      <c r="T551" s="8" t="s">
        <v>3749</v>
      </c>
      <c r="U551" s="8" t="s">
        <v>569</v>
      </c>
      <c r="V551" s="8" t="s">
        <v>79</v>
      </c>
      <c r="W551" s="8" t="s">
        <v>56</v>
      </c>
      <c r="X551" s="8" t="s">
        <v>569</v>
      </c>
    </row>
    <row r="552" spans="1:24" ht="15" thickTop="1" x14ac:dyDescent="0.3">
      <c r="A552" s="27" t="s">
        <v>3567</v>
      </c>
      <c r="B552" s="28" t="s">
        <v>779</v>
      </c>
      <c r="C552" s="28" t="s">
        <v>60</v>
      </c>
      <c r="D552" s="28">
        <v>80</v>
      </c>
      <c r="E552" s="29">
        <v>16377</v>
      </c>
      <c r="F552" s="21" t="s">
        <v>25</v>
      </c>
      <c r="G552" s="28"/>
      <c r="H552" s="13">
        <v>45313</v>
      </c>
      <c r="I552" s="13">
        <v>45318</v>
      </c>
      <c r="J552" s="8" t="s">
        <v>196</v>
      </c>
      <c r="K552" s="28" t="s">
        <v>54</v>
      </c>
      <c r="L552" s="28" t="s">
        <v>1017</v>
      </c>
      <c r="M552" s="28">
        <v>155</v>
      </c>
      <c r="N552" s="28">
        <v>94</v>
      </c>
      <c r="O552" s="21" t="str">
        <f t="shared" si="39"/>
        <v>155/94</v>
      </c>
      <c r="P552" s="28">
        <v>289</v>
      </c>
      <c r="Q552" s="28">
        <v>12.1</v>
      </c>
      <c r="R552" s="28">
        <v>25.4</v>
      </c>
      <c r="S552" s="28">
        <v>202</v>
      </c>
      <c r="T552" s="28" t="s">
        <v>25</v>
      </c>
      <c r="U552" s="28">
        <v>37498</v>
      </c>
      <c r="V552" s="28" t="s">
        <v>45</v>
      </c>
      <c r="W552" s="28" t="s">
        <v>46</v>
      </c>
      <c r="X552" s="28">
        <v>37498</v>
      </c>
    </row>
    <row r="553" spans="1:24" ht="15" thickBot="1" x14ac:dyDescent="0.35">
      <c r="A553" s="24" t="s">
        <v>3150</v>
      </c>
      <c r="B553" s="8" t="s">
        <v>3151</v>
      </c>
      <c r="C553" s="8" t="s">
        <v>36</v>
      </c>
      <c r="D553" s="8">
        <v>41</v>
      </c>
      <c r="E553" s="25" t="s">
        <v>3724</v>
      </c>
      <c r="F553" s="28" t="s">
        <v>247</v>
      </c>
      <c r="G553" s="8"/>
      <c r="H553" s="26">
        <v>44915</v>
      </c>
      <c r="I553" s="26">
        <v>44938</v>
      </c>
      <c r="J553" s="28" t="s">
        <v>230</v>
      </c>
      <c r="K553" s="8" t="s">
        <v>157</v>
      </c>
      <c r="L553" s="8" t="s">
        <v>3155</v>
      </c>
      <c r="M553" s="8">
        <v>141</v>
      </c>
      <c r="N553" s="8">
        <v>83</v>
      </c>
      <c r="O553" s="8" t="str">
        <f t="shared" si="39"/>
        <v>141/83</v>
      </c>
      <c r="P553" s="8">
        <v>252</v>
      </c>
      <c r="Q553" s="8">
        <v>22.8</v>
      </c>
      <c r="R553" s="8">
        <v>26.7</v>
      </c>
      <c r="S553" s="8">
        <v>202</v>
      </c>
      <c r="T553" s="28" t="s">
        <v>3750</v>
      </c>
      <c r="U553" s="8" t="s">
        <v>3156</v>
      </c>
      <c r="V553" s="8" t="s">
        <v>217</v>
      </c>
      <c r="W553" s="8" t="s">
        <v>80</v>
      </c>
      <c r="X553" s="8" t="s">
        <v>3156</v>
      </c>
    </row>
    <row r="554" spans="1:24" ht="15.6" thickTop="1" thickBot="1" x14ac:dyDescent="0.35">
      <c r="A554" s="27" t="s">
        <v>3568</v>
      </c>
      <c r="B554" s="28" t="s">
        <v>3157</v>
      </c>
      <c r="C554" s="28" t="s">
        <v>36</v>
      </c>
      <c r="D554" s="28">
        <v>75</v>
      </c>
      <c r="E554" s="29">
        <v>18222</v>
      </c>
      <c r="F554" s="28" t="s">
        <v>316</v>
      </c>
      <c r="G554" s="28"/>
      <c r="H554" s="13">
        <v>43967</v>
      </c>
      <c r="I554" s="13">
        <v>43984</v>
      </c>
      <c r="J554" s="28" t="s">
        <v>230</v>
      </c>
      <c r="K554" s="28" t="s">
        <v>25</v>
      </c>
      <c r="L554" s="28" t="s">
        <v>3161</v>
      </c>
      <c r="M554" s="28">
        <v>90</v>
      </c>
      <c r="N554" s="28">
        <v>94</v>
      </c>
      <c r="O554" s="21" t="str">
        <f t="shared" ref="O554:O562" si="40">M554 &amp; "/" &amp; N554</f>
        <v>90/94</v>
      </c>
      <c r="P554" s="28">
        <v>163</v>
      </c>
      <c r="Q554" s="28">
        <v>4.3</v>
      </c>
      <c r="R554" s="28">
        <v>22.2</v>
      </c>
      <c r="S554" s="28">
        <v>242</v>
      </c>
      <c r="T554" s="28" t="s">
        <v>25</v>
      </c>
      <c r="U554" s="28">
        <v>26590</v>
      </c>
      <c r="V554" s="28" t="s">
        <v>208</v>
      </c>
      <c r="W554" s="28" t="s">
        <v>92</v>
      </c>
      <c r="X554" s="28">
        <v>26590</v>
      </c>
    </row>
    <row r="555" spans="1:24" ht="15.6" thickTop="1" thickBot="1" x14ac:dyDescent="0.35">
      <c r="A555" s="24" t="s">
        <v>3162</v>
      </c>
      <c r="B555" s="8" t="s">
        <v>3163</v>
      </c>
      <c r="C555" s="8" t="s">
        <v>60</v>
      </c>
      <c r="D555" s="8">
        <v>63</v>
      </c>
      <c r="E555" s="25">
        <v>22316</v>
      </c>
      <c r="F555" s="28" t="s">
        <v>153</v>
      </c>
      <c r="G555" s="8"/>
      <c r="H555" s="26"/>
      <c r="I555" s="26"/>
      <c r="J555" s="8"/>
      <c r="K555" s="8" t="s">
        <v>54</v>
      </c>
      <c r="L555" s="8" t="s">
        <v>3165</v>
      </c>
      <c r="M555" s="8">
        <v>121</v>
      </c>
      <c r="N555" s="8">
        <v>93</v>
      </c>
      <c r="O555" s="21" t="str">
        <f t="shared" si="40"/>
        <v>121/93</v>
      </c>
      <c r="P555" s="8">
        <v>144</v>
      </c>
      <c r="Q555" s="8">
        <v>4.4000000000000004</v>
      </c>
      <c r="R555" s="8">
        <v>28</v>
      </c>
      <c r="S555" s="8">
        <v>271</v>
      </c>
      <c r="T555" s="28" t="s">
        <v>3749</v>
      </c>
      <c r="U555" s="8" t="s">
        <v>3166</v>
      </c>
      <c r="V555" s="8" t="s">
        <v>217</v>
      </c>
      <c r="W555" s="8" t="s">
        <v>56</v>
      </c>
      <c r="X555" s="8" t="s">
        <v>3166</v>
      </c>
    </row>
    <row r="556" spans="1:24" ht="15.6" thickTop="1" thickBot="1" x14ac:dyDescent="0.35">
      <c r="A556" s="27" t="s">
        <v>3167</v>
      </c>
      <c r="B556" s="28" t="s">
        <v>3168</v>
      </c>
      <c r="C556" s="28" t="s">
        <v>36</v>
      </c>
      <c r="D556" s="28">
        <v>80</v>
      </c>
      <c r="E556" s="29" t="s">
        <v>3169</v>
      </c>
      <c r="F556" s="28" t="s">
        <v>329</v>
      </c>
      <c r="G556" s="28"/>
      <c r="H556" s="13">
        <v>43960</v>
      </c>
      <c r="I556" s="13">
        <v>43965</v>
      </c>
      <c r="J556" s="8" t="s">
        <v>196</v>
      </c>
      <c r="K556" s="28" t="s">
        <v>25</v>
      </c>
      <c r="L556" s="28" t="s">
        <v>3170</v>
      </c>
      <c r="M556" s="28">
        <v>95</v>
      </c>
      <c r="N556" s="28">
        <v>70</v>
      </c>
      <c r="O556" s="21" t="str">
        <f t="shared" si="40"/>
        <v>95/70</v>
      </c>
      <c r="P556" s="28">
        <v>132</v>
      </c>
      <c r="Q556" s="28">
        <v>12.8</v>
      </c>
      <c r="R556" s="28">
        <v>44.3</v>
      </c>
      <c r="S556" s="28">
        <v>253</v>
      </c>
      <c r="T556" s="28" t="s">
        <v>3750</v>
      </c>
      <c r="U556" s="28">
        <v>30475</v>
      </c>
      <c r="V556" s="28" t="s">
        <v>113</v>
      </c>
      <c r="W556" s="28" t="s">
        <v>132</v>
      </c>
      <c r="X556" s="28">
        <v>30475</v>
      </c>
    </row>
    <row r="557" spans="1:24" ht="15.6" thickTop="1" thickBot="1" x14ac:dyDescent="0.35">
      <c r="A557" s="24" t="s">
        <v>3461</v>
      </c>
      <c r="B557" s="8" t="s">
        <v>737</v>
      </c>
      <c r="C557" s="8" t="s">
        <v>60</v>
      </c>
      <c r="D557" s="8">
        <v>67</v>
      </c>
      <c r="E557" s="25" t="s">
        <v>3725</v>
      </c>
      <c r="F557" s="8" t="s">
        <v>329</v>
      </c>
      <c r="G557" s="8"/>
      <c r="H557" s="26">
        <v>44478</v>
      </c>
      <c r="I557" s="26">
        <v>44495</v>
      </c>
      <c r="J557" s="28" t="s">
        <v>342</v>
      </c>
      <c r="K557" s="8" t="s">
        <v>320</v>
      </c>
      <c r="L557" s="8" t="s">
        <v>3173</v>
      </c>
      <c r="M557" s="8">
        <v>157</v>
      </c>
      <c r="N557" s="8">
        <v>71</v>
      </c>
      <c r="O557" s="21" t="str">
        <f t="shared" si="40"/>
        <v>157/71</v>
      </c>
      <c r="P557" s="8">
        <v>138</v>
      </c>
      <c r="Q557" s="8">
        <v>4.5999999999999996</v>
      </c>
      <c r="R557" s="8">
        <v>35</v>
      </c>
      <c r="S557" s="8">
        <v>202</v>
      </c>
      <c r="T557" s="8" t="s">
        <v>3751</v>
      </c>
      <c r="U557" s="8">
        <v>16495</v>
      </c>
      <c r="V557" s="8" t="s">
        <v>379</v>
      </c>
      <c r="W557" s="8" t="s">
        <v>132</v>
      </c>
      <c r="X557" s="8">
        <v>16495</v>
      </c>
    </row>
    <row r="558" spans="1:24" ht="15.6" thickTop="1" thickBot="1" x14ac:dyDescent="0.35">
      <c r="A558" s="27" t="s">
        <v>3174</v>
      </c>
      <c r="B558" s="28" t="s">
        <v>3175</v>
      </c>
      <c r="C558" s="28" t="s">
        <v>60</v>
      </c>
      <c r="D558" s="28">
        <v>82</v>
      </c>
      <c r="E558" s="29">
        <v>15626</v>
      </c>
      <c r="F558" s="28" t="s">
        <v>73</v>
      </c>
      <c r="G558" s="28"/>
      <c r="H558" s="13">
        <v>44682</v>
      </c>
      <c r="I558" s="13">
        <v>44691</v>
      </c>
      <c r="J558" s="21" t="s">
        <v>156</v>
      </c>
      <c r="K558" s="28" t="s">
        <v>157</v>
      </c>
      <c r="L558" s="28" t="s">
        <v>1017</v>
      </c>
      <c r="M558" s="28">
        <v>258</v>
      </c>
      <c r="N558" s="28">
        <v>63</v>
      </c>
      <c r="O558" s="21" t="str">
        <f t="shared" si="40"/>
        <v>258/63</v>
      </c>
      <c r="P558" s="28">
        <v>208</v>
      </c>
      <c r="Q558" s="28">
        <v>9.5</v>
      </c>
      <c r="R558" s="28">
        <v>21.3</v>
      </c>
      <c r="S558" s="28">
        <v>264</v>
      </c>
      <c r="T558" s="28" t="s">
        <v>3749</v>
      </c>
      <c r="U558" s="28">
        <v>12120</v>
      </c>
      <c r="V558" s="28" t="s">
        <v>199</v>
      </c>
      <c r="W558" s="28" t="s">
        <v>69</v>
      </c>
      <c r="X558" s="28">
        <v>12120</v>
      </c>
    </row>
    <row r="559" spans="1:24" ht="15.6" thickTop="1" thickBot="1" x14ac:dyDescent="0.35">
      <c r="A559" s="24" t="s">
        <v>3179</v>
      </c>
      <c r="B559" s="8" t="s">
        <v>3180</v>
      </c>
      <c r="C559" s="8" t="s">
        <v>60</v>
      </c>
      <c r="D559" s="8">
        <v>70</v>
      </c>
      <c r="E559" s="25"/>
      <c r="F559" s="8" t="s">
        <v>95</v>
      </c>
      <c r="G559" s="8"/>
      <c r="H559" s="26">
        <v>44110</v>
      </c>
      <c r="I559" s="26">
        <v>44130</v>
      </c>
      <c r="J559" s="28" t="s">
        <v>230</v>
      </c>
      <c r="K559" s="8" t="s">
        <v>157</v>
      </c>
      <c r="L559" s="8" t="s">
        <v>3183</v>
      </c>
      <c r="M559" s="8">
        <v>138</v>
      </c>
      <c r="N559" s="8">
        <v>67</v>
      </c>
      <c r="O559" s="21" t="str">
        <f t="shared" si="40"/>
        <v>138/67</v>
      </c>
      <c r="P559" s="8">
        <v>83</v>
      </c>
      <c r="Q559" s="8">
        <v>8.9</v>
      </c>
      <c r="R559" s="36">
        <v>45</v>
      </c>
      <c r="S559" s="8">
        <v>256</v>
      </c>
      <c r="T559" s="8" t="s">
        <v>3749</v>
      </c>
      <c r="U559" s="8">
        <v>14053</v>
      </c>
      <c r="V559" s="8" t="s">
        <v>25</v>
      </c>
      <c r="W559" s="8" t="s">
        <v>69</v>
      </c>
      <c r="X559" s="8">
        <v>14053</v>
      </c>
    </row>
    <row r="560" spans="1:24" ht="15.6" thickTop="1" thickBot="1" x14ac:dyDescent="0.35">
      <c r="A560" s="27" t="s">
        <v>3184</v>
      </c>
      <c r="B560" s="28" t="s">
        <v>2159</v>
      </c>
      <c r="C560" s="28" t="s">
        <v>60</v>
      </c>
      <c r="D560" s="28">
        <v>71</v>
      </c>
      <c r="E560" s="29">
        <v>19527</v>
      </c>
      <c r="F560" s="21" t="s">
        <v>25</v>
      </c>
      <c r="G560" s="28" t="s">
        <v>3186</v>
      </c>
      <c r="H560" s="13">
        <v>45631</v>
      </c>
      <c r="I560" s="13">
        <v>45652</v>
      </c>
      <c r="J560" s="28"/>
      <c r="K560" s="28" t="s">
        <v>386</v>
      </c>
      <c r="L560" s="28" t="s">
        <v>3189</v>
      </c>
      <c r="M560" s="28">
        <v>176</v>
      </c>
      <c r="N560" s="28">
        <v>94</v>
      </c>
      <c r="O560" s="21" t="str">
        <f t="shared" si="40"/>
        <v>176/94</v>
      </c>
      <c r="P560" s="28">
        <v>175</v>
      </c>
      <c r="Q560" s="28">
        <v>9.9</v>
      </c>
      <c r="R560" s="28">
        <v>37.6</v>
      </c>
      <c r="S560" s="28">
        <v>259</v>
      </c>
      <c r="T560" s="28" t="s">
        <v>3750</v>
      </c>
      <c r="U560" s="28">
        <v>33372</v>
      </c>
      <c r="V560" s="28"/>
      <c r="W560" s="28" t="s">
        <v>102</v>
      </c>
      <c r="X560" s="28">
        <v>33372</v>
      </c>
    </row>
    <row r="561" spans="1:24" ht="15" thickTop="1" x14ac:dyDescent="0.3">
      <c r="A561" s="24" t="s">
        <v>3529</v>
      </c>
      <c r="B561" s="8" t="s">
        <v>1905</v>
      </c>
      <c r="C561" s="8" t="s">
        <v>36</v>
      </c>
      <c r="D561" s="8">
        <v>74</v>
      </c>
      <c r="E561" s="25" t="s">
        <v>3726</v>
      </c>
      <c r="F561" s="8" t="s">
        <v>468</v>
      </c>
      <c r="G561" s="8"/>
      <c r="H561" s="26">
        <v>45103</v>
      </c>
      <c r="I561" s="26">
        <v>45114</v>
      </c>
      <c r="J561" s="28" t="s">
        <v>230</v>
      </c>
      <c r="K561" s="8" t="s">
        <v>873</v>
      </c>
      <c r="L561" s="8" t="s">
        <v>1452</v>
      </c>
      <c r="M561" s="8">
        <v>105</v>
      </c>
      <c r="N561" s="8">
        <v>90</v>
      </c>
      <c r="O561" s="21" t="str">
        <f t="shared" si="40"/>
        <v>105/90</v>
      </c>
      <c r="P561" s="8">
        <v>229</v>
      </c>
      <c r="Q561" s="8">
        <v>9.5</v>
      </c>
      <c r="R561" s="8">
        <v>26.4</v>
      </c>
      <c r="S561" s="8">
        <v>192</v>
      </c>
      <c r="T561" s="8" t="s">
        <v>3750</v>
      </c>
      <c r="U561" s="8">
        <v>25755</v>
      </c>
      <c r="V561" s="8" t="s">
        <v>217</v>
      </c>
      <c r="W561" s="8" t="s">
        <v>102</v>
      </c>
      <c r="X561" s="8">
        <v>25755</v>
      </c>
    </row>
    <row r="562" spans="1:24" ht="15" thickBot="1" x14ac:dyDescent="0.35">
      <c r="A562" s="27" t="s">
        <v>3191</v>
      </c>
      <c r="B562" s="28" t="s">
        <v>2378</v>
      </c>
      <c r="C562" s="28" t="s">
        <v>3442</v>
      </c>
      <c r="D562" s="28">
        <v>28</v>
      </c>
      <c r="E562" s="29"/>
      <c r="F562" s="28" t="s">
        <v>95</v>
      </c>
      <c r="G562" s="28" t="s">
        <v>3192</v>
      </c>
      <c r="H562" s="13">
        <v>44342</v>
      </c>
      <c r="I562" s="13"/>
      <c r="J562" s="28" t="s">
        <v>230</v>
      </c>
      <c r="K562" s="28" t="s">
        <v>157</v>
      </c>
      <c r="L562" s="28" t="s">
        <v>3194</v>
      </c>
      <c r="M562" s="28">
        <v>117</v>
      </c>
      <c r="N562" s="28">
        <v>83</v>
      </c>
      <c r="O562" s="28" t="str">
        <f t="shared" si="40"/>
        <v>117/83</v>
      </c>
      <c r="P562" s="28">
        <v>90</v>
      </c>
      <c r="Q562" s="28">
        <v>8.9</v>
      </c>
      <c r="R562" s="35">
        <v>33.200000000000003</v>
      </c>
      <c r="S562" s="28">
        <v>234</v>
      </c>
      <c r="T562" s="28" t="s">
        <v>3750</v>
      </c>
      <c r="U562" s="28" t="s">
        <v>3195</v>
      </c>
      <c r="V562" s="28" t="s">
        <v>113</v>
      </c>
      <c r="W562" s="28" t="s">
        <v>92</v>
      </c>
      <c r="X562" s="28" t="s">
        <v>3195</v>
      </c>
    </row>
    <row r="563" spans="1:24" ht="15.6" thickTop="1" thickBot="1" x14ac:dyDescent="0.35">
      <c r="A563" s="24" t="s">
        <v>3530</v>
      </c>
      <c r="B563" s="8" t="s">
        <v>3196</v>
      </c>
      <c r="C563" s="8" t="s">
        <v>36</v>
      </c>
      <c r="D563" s="8">
        <v>46</v>
      </c>
      <c r="E563" s="25">
        <v>28798</v>
      </c>
      <c r="F563" s="28" t="s">
        <v>153</v>
      </c>
      <c r="G563" s="8" t="s">
        <v>3198</v>
      </c>
      <c r="H563" s="26">
        <v>44414</v>
      </c>
      <c r="I563" s="26"/>
      <c r="J563" s="28" t="s">
        <v>342</v>
      </c>
      <c r="K563" s="8" t="s">
        <v>320</v>
      </c>
      <c r="L563" s="8" t="s">
        <v>3200</v>
      </c>
      <c r="M563" s="8">
        <v>140</v>
      </c>
      <c r="N563" s="8">
        <v>79</v>
      </c>
      <c r="O563" s="21" t="str">
        <f t="shared" ref="O563:O570" si="41">M563 &amp; "/" &amp; N563</f>
        <v>140/79</v>
      </c>
      <c r="P563" s="8">
        <v>105</v>
      </c>
      <c r="Q563" s="8">
        <v>10.8</v>
      </c>
      <c r="R563" s="8">
        <v>20</v>
      </c>
      <c r="S563" s="8">
        <v>194</v>
      </c>
      <c r="T563" s="8" t="s">
        <v>25</v>
      </c>
      <c r="U563" s="8">
        <v>32196</v>
      </c>
      <c r="V563" s="8" t="s">
        <v>113</v>
      </c>
      <c r="W563" s="8" t="s">
        <v>102</v>
      </c>
      <c r="X563" s="8">
        <v>32196</v>
      </c>
    </row>
    <row r="564" spans="1:24" ht="15.6" thickTop="1" thickBot="1" x14ac:dyDescent="0.35">
      <c r="A564" s="27" t="s">
        <v>3201</v>
      </c>
      <c r="B564" s="28" t="s">
        <v>3202</v>
      </c>
      <c r="C564" s="28" t="s">
        <v>60</v>
      </c>
      <c r="D564" s="28">
        <v>53</v>
      </c>
      <c r="E564" s="29">
        <v>25970</v>
      </c>
      <c r="F564" s="28" t="s">
        <v>468</v>
      </c>
      <c r="G564" s="28" t="s">
        <v>3204</v>
      </c>
      <c r="H564" s="13">
        <v>45302</v>
      </c>
      <c r="I564" s="13">
        <v>45313</v>
      </c>
      <c r="J564" s="8" t="s">
        <v>288</v>
      </c>
      <c r="K564" s="28" t="s">
        <v>650</v>
      </c>
      <c r="L564" s="28" t="s">
        <v>3205</v>
      </c>
      <c r="M564" s="28">
        <v>172</v>
      </c>
      <c r="N564" s="28">
        <v>62</v>
      </c>
      <c r="O564" s="21" t="str">
        <f t="shared" si="41"/>
        <v>172/62</v>
      </c>
      <c r="P564" s="28">
        <v>203</v>
      </c>
      <c r="Q564" s="28">
        <v>10.199999999999999</v>
      </c>
      <c r="R564" s="28">
        <v>37.9</v>
      </c>
      <c r="S564" s="28">
        <v>229</v>
      </c>
      <c r="T564" s="28" t="s">
        <v>3749</v>
      </c>
      <c r="U564" s="28" t="s">
        <v>3206</v>
      </c>
      <c r="V564" s="28" t="s">
        <v>79</v>
      </c>
      <c r="W564" s="28" t="s">
        <v>132</v>
      </c>
      <c r="X564" s="28" t="s">
        <v>3206</v>
      </c>
    </row>
    <row r="565" spans="1:24" ht="15.6" thickTop="1" thickBot="1" x14ac:dyDescent="0.35">
      <c r="A565" s="24" t="s">
        <v>3207</v>
      </c>
      <c r="B565" s="8" t="s">
        <v>3208</v>
      </c>
      <c r="C565" s="8" t="s">
        <v>3442</v>
      </c>
      <c r="D565" s="8">
        <v>54</v>
      </c>
      <c r="E565" s="25" t="s">
        <v>3209</v>
      </c>
      <c r="F565" s="8" t="s">
        <v>468</v>
      </c>
      <c r="G565" s="8" t="s">
        <v>3210</v>
      </c>
      <c r="H565" s="26">
        <v>43910</v>
      </c>
      <c r="I565" s="26">
        <v>43936</v>
      </c>
      <c r="J565" s="28" t="s">
        <v>409</v>
      </c>
      <c r="K565" s="8" t="s">
        <v>1997</v>
      </c>
      <c r="L565" s="8" t="s">
        <v>1499</v>
      </c>
      <c r="M565" s="8">
        <v>169</v>
      </c>
      <c r="N565" s="8">
        <v>63</v>
      </c>
      <c r="O565" s="21" t="str">
        <f t="shared" si="41"/>
        <v>169/63</v>
      </c>
      <c r="P565" s="8">
        <v>259</v>
      </c>
      <c r="Q565" s="8">
        <v>4.4000000000000004</v>
      </c>
      <c r="R565" s="8">
        <v>35.5</v>
      </c>
      <c r="S565" s="8">
        <v>216</v>
      </c>
      <c r="T565" s="8" t="s">
        <v>3749</v>
      </c>
      <c r="U565" s="8">
        <v>22534</v>
      </c>
      <c r="V565" s="8" t="s">
        <v>208</v>
      </c>
      <c r="W565" s="8" t="s">
        <v>69</v>
      </c>
      <c r="X565" s="8">
        <v>22534</v>
      </c>
    </row>
    <row r="566" spans="1:24" ht="15.6" thickTop="1" thickBot="1" x14ac:dyDescent="0.35">
      <c r="A566" s="27" t="s">
        <v>3212</v>
      </c>
      <c r="B566" s="28" t="s">
        <v>2055</v>
      </c>
      <c r="C566" s="28" t="s">
        <v>3442</v>
      </c>
      <c r="D566" s="28">
        <v>76</v>
      </c>
      <c r="E566" s="29"/>
      <c r="F566" s="28" t="s">
        <v>73</v>
      </c>
      <c r="G566" s="28" t="s">
        <v>3213</v>
      </c>
      <c r="H566" s="13">
        <v>44433</v>
      </c>
      <c r="I566" s="13">
        <v>44440</v>
      </c>
      <c r="J566" s="8" t="s">
        <v>196</v>
      </c>
      <c r="K566" s="28" t="s">
        <v>261</v>
      </c>
      <c r="L566" s="28" t="s">
        <v>3216</v>
      </c>
      <c r="M566" s="28">
        <v>168</v>
      </c>
      <c r="N566" s="28">
        <v>79</v>
      </c>
      <c r="O566" s="21" t="str">
        <f t="shared" si="41"/>
        <v>168/79</v>
      </c>
      <c r="P566" s="28">
        <v>101</v>
      </c>
      <c r="Q566" s="28">
        <v>4.3</v>
      </c>
      <c r="R566" s="35">
        <v>41.2</v>
      </c>
      <c r="S566" s="28">
        <v>406</v>
      </c>
      <c r="T566" s="28" t="s">
        <v>25</v>
      </c>
      <c r="U566" s="28">
        <v>41860</v>
      </c>
      <c r="V566" s="28" t="s">
        <v>379</v>
      </c>
      <c r="W566" s="28" t="b">
        <v>0</v>
      </c>
      <c r="X566" s="28">
        <v>41860</v>
      </c>
    </row>
    <row r="567" spans="1:24" ht="15.6" thickTop="1" thickBot="1" x14ac:dyDescent="0.35">
      <c r="A567" s="24" t="s">
        <v>3217</v>
      </c>
      <c r="B567" s="8" t="s">
        <v>1324</v>
      </c>
      <c r="C567" s="8" t="s">
        <v>36</v>
      </c>
      <c r="D567" s="8">
        <v>81</v>
      </c>
      <c r="E567" s="25">
        <v>21514</v>
      </c>
      <c r="F567" s="21" t="s">
        <v>25</v>
      </c>
      <c r="G567" s="8" t="s">
        <v>3219</v>
      </c>
      <c r="H567" s="26">
        <v>45115</v>
      </c>
      <c r="I567" s="26"/>
      <c r="J567" s="28" t="s">
        <v>668</v>
      </c>
      <c r="K567" s="8" t="s">
        <v>289</v>
      </c>
      <c r="L567" s="8" t="s">
        <v>3220</v>
      </c>
      <c r="M567" s="8">
        <v>90</v>
      </c>
      <c r="N567" s="8">
        <v>117</v>
      </c>
      <c r="O567" s="21" t="str">
        <f t="shared" si="41"/>
        <v>90/117</v>
      </c>
      <c r="P567" s="8">
        <v>278</v>
      </c>
      <c r="Q567" s="8">
        <v>8.4</v>
      </c>
      <c r="R567" s="8">
        <v>21.9</v>
      </c>
      <c r="S567" s="8">
        <v>202</v>
      </c>
      <c r="T567" s="8" t="s">
        <v>3749</v>
      </c>
      <c r="U567" s="8">
        <v>49654</v>
      </c>
      <c r="V567" s="8" t="s">
        <v>217</v>
      </c>
      <c r="W567" s="8" t="s">
        <v>80</v>
      </c>
      <c r="X567" s="8">
        <v>49654</v>
      </c>
    </row>
    <row r="568" spans="1:24" ht="15.6" thickTop="1" thickBot="1" x14ac:dyDescent="0.35">
      <c r="A568" s="27" t="s">
        <v>3221</v>
      </c>
      <c r="B568" s="28" t="s">
        <v>3222</v>
      </c>
      <c r="C568" s="28" t="s">
        <v>60</v>
      </c>
      <c r="D568" s="28">
        <v>32</v>
      </c>
      <c r="E568" s="29" t="s">
        <v>3680</v>
      </c>
      <c r="F568" s="28" t="s">
        <v>316</v>
      </c>
      <c r="G568" s="28" t="s">
        <v>3224</v>
      </c>
      <c r="H568" s="13">
        <v>45281</v>
      </c>
      <c r="I568" s="13">
        <v>45294</v>
      </c>
      <c r="J568" s="8" t="s">
        <v>288</v>
      </c>
      <c r="K568" s="28" t="s">
        <v>320</v>
      </c>
      <c r="L568" s="28" t="s">
        <v>3226</v>
      </c>
      <c r="M568" s="28">
        <v>91</v>
      </c>
      <c r="N568" s="28">
        <v>91</v>
      </c>
      <c r="O568" s="21" t="str">
        <f t="shared" si="41"/>
        <v>91/91</v>
      </c>
      <c r="P568" s="28">
        <v>79</v>
      </c>
      <c r="Q568" s="28">
        <v>4.0999999999999996</v>
      </c>
      <c r="R568" s="28">
        <v>41.6</v>
      </c>
      <c r="S568" s="28">
        <v>276</v>
      </c>
      <c r="T568" s="28" t="s">
        <v>25</v>
      </c>
      <c r="U568" s="28" t="s">
        <v>3227</v>
      </c>
      <c r="V568" s="28" t="s">
        <v>57</v>
      </c>
      <c r="W568" s="28" t="s">
        <v>92</v>
      </c>
      <c r="X568" s="28" t="s">
        <v>3227</v>
      </c>
    </row>
    <row r="569" spans="1:24" ht="15" thickTop="1" x14ac:dyDescent="0.3">
      <c r="A569" s="24" t="s">
        <v>3228</v>
      </c>
      <c r="B569" s="8" t="s">
        <v>3587</v>
      </c>
      <c r="C569" s="8" t="s">
        <v>36</v>
      </c>
      <c r="D569" s="8">
        <v>52</v>
      </c>
      <c r="E569" s="25" t="s">
        <v>3229</v>
      </c>
      <c r="F569" s="28" t="s">
        <v>153</v>
      </c>
      <c r="G569" s="8" t="s">
        <v>3230</v>
      </c>
      <c r="H569" s="26">
        <v>44305</v>
      </c>
      <c r="I569" s="26">
        <v>44325</v>
      </c>
      <c r="J569" s="28" t="s">
        <v>53</v>
      </c>
      <c r="K569" s="8" t="s">
        <v>481</v>
      </c>
      <c r="L569" s="8" t="s">
        <v>3232</v>
      </c>
      <c r="M569" s="8">
        <v>157</v>
      </c>
      <c r="N569" s="8">
        <v>69</v>
      </c>
      <c r="O569" s="21" t="str">
        <f t="shared" si="41"/>
        <v>157/69</v>
      </c>
      <c r="P569" s="8">
        <v>248</v>
      </c>
      <c r="Q569" s="8">
        <v>8.9</v>
      </c>
      <c r="R569" s="8">
        <v>43.3</v>
      </c>
      <c r="S569" s="8">
        <v>247</v>
      </c>
      <c r="T569" s="8" t="s">
        <v>25</v>
      </c>
      <c r="U569" s="8" t="s">
        <v>3233</v>
      </c>
      <c r="V569" s="8" t="s">
        <v>25</v>
      </c>
      <c r="W569" s="8" t="s">
        <v>25</v>
      </c>
      <c r="X569" s="8" t="s">
        <v>3233</v>
      </c>
    </row>
    <row r="570" spans="1:24" ht="15" thickBot="1" x14ac:dyDescent="0.35">
      <c r="A570" s="27" t="s">
        <v>3234</v>
      </c>
      <c r="B570" s="28" t="s">
        <v>3235</v>
      </c>
      <c r="C570" s="28" t="s">
        <v>60</v>
      </c>
      <c r="D570" s="28">
        <v>64</v>
      </c>
      <c r="E570" s="29" t="s">
        <v>3236</v>
      </c>
      <c r="F570" s="28" t="s">
        <v>62</v>
      </c>
      <c r="G570" s="28" t="s">
        <v>3237</v>
      </c>
      <c r="H570" s="13">
        <v>44582</v>
      </c>
      <c r="I570" s="13">
        <v>44586</v>
      </c>
      <c r="J570" s="28" t="s">
        <v>668</v>
      </c>
      <c r="K570" s="28" t="s">
        <v>650</v>
      </c>
      <c r="L570" s="28" t="s">
        <v>3238</v>
      </c>
      <c r="M570" s="28">
        <v>152</v>
      </c>
      <c r="N570" s="28">
        <v>83</v>
      </c>
      <c r="O570" s="28" t="str">
        <f t="shared" si="41"/>
        <v>152/83</v>
      </c>
      <c r="P570" s="28">
        <v>265</v>
      </c>
      <c r="Q570" s="28">
        <v>12.5</v>
      </c>
      <c r="R570" s="28">
        <v>26.4</v>
      </c>
      <c r="S570" s="28">
        <v>193</v>
      </c>
      <c r="T570" s="28" t="s">
        <v>25</v>
      </c>
      <c r="U570" s="28">
        <v>28946</v>
      </c>
      <c r="V570" s="28" t="s">
        <v>113</v>
      </c>
      <c r="W570" s="28" t="b">
        <v>1</v>
      </c>
      <c r="X570" s="28">
        <v>28946</v>
      </c>
    </row>
    <row r="571" spans="1:24" ht="15.6" thickTop="1" thickBot="1" x14ac:dyDescent="0.35">
      <c r="A571" s="24" t="s">
        <v>3239</v>
      </c>
      <c r="B571" s="8" t="s">
        <v>1874</v>
      </c>
      <c r="C571" s="8" t="s">
        <v>36</v>
      </c>
      <c r="D571" s="8">
        <v>23</v>
      </c>
      <c r="E571" s="25">
        <v>36946</v>
      </c>
      <c r="F571" s="21" t="s">
        <v>25</v>
      </c>
      <c r="G571" s="8" t="s">
        <v>3241</v>
      </c>
      <c r="H571" s="26">
        <v>44594</v>
      </c>
      <c r="I571" s="26"/>
      <c r="J571" s="28" t="s">
        <v>409</v>
      </c>
      <c r="K571" s="8" t="s">
        <v>261</v>
      </c>
      <c r="L571" s="8" t="s">
        <v>3243</v>
      </c>
      <c r="M571" s="8">
        <f>VALUE(LEFT(O571,FIND("/",O571)-1))</f>
        <v>122</v>
      </c>
      <c r="N571" s="8">
        <f>VALUE(RIGHT(O571,LEN(O571)-FIND("/",O571)))</f>
        <v>85</v>
      </c>
      <c r="O571" s="39" t="s">
        <v>3244</v>
      </c>
      <c r="P571" s="8">
        <v>99</v>
      </c>
      <c r="Q571" s="8">
        <v>8.9</v>
      </c>
      <c r="R571" s="8">
        <v>42.1</v>
      </c>
      <c r="S571" s="8">
        <v>134</v>
      </c>
      <c r="T571" s="28" t="s">
        <v>3750</v>
      </c>
      <c r="U571" s="8"/>
      <c r="V571" s="8" t="s">
        <v>263</v>
      </c>
      <c r="W571" s="8" t="s">
        <v>69</v>
      </c>
      <c r="X571" s="8"/>
    </row>
    <row r="572" spans="1:24" ht="15.6" thickTop="1" thickBot="1" x14ac:dyDescent="0.35">
      <c r="A572" s="27" t="s">
        <v>3245</v>
      </c>
      <c r="B572" s="28" t="s">
        <v>954</v>
      </c>
      <c r="C572" s="28" t="s">
        <v>36</v>
      </c>
      <c r="D572" s="28">
        <v>74</v>
      </c>
      <c r="E572" s="29">
        <v>18278</v>
      </c>
      <c r="F572" s="28" t="s">
        <v>153</v>
      </c>
      <c r="G572" s="28" t="s">
        <v>3247</v>
      </c>
      <c r="H572" s="13">
        <v>44421</v>
      </c>
      <c r="I572" s="13">
        <v>44447</v>
      </c>
      <c r="J572" s="8" t="s">
        <v>288</v>
      </c>
      <c r="K572" s="28" t="s">
        <v>157</v>
      </c>
      <c r="L572" s="28" t="s">
        <v>3249</v>
      </c>
      <c r="M572" s="28">
        <v>136</v>
      </c>
      <c r="N572" s="28">
        <v>71</v>
      </c>
      <c r="O572" s="21" t="str">
        <f>M572 &amp; "/" &amp; N572</f>
        <v>136/71</v>
      </c>
      <c r="P572" s="28">
        <v>201</v>
      </c>
      <c r="Q572" s="28">
        <v>8.9</v>
      </c>
      <c r="R572" s="28">
        <v>30.2</v>
      </c>
      <c r="S572" s="28">
        <v>130</v>
      </c>
      <c r="T572" s="28" t="s">
        <v>25</v>
      </c>
      <c r="U572" s="28" t="s">
        <v>3250</v>
      </c>
      <c r="V572" s="28" t="s">
        <v>217</v>
      </c>
      <c r="W572" s="28" t="s">
        <v>68</v>
      </c>
      <c r="X572" s="28" t="s">
        <v>3250</v>
      </c>
    </row>
    <row r="573" spans="1:24" ht="15" thickTop="1" x14ac:dyDescent="0.3">
      <c r="A573" s="24" t="s">
        <v>3251</v>
      </c>
      <c r="B573" s="8" t="s">
        <v>819</v>
      </c>
      <c r="C573" s="8" t="s">
        <v>36</v>
      </c>
      <c r="D573" s="8">
        <v>72</v>
      </c>
      <c r="E573" s="25">
        <v>18996</v>
      </c>
      <c r="F573" s="21" t="s">
        <v>25</v>
      </c>
      <c r="G573" s="8" t="s">
        <v>3253</v>
      </c>
      <c r="H573" s="26">
        <v>45062</v>
      </c>
      <c r="I573" s="26">
        <v>45090</v>
      </c>
      <c r="J573" s="28" t="s">
        <v>53</v>
      </c>
      <c r="K573" s="8" t="s">
        <v>320</v>
      </c>
      <c r="L573" s="8" t="s">
        <v>3256</v>
      </c>
      <c r="M573" s="8">
        <f>VALUE(LEFT(O573,FIND("/",O573)-1))</f>
        <v>124</v>
      </c>
      <c r="N573" s="8">
        <f>VALUE(RIGHT(O573,LEN(O573)-FIND("/",O573)))</f>
        <v>88</v>
      </c>
      <c r="O573" s="39" t="s">
        <v>3257</v>
      </c>
      <c r="P573" s="8">
        <v>139</v>
      </c>
      <c r="Q573" s="8">
        <v>8</v>
      </c>
      <c r="R573" s="8">
        <v>34.1</v>
      </c>
      <c r="S573" s="8">
        <v>142</v>
      </c>
      <c r="T573" s="8" t="s">
        <v>3750</v>
      </c>
      <c r="U573" s="8">
        <v>44004</v>
      </c>
      <c r="V573" s="8" t="s">
        <v>57</v>
      </c>
      <c r="W573" s="8" t="s">
        <v>166</v>
      </c>
      <c r="X573" s="8">
        <v>44004</v>
      </c>
    </row>
    <row r="574" spans="1:24" ht="15" thickBot="1" x14ac:dyDescent="0.35">
      <c r="A574" s="27" t="s">
        <v>3531</v>
      </c>
      <c r="B574" s="28" t="s">
        <v>855</v>
      </c>
      <c r="C574" s="28" t="s">
        <v>3442</v>
      </c>
      <c r="D574" s="28">
        <v>49</v>
      </c>
      <c r="E574" s="29">
        <v>30089</v>
      </c>
      <c r="F574" s="28" t="s">
        <v>153</v>
      </c>
      <c r="G574" s="28" t="s">
        <v>3259</v>
      </c>
      <c r="H574" s="13">
        <v>45395</v>
      </c>
      <c r="I574" s="13">
        <v>45405</v>
      </c>
      <c r="J574" s="8" t="s">
        <v>196</v>
      </c>
      <c r="K574" s="28" t="s">
        <v>873</v>
      </c>
      <c r="L574" s="28" t="s">
        <v>3261</v>
      </c>
      <c r="M574" s="8">
        <f>VALUE(LEFT(O574,FIND("/",O574)-1))</f>
        <v>146</v>
      </c>
      <c r="N574" s="8">
        <f>VALUE(RIGHT(O574,LEN(O574)-FIND("/",O574)))</f>
        <v>82</v>
      </c>
      <c r="O574" s="40" t="s">
        <v>3262</v>
      </c>
      <c r="P574" s="28">
        <v>168</v>
      </c>
      <c r="Q574" s="28">
        <v>11</v>
      </c>
      <c r="R574" s="28">
        <v>39.4</v>
      </c>
      <c r="S574" s="28">
        <v>270</v>
      </c>
      <c r="T574" s="28" t="s">
        <v>3750</v>
      </c>
      <c r="U574" s="28" t="s">
        <v>3263</v>
      </c>
      <c r="V574" s="28" t="s">
        <v>263</v>
      </c>
      <c r="W574" s="28" t="s">
        <v>68</v>
      </c>
      <c r="X574" s="28" t="s">
        <v>3263</v>
      </c>
    </row>
    <row r="575" spans="1:24" ht="15" thickTop="1" x14ac:dyDescent="0.3">
      <c r="A575" s="24" t="s">
        <v>3264</v>
      </c>
      <c r="B575" s="8" t="s">
        <v>3208</v>
      </c>
      <c r="C575" s="8" t="s">
        <v>36</v>
      </c>
      <c r="D575" s="8">
        <v>22</v>
      </c>
      <c r="E575" s="25">
        <v>40312</v>
      </c>
      <c r="F575" s="28" t="s">
        <v>153</v>
      </c>
      <c r="G575" s="8" t="s">
        <v>3266</v>
      </c>
      <c r="H575" s="26">
        <v>45147</v>
      </c>
      <c r="I575" s="26">
        <v>45161</v>
      </c>
      <c r="J575" s="28" t="s">
        <v>53</v>
      </c>
      <c r="K575" s="8" t="s">
        <v>631</v>
      </c>
      <c r="L575" s="8" t="s">
        <v>805</v>
      </c>
      <c r="M575" s="8">
        <v>90</v>
      </c>
      <c r="N575" s="8">
        <v>72</v>
      </c>
      <c r="O575" s="21" t="str">
        <f>M575 &amp; "/" &amp; N575</f>
        <v>90/72</v>
      </c>
      <c r="P575" s="8">
        <v>91</v>
      </c>
      <c r="Q575" s="8">
        <v>13</v>
      </c>
      <c r="R575" s="8">
        <v>31.3</v>
      </c>
      <c r="S575" s="8">
        <v>266</v>
      </c>
      <c r="T575" s="8" t="s">
        <v>3749</v>
      </c>
      <c r="U575" s="8">
        <v>15285</v>
      </c>
      <c r="V575" s="8" t="s">
        <v>698</v>
      </c>
      <c r="W575" s="8" t="s">
        <v>166</v>
      </c>
      <c r="X575" s="8">
        <v>15285</v>
      </c>
    </row>
    <row r="576" spans="1:24" ht="15" thickBot="1" x14ac:dyDescent="0.35">
      <c r="A576" s="27" t="s">
        <v>3268</v>
      </c>
      <c r="B576" s="28" t="s">
        <v>1573</v>
      </c>
      <c r="C576" s="28" t="s">
        <v>3442</v>
      </c>
      <c r="D576" s="28">
        <v>62</v>
      </c>
      <c r="E576" s="29" t="s">
        <v>3269</v>
      </c>
      <c r="F576" s="28" t="s">
        <v>247</v>
      </c>
      <c r="G576" s="28" t="s">
        <v>3270</v>
      </c>
      <c r="H576" s="13">
        <v>44467</v>
      </c>
      <c r="I576" s="13">
        <v>44495</v>
      </c>
      <c r="J576" s="28" t="s">
        <v>230</v>
      </c>
      <c r="K576" s="28" t="s">
        <v>33</v>
      </c>
      <c r="L576" s="28" t="s">
        <v>3272</v>
      </c>
      <c r="M576" s="28">
        <v>126</v>
      </c>
      <c r="N576" s="28">
        <v>83</v>
      </c>
      <c r="O576" s="28" t="str">
        <f>M576 &amp; "/" &amp; N576</f>
        <v>126/83</v>
      </c>
      <c r="P576" s="8">
        <v>192</v>
      </c>
      <c r="Q576" s="28">
        <v>10.199999999999999</v>
      </c>
      <c r="R576" s="28">
        <v>34.1</v>
      </c>
      <c r="S576" s="28">
        <v>200</v>
      </c>
      <c r="T576" s="28" t="s">
        <v>3750</v>
      </c>
      <c r="U576" s="28" t="s">
        <v>3273</v>
      </c>
      <c r="V576" s="28" t="s">
        <v>79</v>
      </c>
      <c r="W576" s="28" t="s">
        <v>132</v>
      </c>
      <c r="X576" s="28" t="s">
        <v>3273</v>
      </c>
    </row>
    <row r="577" spans="1:24" ht="15.6" thickTop="1" thickBot="1" x14ac:dyDescent="0.35">
      <c r="A577" s="24" t="s">
        <v>3569</v>
      </c>
      <c r="B577" s="8" t="s">
        <v>2394</v>
      </c>
      <c r="C577" s="8" t="s">
        <v>60</v>
      </c>
      <c r="D577" s="8">
        <v>29</v>
      </c>
      <c r="E577" s="25" t="s">
        <v>3274</v>
      </c>
      <c r="F577" s="28" t="s">
        <v>153</v>
      </c>
      <c r="G577" s="8" t="s">
        <v>3275</v>
      </c>
      <c r="H577" s="26">
        <v>44936</v>
      </c>
      <c r="I577" s="26">
        <v>44960</v>
      </c>
      <c r="J577" s="28" t="s">
        <v>230</v>
      </c>
      <c r="K577" s="8" t="s">
        <v>873</v>
      </c>
      <c r="L577" s="8"/>
      <c r="M577" s="8">
        <v>132</v>
      </c>
      <c r="N577" s="8">
        <v>70</v>
      </c>
      <c r="O577" s="21" t="str">
        <f t="shared" ref="O577:O582" si="42">M577 &amp; "/" &amp; N577</f>
        <v>132/70</v>
      </c>
      <c r="P577" s="8">
        <v>168</v>
      </c>
      <c r="Q577" s="8">
        <v>12</v>
      </c>
      <c r="R577" s="8">
        <v>42.8</v>
      </c>
      <c r="S577" s="8">
        <v>256</v>
      </c>
      <c r="T577" s="8" t="s">
        <v>3750</v>
      </c>
      <c r="U577" s="8">
        <v>35926</v>
      </c>
      <c r="V577" s="8" t="s">
        <v>199</v>
      </c>
      <c r="W577" s="8" t="s">
        <v>92</v>
      </c>
      <c r="X577" s="8">
        <v>35926</v>
      </c>
    </row>
    <row r="578" spans="1:24" ht="15.6" thickTop="1" thickBot="1" x14ac:dyDescent="0.35">
      <c r="A578" s="27" t="s">
        <v>3277</v>
      </c>
      <c r="B578" s="28" t="s">
        <v>3278</v>
      </c>
      <c r="C578" s="28" t="s">
        <v>60</v>
      </c>
      <c r="D578" s="28">
        <v>33</v>
      </c>
      <c r="E578" s="29">
        <v>33482</v>
      </c>
      <c r="F578" s="28" t="s">
        <v>247</v>
      </c>
      <c r="G578" s="28" t="s">
        <v>3280</v>
      </c>
      <c r="H578" s="13">
        <v>45129</v>
      </c>
      <c r="I578" s="13">
        <v>45139</v>
      </c>
      <c r="J578" s="28" t="s">
        <v>53</v>
      </c>
      <c r="K578" s="28" t="s">
        <v>537</v>
      </c>
      <c r="L578" s="28" t="s">
        <v>3283</v>
      </c>
      <c r="M578" s="28">
        <v>151</v>
      </c>
      <c r="N578" s="28">
        <v>77</v>
      </c>
      <c r="O578" s="21" t="str">
        <f t="shared" si="42"/>
        <v>151/77</v>
      </c>
      <c r="P578" s="28">
        <v>290</v>
      </c>
      <c r="Q578" s="28">
        <v>5.7</v>
      </c>
      <c r="R578" s="28">
        <v>30.2</v>
      </c>
      <c r="S578" s="28">
        <v>202</v>
      </c>
      <c r="T578" s="28" t="s">
        <v>3750</v>
      </c>
      <c r="U578" s="28">
        <v>48412</v>
      </c>
      <c r="V578" s="28" t="s">
        <v>33</v>
      </c>
      <c r="W578" s="28" t="s">
        <v>102</v>
      </c>
      <c r="X578" s="28">
        <v>48412</v>
      </c>
    </row>
    <row r="579" spans="1:24" ht="15.6" thickTop="1" thickBot="1" x14ac:dyDescent="0.35">
      <c r="A579" s="24" t="s">
        <v>3284</v>
      </c>
      <c r="B579" s="8" t="s">
        <v>576</v>
      </c>
      <c r="C579" s="8" t="s">
        <v>60</v>
      </c>
      <c r="D579" s="8">
        <v>48</v>
      </c>
      <c r="E579" s="25">
        <v>27829</v>
      </c>
      <c r="F579" s="21" t="s">
        <v>25</v>
      </c>
      <c r="G579" s="8" t="s">
        <v>3286</v>
      </c>
      <c r="H579" s="26">
        <v>44826</v>
      </c>
      <c r="I579" s="26">
        <v>44841</v>
      </c>
      <c r="J579" s="8"/>
      <c r="K579" s="8" t="s">
        <v>157</v>
      </c>
      <c r="L579" s="8" t="s">
        <v>3289</v>
      </c>
      <c r="M579" s="8">
        <v>152</v>
      </c>
      <c r="N579" s="8">
        <v>68</v>
      </c>
      <c r="O579" s="21" t="str">
        <f t="shared" si="42"/>
        <v>152/68</v>
      </c>
      <c r="P579" s="8">
        <v>183</v>
      </c>
      <c r="Q579" s="8">
        <v>6.8</v>
      </c>
      <c r="R579" s="8">
        <v>17.7</v>
      </c>
      <c r="S579" s="8">
        <v>218</v>
      </c>
      <c r="T579" s="8" t="s">
        <v>3750</v>
      </c>
      <c r="U579" s="8">
        <v>23393</v>
      </c>
      <c r="V579" s="8" t="s">
        <v>199</v>
      </c>
      <c r="W579" s="8" t="s">
        <v>166</v>
      </c>
      <c r="X579" s="8">
        <v>23393</v>
      </c>
    </row>
    <row r="580" spans="1:24" ht="15.6" thickTop="1" thickBot="1" x14ac:dyDescent="0.35">
      <c r="A580" s="27" t="s">
        <v>3532</v>
      </c>
      <c r="B580" s="28" t="s">
        <v>1979</v>
      </c>
      <c r="C580" s="28" t="s">
        <v>36</v>
      </c>
      <c r="D580" s="28">
        <v>62</v>
      </c>
      <c r="E580" s="29">
        <v>22921</v>
      </c>
      <c r="F580" s="21" t="s">
        <v>25</v>
      </c>
      <c r="G580" s="28" t="s">
        <v>3291</v>
      </c>
      <c r="H580" s="13">
        <v>43879</v>
      </c>
      <c r="I580" s="13">
        <v>43888</v>
      </c>
      <c r="J580" s="28" t="s">
        <v>668</v>
      </c>
      <c r="K580" s="28" t="s">
        <v>650</v>
      </c>
      <c r="L580" s="28" t="s">
        <v>3294</v>
      </c>
      <c r="M580" s="28">
        <v>141</v>
      </c>
      <c r="N580" s="28">
        <v>84</v>
      </c>
      <c r="O580" s="21" t="str">
        <f t="shared" si="42"/>
        <v>141/84</v>
      </c>
      <c r="P580" s="8">
        <v>192</v>
      </c>
      <c r="Q580" s="28">
        <v>12.9</v>
      </c>
      <c r="R580" s="28">
        <v>31.1</v>
      </c>
      <c r="S580" s="28">
        <v>257</v>
      </c>
      <c r="T580" s="28" t="s">
        <v>3751</v>
      </c>
      <c r="U580" s="28">
        <v>30717</v>
      </c>
      <c r="V580" s="28" t="s">
        <v>281</v>
      </c>
      <c r="W580" s="28" t="s">
        <v>25</v>
      </c>
      <c r="X580" s="28">
        <v>30717</v>
      </c>
    </row>
    <row r="581" spans="1:24" ht="15" thickTop="1" x14ac:dyDescent="0.3">
      <c r="A581" s="24" t="s">
        <v>3295</v>
      </c>
      <c r="B581" s="8" t="s">
        <v>2343</v>
      </c>
      <c r="C581" s="8" t="s">
        <v>60</v>
      </c>
      <c r="D581" s="8">
        <v>72</v>
      </c>
      <c r="E581" s="25">
        <v>19036</v>
      </c>
      <c r="F581" s="8" t="s">
        <v>62</v>
      </c>
      <c r="G581" s="8"/>
      <c r="H581" s="26">
        <v>44762</v>
      </c>
      <c r="I581" s="26">
        <v>44785</v>
      </c>
      <c r="J581" s="28" t="s">
        <v>53</v>
      </c>
      <c r="K581" s="8"/>
      <c r="L581" s="8" t="s">
        <v>3297</v>
      </c>
      <c r="M581" s="8">
        <v>103</v>
      </c>
      <c r="N581" s="8">
        <v>68</v>
      </c>
      <c r="O581" s="21" t="str">
        <f t="shared" si="42"/>
        <v>103/68</v>
      </c>
      <c r="P581" s="8">
        <v>117</v>
      </c>
      <c r="Q581" s="8">
        <v>4.2</v>
      </c>
      <c r="R581" s="8">
        <v>41.3</v>
      </c>
      <c r="S581" s="8">
        <v>202</v>
      </c>
      <c r="T581" s="8" t="s">
        <v>3749</v>
      </c>
      <c r="U581" s="8">
        <v>48231</v>
      </c>
      <c r="V581" s="8" t="s">
        <v>379</v>
      </c>
      <c r="W581" s="8" t="s">
        <v>166</v>
      </c>
      <c r="X581" s="8">
        <v>48231</v>
      </c>
    </row>
    <row r="582" spans="1:24" ht="15" thickBot="1" x14ac:dyDescent="0.35">
      <c r="A582" s="27" t="s">
        <v>3298</v>
      </c>
      <c r="B582" s="28" t="s">
        <v>2373</v>
      </c>
      <c r="C582" s="28" t="s">
        <v>3442</v>
      </c>
      <c r="D582" s="28">
        <v>35</v>
      </c>
      <c r="E582" s="29">
        <v>32783</v>
      </c>
      <c r="F582" s="28" t="s">
        <v>73</v>
      </c>
      <c r="G582" s="28" t="s">
        <v>3300</v>
      </c>
      <c r="H582" s="13">
        <v>44721</v>
      </c>
      <c r="I582" s="13">
        <v>44719</v>
      </c>
      <c r="J582" s="8" t="s">
        <v>196</v>
      </c>
      <c r="K582" s="28" t="s">
        <v>873</v>
      </c>
      <c r="L582" s="28" t="s">
        <v>1652</v>
      </c>
      <c r="M582" s="28">
        <v>154</v>
      </c>
      <c r="N582" s="28">
        <v>83</v>
      </c>
      <c r="O582" s="28" t="str">
        <f t="shared" si="42"/>
        <v>154/83</v>
      </c>
      <c r="P582" s="28">
        <v>206</v>
      </c>
      <c r="Q582" s="28">
        <v>8.1</v>
      </c>
      <c r="R582" s="28">
        <v>41.2</v>
      </c>
      <c r="S582" s="28">
        <v>231</v>
      </c>
      <c r="T582" s="28" t="s">
        <v>25</v>
      </c>
      <c r="U582" s="28">
        <v>35126</v>
      </c>
      <c r="V582" s="28" t="s">
        <v>57</v>
      </c>
      <c r="W582" s="28" t="s">
        <v>46</v>
      </c>
      <c r="X582" s="28">
        <v>35126</v>
      </c>
    </row>
    <row r="583" spans="1:24" ht="15.6" thickTop="1" thickBot="1" x14ac:dyDescent="0.35">
      <c r="A583" s="24" t="s">
        <v>3303</v>
      </c>
      <c r="B583" s="8" t="s">
        <v>2400</v>
      </c>
      <c r="C583" s="8" t="s">
        <v>36</v>
      </c>
      <c r="D583" s="8">
        <v>44</v>
      </c>
      <c r="E583" s="25">
        <v>29361</v>
      </c>
      <c r="F583" s="8" t="s">
        <v>247</v>
      </c>
      <c r="G583" s="8"/>
      <c r="H583" s="26">
        <v>44601</v>
      </c>
      <c r="I583" s="26">
        <v>44614</v>
      </c>
      <c r="J583" s="28" t="s">
        <v>230</v>
      </c>
      <c r="K583" s="8" t="s">
        <v>261</v>
      </c>
      <c r="L583" s="8" t="s">
        <v>3307</v>
      </c>
      <c r="M583" s="8">
        <v>96</v>
      </c>
      <c r="N583" s="8">
        <v>81</v>
      </c>
      <c r="O583" s="21" t="str">
        <f>M583 &amp; "/" &amp; N583</f>
        <v>96/81</v>
      </c>
      <c r="P583" s="8">
        <v>192</v>
      </c>
      <c r="Q583" s="8">
        <v>11.6</v>
      </c>
      <c r="R583" s="8">
        <v>31.1</v>
      </c>
      <c r="S583" s="8">
        <v>254</v>
      </c>
      <c r="T583" s="28" t="s">
        <v>3750</v>
      </c>
      <c r="U583" s="8">
        <v>46915</v>
      </c>
      <c r="V583" s="8" t="s">
        <v>45</v>
      </c>
      <c r="W583" s="8" t="s">
        <v>68</v>
      </c>
      <c r="X583" s="8">
        <v>46915</v>
      </c>
    </row>
    <row r="584" spans="1:24" ht="15.6" thickTop="1" thickBot="1" x14ac:dyDescent="0.35">
      <c r="A584" s="27" t="s">
        <v>3308</v>
      </c>
      <c r="B584" s="28" t="s">
        <v>737</v>
      </c>
      <c r="C584" s="28" t="s">
        <v>60</v>
      </c>
      <c r="D584" s="28">
        <v>62</v>
      </c>
      <c r="E584" s="29" t="s">
        <v>3727</v>
      </c>
      <c r="F584" s="28" t="s">
        <v>338</v>
      </c>
      <c r="G584" s="28" t="s">
        <v>3310</v>
      </c>
      <c r="H584" s="13">
        <v>45488</v>
      </c>
      <c r="I584" s="13">
        <v>45513</v>
      </c>
      <c r="J584" s="28" t="s">
        <v>668</v>
      </c>
      <c r="K584" s="28" t="s">
        <v>157</v>
      </c>
      <c r="L584" s="28" t="s">
        <v>3312</v>
      </c>
      <c r="M584" s="28">
        <v>166</v>
      </c>
      <c r="N584" s="28">
        <v>87</v>
      </c>
      <c r="O584" s="21" t="str">
        <f>M584 &amp; "/" &amp; N584</f>
        <v>166/87</v>
      </c>
      <c r="P584" s="28">
        <v>208</v>
      </c>
      <c r="Q584" s="28">
        <v>4.0999999999999996</v>
      </c>
      <c r="R584" s="28">
        <v>37.200000000000003</v>
      </c>
      <c r="S584" s="28">
        <v>250</v>
      </c>
      <c r="T584" s="28" t="s">
        <v>25</v>
      </c>
      <c r="U584" s="28">
        <v>48753</v>
      </c>
      <c r="V584" s="28" t="s">
        <v>208</v>
      </c>
      <c r="W584" s="28" t="s">
        <v>56</v>
      </c>
      <c r="X584" s="28">
        <v>48753</v>
      </c>
    </row>
    <row r="585" spans="1:24" ht="15.6" thickTop="1" thickBot="1" x14ac:dyDescent="0.35">
      <c r="A585" s="24" t="s">
        <v>3313</v>
      </c>
      <c r="B585" s="8" t="s">
        <v>829</v>
      </c>
      <c r="C585" s="8" t="s">
        <v>3442</v>
      </c>
      <c r="D585" s="8">
        <v>39</v>
      </c>
      <c r="E585" s="25">
        <v>31063</v>
      </c>
      <c r="F585" s="8" t="s">
        <v>316</v>
      </c>
      <c r="G585" s="8" t="s">
        <v>3315</v>
      </c>
      <c r="H585" s="26">
        <v>44552</v>
      </c>
      <c r="I585" s="26">
        <v>44572</v>
      </c>
      <c r="J585" s="28" t="s">
        <v>409</v>
      </c>
      <c r="K585" s="8" t="s">
        <v>320</v>
      </c>
      <c r="L585" s="8" t="s">
        <v>3316</v>
      </c>
      <c r="M585" s="8">
        <v>126</v>
      </c>
      <c r="N585" s="8">
        <v>87</v>
      </c>
      <c r="O585" s="21" t="str">
        <f>M585 &amp; "/" &amp; N585</f>
        <v>126/87</v>
      </c>
      <c r="P585" s="8">
        <v>76</v>
      </c>
      <c r="Q585" s="8">
        <v>7.1</v>
      </c>
      <c r="R585" s="8">
        <v>38.9</v>
      </c>
      <c r="S585" s="8">
        <v>131</v>
      </c>
      <c r="T585" s="8" t="s">
        <v>3751</v>
      </c>
      <c r="U585" s="8">
        <v>1796</v>
      </c>
      <c r="V585" s="8" t="s">
        <v>263</v>
      </c>
      <c r="W585" s="8" t="s">
        <v>102</v>
      </c>
      <c r="X585" s="8">
        <v>1796</v>
      </c>
    </row>
    <row r="586" spans="1:24" ht="15.6" thickTop="1" thickBot="1" x14ac:dyDescent="0.35">
      <c r="A586" s="27" t="s">
        <v>3317</v>
      </c>
      <c r="B586" s="28" t="s">
        <v>3318</v>
      </c>
      <c r="C586" s="28" t="s">
        <v>60</v>
      </c>
      <c r="D586" s="28">
        <v>55</v>
      </c>
      <c r="E586" s="29">
        <v>25298</v>
      </c>
      <c r="F586" s="28" t="s">
        <v>73</v>
      </c>
      <c r="G586" s="28" t="s">
        <v>3320</v>
      </c>
      <c r="H586" s="13">
        <v>45399</v>
      </c>
      <c r="I586" s="13">
        <v>45425</v>
      </c>
      <c r="J586" s="28" t="s">
        <v>342</v>
      </c>
      <c r="K586" s="28" t="s">
        <v>631</v>
      </c>
      <c r="L586" s="28" t="s">
        <v>3322</v>
      </c>
      <c r="M586" s="28">
        <v>109</v>
      </c>
      <c r="N586" s="28">
        <v>71</v>
      </c>
      <c r="O586" s="21" t="str">
        <f>M586 &amp; "/" &amp; N586</f>
        <v>109/71</v>
      </c>
      <c r="P586" s="28">
        <v>263</v>
      </c>
      <c r="Q586" s="28">
        <v>8.9</v>
      </c>
      <c r="R586" s="28">
        <v>32.200000000000003</v>
      </c>
      <c r="S586" s="28">
        <v>145</v>
      </c>
      <c r="T586" s="28" t="s">
        <v>25</v>
      </c>
      <c r="U586" s="28">
        <v>32106</v>
      </c>
      <c r="V586" s="28" t="s">
        <v>379</v>
      </c>
      <c r="W586" s="28" t="s">
        <v>132</v>
      </c>
      <c r="X586" s="28">
        <v>32106</v>
      </c>
    </row>
    <row r="587" spans="1:24" ht="15.6" thickTop="1" thickBot="1" x14ac:dyDescent="0.35">
      <c r="A587" s="24" t="s">
        <v>3533</v>
      </c>
      <c r="B587" s="8" t="s">
        <v>3323</v>
      </c>
      <c r="C587" s="8" t="s">
        <v>36</v>
      </c>
      <c r="D587" s="8">
        <v>52</v>
      </c>
      <c r="E587" s="25">
        <v>26581</v>
      </c>
      <c r="F587" s="28" t="s">
        <v>153</v>
      </c>
      <c r="G587" s="8" t="s">
        <v>3325</v>
      </c>
      <c r="H587" s="26">
        <v>44888</v>
      </c>
      <c r="I587" s="26">
        <v>44915</v>
      </c>
      <c r="J587" s="28" t="s">
        <v>668</v>
      </c>
      <c r="K587" s="8" t="s">
        <v>320</v>
      </c>
      <c r="L587" s="8" t="s">
        <v>3327</v>
      </c>
      <c r="M587" s="8">
        <v>104</v>
      </c>
      <c r="N587" s="8">
        <v>75</v>
      </c>
      <c r="O587" s="21" t="str">
        <f>M587 &amp; "/" &amp; N587</f>
        <v>104/75</v>
      </c>
      <c r="P587" s="8">
        <v>282</v>
      </c>
      <c r="Q587" s="8">
        <v>12.9</v>
      </c>
      <c r="R587" s="8">
        <v>31.1</v>
      </c>
      <c r="S587" s="8">
        <v>167</v>
      </c>
      <c r="T587" s="8" t="s">
        <v>3750</v>
      </c>
      <c r="U587" s="8">
        <v>6724</v>
      </c>
      <c r="V587" s="8" t="s">
        <v>199</v>
      </c>
      <c r="W587" s="8" t="s">
        <v>132</v>
      </c>
      <c r="X587" s="8">
        <v>6724</v>
      </c>
    </row>
    <row r="588" spans="1:24" ht="15.6" thickTop="1" thickBot="1" x14ac:dyDescent="0.35">
      <c r="A588" s="27" t="s">
        <v>3328</v>
      </c>
      <c r="B588" s="28" t="s">
        <v>724</v>
      </c>
      <c r="C588" s="28" t="s">
        <v>3442</v>
      </c>
      <c r="D588" s="28">
        <v>83</v>
      </c>
      <c r="E588" s="29">
        <v>15045</v>
      </c>
      <c r="F588" s="21" t="s">
        <v>25</v>
      </c>
      <c r="G588" s="28" t="s">
        <v>3330</v>
      </c>
      <c r="H588" s="13">
        <v>44365</v>
      </c>
      <c r="I588" s="13">
        <v>44382</v>
      </c>
      <c r="J588" s="8" t="s">
        <v>196</v>
      </c>
      <c r="K588" s="28" t="s">
        <v>481</v>
      </c>
      <c r="L588" s="28" t="s">
        <v>3332</v>
      </c>
      <c r="M588" s="8">
        <f>VALUE(LEFT(O588,FIND("/",O588)-1))</f>
        <v>144</v>
      </c>
      <c r="N588" s="8">
        <f>VALUE(RIGHT(O588,LEN(O588)-FIND("/",O588)))</f>
        <v>66</v>
      </c>
      <c r="O588" s="40" t="s">
        <v>3333</v>
      </c>
      <c r="P588" s="28">
        <v>277</v>
      </c>
      <c r="Q588" s="28">
        <v>5.2</v>
      </c>
      <c r="R588" s="28">
        <v>37.5</v>
      </c>
      <c r="S588" s="28">
        <v>201</v>
      </c>
      <c r="T588" s="28" t="s">
        <v>3751</v>
      </c>
      <c r="U588" s="28">
        <v>28188</v>
      </c>
      <c r="V588" s="28" t="s">
        <v>113</v>
      </c>
      <c r="W588" s="28" t="s">
        <v>56</v>
      </c>
      <c r="X588" s="28">
        <v>28188</v>
      </c>
    </row>
    <row r="589" spans="1:24" ht="15.6" thickTop="1" thickBot="1" x14ac:dyDescent="0.35">
      <c r="A589" s="24" t="s">
        <v>3334</v>
      </c>
      <c r="B589" s="8" t="s">
        <v>1756</v>
      </c>
      <c r="C589" s="8" t="s">
        <v>60</v>
      </c>
      <c r="D589" s="8">
        <v>30</v>
      </c>
      <c r="E589" s="25" t="s">
        <v>3681</v>
      </c>
      <c r="F589" s="8" t="s">
        <v>316</v>
      </c>
      <c r="G589" s="8" t="s">
        <v>3336</v>
      </c>
      <c r="H589" s="26">
        <v>44136</v>
      </c>
      <c r="I589" s="26">
        <v>44158</v>
      </c>
      <c r="J589" s="28" t="s">
        <v>53</v>
      </c>
      <c r="K589" s="8" t="s">
        <v>631</v>
      </c>
      <c r="L589" s="8" t="s">
        <v>3339</v>
      </c>
      <c r="M589" s="8">
        <v>154</v>
      </c>
      <c r="N589" s="8">
        <v>72</v>
      </c>
      <c r="O589" s="21" t="str">
        <f t="shared" ref="O589:O599" si="43">M589 &amp; "/" &amp; N589</f>
        <v>154/72</v>
      </c>
      <c r="P589" s="8">
        <v>125</v>
      </c>
      <c r="Q589" s="8">
        <v>6.6</v>
      </c>
      <c r="R589" s="8">
        <v>28.5</v>
      </c>
      <c r="S589" s="8">
        <v>452</v>
      </c>
      <c r="T589" s="8" t="s">
        <v>3749</v>
      </c>
      <c r="U589" s="8">
        <v>47905</v>
      </c>
      <c r="V589" s="8" t="s">
        <v>113</v>
      </c>
      <c r="W589" s="8" t="s">
        <v>166</v>
      </c>
      <c r="X589" s="8">
        <v>47905</v>
      </c>
    </row>
    <row r="590" spans="1:24" ht="15.6" thickTop="1" thickBot="1" x14ac:dyDescent="0.35">
      <c r="A590" s="27" t="s">
        <v>3340</v>
      </c>
      <c r="B590" s="28" t="s">
        <v>1543</v>
      </c>
      <c r="C590" s="28" t="s">
        <v>3442</v>
      </c>
      <c r="D590" s="28">
        <v>70</v>
      </c>
      <c r="E590" s="29">
        <v>19742</v>
      </c>
      <c r="F590" s="28" t="s">
        <v>247</v>
      </c>
      <c r="G590" s="28" t="s">
        <v>3342</v>
      </c>
      <c r="H590" s="13">
        <v>43844</v>
      </c>
      <c r="I590" s="13">
        <v>43865</v>
      </c>
      <c r="J590" s="28" t="s">
        <v>668</v>
      </c>
      <c r="K590" s="28" t="s">
        <v>3748</v>
      </c>
      <c r="L590" s="28" t="s">
        <v>3345</v>
      </c>
      <c r="M590" s="28">
        <v>165</v>
      </c>
      <c r="N590" s="28">
        <v>69</v>
      </c>
      <c r="O590" s="21" t="str">
        <f t="shared" si="43"/>
        <v>165/69</v>
      </c>
      <c r="P590" s="28">
        <v>157</v>
      </c>
      <c r="Q590" s="28">
        <v>6.3</v>
      </c>
      <c r="R590" s="28">
        <v>38.6</v>
      </c>
      <c r="S590" s="28">
        <v>266</v>
      </c>
      <c r="T590" s="28" t="s">
        <v>3751</v>
      </c>
      <c r="U590" s="28" t="s">
        <v>3346</v>
      </c>
      <c r="V590" s="28" t="s">
        <v>263</v>
      </c>
      <c r="W590" s="28" t="b">
        <v>0</v>
      </c>
      <c r="X590" s="28" t="s">
        <v>3346</v>
      </c>
    </row>
    <row r="591" spans="1:24" ht="15.6" thickTop="1" thickBot="1" x14ac:dyDescent="0.35">
      <c r="A591" s="24" t="s">
        <v>3347</v>
      </c>
      <c r="B591" s="8" t="s">
        <v>3348</v>
      </c>
      <c r="C591" s="8" t="s">
        <v>36</v>
      </c>
      <c r="D591" s="8">
        <v>53</v>
      </c>
      <c r="E591" s="25">
        <v>25996</v>
      </c>
      <c r="F591" s="8" t="s">
        <v>73</v>
      </c>
      <c r="G591" s="8" t="s">
        <v>3350</v>
      </c>
      <c r="H591" s="26">
        <v>44078</v>
      </c>
      <c r="I591" s="26">
        <v>44091</v>
      </c>
      <c r="J591" s="8" t="s">
        <v>288</v>
      </c>
      <c r="K591" s="8" t="s">
        <v>631</v>
      </c>
      <c r="L591" s="8" t="s">
        <v>3352</v>
      </c>
      <c r="M591" s="8">
        <v>106</v>
      </c>
      <c r="N591" s="8">
        <v>77</v>
      </c>
      <c r="O591" s="21" t="str">
        <f t="shared" si="43"/>
        <v>106/77</v>
      </c>
      <c r="P591" s="8">
        <v>229</v>
      </c>
      <c r="Q591" s="8">
        <v>9.6</v>
      </c>
      <c r="R591" s="8">
        <v>37.200000000000003</v>
      </c>
      <c r="S591" s="8">
        <v>123</v>
      </c>
      <c r="T591" s="28" t="s">
        <v>25</v>
      </c>
      <c r="U591" s="8">
        <v>42102</v>
      </c>
      <c r="V591" s="8"/>
      <c r="W591" s="8" t="b">
        <v>0</v>
      </c>
      <c r="X591" s="8">
        <v>42102</v>
      </c>
    </row>
    <row r="592" spans="1:24" ht="15.6" thickTop="1" thickBot="1" x14ac:dyDescent="0.35">
      <c r="A592" s="27" t="s">
        <v>3353</v>
      </c>
      <c r="B592" s="28" t="s">
        <v>3354</v>
      </c>
      <c r="C592" s="28" t="s">
        <v>36</v>
      </c>
      <c r="D592" s="28">
        <v>34</v>
      </c>
      <c r="E592" s="29"/>
      <c r="F592" s="21" t="s">
        <v>25</v>
      </c>
      <c r="G592" s="28"/>
      <c r="H592" s="13">
        <v>45085</v>
      </c>
      <c r="I592" s="13">
        <v>45085</v>
      </c>
      <c r="J592" s="28"/>
      <c r="K592" s="28" t="s">
        <v>650</v>
      </c>
      <c r="L592" s="28" t="s">
        <v>3356</v>
      </c>
      <c r="M592" s="28">
        <v>108</v>
      </c>
      <c r="N592" s="28">
        <v>99</v>
      </c>
      <c r="O592" s="21" t="str">
        <f t="shared" si="43"/>
        <v>108/99</v>
      </c>
      <c r="P592" s="28">
        <v>179</v>
      </c>
      <c r="Q592" s="28">
        <v>9.1999999999999993</v>
      </c>
      <c r="R592" s="35">
        <v>35.4</v>
      </c>
      <c r="S592" s="28">
        <v>202</v>
      </c>
      <c r="T592" s="28" t="s">
        <v>25</v>
      </c>
      <c r="U592" s="28">
        <v>35773</v>
      </c>
      <c r="V592" s="28" t="s">
        <v>79</v>
      </c>
      <c r="W592" s="28"/>
      <c r="X592" s="28">
        <v>35773</v>
      </c>
    </row>
    <row r="593" spans="1:24" ht="15.6" thickTop="1" thickBot="1" x14ac:dyDescent="0.35">
      <c r="A593" s="24" t="s">
        <v>3357</v>
      </c>
      <c r="B593" s="8" t="s">
        <v>2266</v>
      </c>
      <c r="C593" s="8" t="s">
        <v>3442</v>
      </c>
      <c r="D593" s="8">
        <v>34</v>
      </c>
      <c r="E593" s="25">
        <v>33072</v>
      </c>
      <c r="F593" s="28" t="s">
        <v>153</v>
      </c>
      <c r="G593" s="8" t="s">
        <v>3359</v>
      </c>
      <c r="H593" s="26">
        <v>44688</v>
      </c>
      <c r="I593" s="26"/>
      <c r="J593" s="8" t="s">
        <v>196</v>
      </c>
      <c r="K593" s="8" t="s">
        <v>320</v>
      </c>
      <c r="L593" s="8" t="s">
        <v>3361</v>
      </c>
      <c r="M593" s="8">
        <v>96</v>
      </c>
      <c r="N593" s="8">
        <v>93</v>
      </c>
      <c r="O593" s="21" t="str">
        <f t="shared" si="43"/>
        <v>96/93</v>
      </c>
      <c r="P593" s="8">
        <v>258</v>
      </c>
      <c r="Q593" s="8">
        <v>6</v>
      </c>
      <c r="R593" s="8">
        <v>20.9</v>
      </c>
      <c r="S593" s="8">
        <v>149</v>
      </c>
      <c r="T593" s="8" t="s">
        <v>3750</v>
      </c>
      <c r="U593" s="8">
        <v>43372</v>
      </c>
      <c r="V593" s="8" t="s">
        <v>57</v>
      </c>
      <c r="W593" s="8" t="s">
        <v>69</v>
      </c>
      <c r="X593" s="8">
        <v>43372</v>
      </c>
    </row>
    <row r="594" spans="1:24" ht="15.6" thickTop="1" thickBot="1" x14ac:dyDescent="0.35">
      <c r="A594" s="27" t="s">
        <v>3462</v>
      </c>
      <c r="B594" s="28" t="s">
        <v>795</v>
      </c>
      <c r="C594" s="28" t="s">
        <v>60</v>
      </c>
      <c r="D594" s="28">
        <v>59</v>
      </c>
      <c r="E594" s="29">
        <v>23783</v>
      </c>
      <c r="F594" s="28" t="s">
        <v>153</v>
      </c>
      <c r="G594" s="28" t="s">
        <v>3363</v>
      </c>
      <c r="H594" s="13">
        <v>43850</v>
      </c>
      <c r="I594" s="13">
        <v>43877</v>
      </c>
      <c r="J594" s="28" t="s">
        <v>53</v>
      </c>
      <c r="K594" s="28" t="s">
        <v>508</v>
      </c>
      <c r="L594" s="28" t="s">
        <v>3366</v>
      </c>
      <c r="M594" s="28">
        <v>171</v>
      </c>
      <c r="N594" s="28">
        <v>74</v>
      </c>
      <c r="O594" s="21" t="str">
        <f t="shared" si="43"/>
        <v>171/74</v>
      </c>
      <c r="P594" s="28">
        <v>276</v>
      </c>
      <c r="Q594" s="28">
        <v>7</v>
      </c>
      <c r="R594" s="28">
        <v>24.7</v>
      </c>
      <c r="S594" s="28">
        <v>121</v>
      </c>
      <c r="T594" s="28" t="s">
        <v>25</v>
      </c>
      <c r="U594" s="28">
        <v>16711</v>
      </c>
      <c r="V594" s="28" t="s">
        <v>57</v>
      </c>
      <c r="W594" s="28" t="s">
        <v>25</v>
      </c>
      <c r="X594" s="28">
        <v>16711</v>
      </c>
    </row>
    <row r="595" spans="1:24" ht="15.6" thickTop="1" thickBot="1" x14ac:dyDescent="0.35">
      <c r="A595" s="24" t="s">
        <v>3367</v>
      </c>
      <c r="B595" s="8" t="s">
        <v>336</v>
      </c>
      <c r="C595" s="8" t="s">
        <v>36</v>
      </c>
      <c r="D595" s="8">
        <v>68</v>
      </c>
      <c r="E595" s="25">
        <v>20813</v>
      </c>
      <c r="F595" s="8" t="s">
        <v>338</v>
      </c>
      <c r="G595" s="8"/>
      <c r="H595" s="26">
        <v>43850</v>
      </c>
      <c r="I595" s="26">
        <v>43849</v>
      </c>
      <c r="J595" s="21" t="s">
        <v>156</v>
      </c>
      <c r="K595" s="8"/>
      <c r="L595" s="8" t="s">
        <v>3369</v>
      </c>
      <c r="M595" s="8">
        <v>151</v>
      </c>
      <c r="N595" s="8">
        <v>123</v>
      </c>
      <c r="O595" s="21" t="str">
        <f t="shared" si="43"/>
        <v>151/123</v>
      </c>
      <c r="P595" s="8">
        <v>169</v>
      </c>
      <c r="Q595" s="8">
        <v>8.9</v>
      </c>
      <c r="R595" s="8">
        <v>38.200000000000003</v>
      </c>
      <c r="S595" s="8">
        <v>204</v>
      </c>
      <c r="T595" s="8" t="s">
        <v>3750</v>
      </c>
      <c r="U595" s="8" t="s">
        <v>3370</v>
      </c>
      <c r="V595" s="8" t="s">
        <v>183</v>
      </c>
      <c r="W595" s="8"/>
      <c r="X595" s="8" t="s">
        <v>3370</v>
      </c>
    </row>
    <row r="596" spans="1:24" ht="15.6" thickTop="1" thickBot="1" x14ac:dyDescent="0.35">
      <c r="A596" s="27" t="s">
        <v>3371</v>
      </c>
      <c r="B596" s="28" t="s">
        <v>3372</v>
      </c>
      <c r="C596" s="28" t="s">
        <v>36</v>
      </c>
      <c r="D596" s="28">
        <v>52</v>
      </c>
      <c r="E596" s="29">
        <v>26501</v>
      </c>
      <c r="F596" s="28" t="s">
        <v>468</v>
      </c>
      <c r="G596" s="28"/>
      <c r="H596" s="13">
        <v>44490</v>
      </c>
      <c r="I596" s="13"/>
      <c r="J596" s="8" t="s">
        <v>196</v>
      </c>
      <c r="K596" s="28" t="s">
        <v>25</v>
      </c>
      <c r="L596" s="28" t="s">
        <v>3374</v>
      </c>
      <c r="M596" s="28">
        <v>128</v>
      </c>
      <c r="N596" s="28">
        <v>83</v>
      </c>
      <c r="O596" s="21" t="str">
        <f t="shared" si="43"/>
        <v>128/83</v>
      </c>
      <c r="P596" s="28">
        <v>243</v>
      </c>
      <c r="Q596" s="28">
        <v>8.9</v>
      </c>
      <c r="R596" s="28">
        <v>22.1</v>
      </c>
      <c r="S596" s="28">
        <v>219</v>
      </c>
      <c r="T596" s="28" t="s">
        <v>3749</v>
      </c>
      <c r="U596" s="28">
        <v>40260</v>
      </c>
      <c r="V596" s="28" t="s">
        <v>183</v>
      </c>
      <c r="W596" s="28" t="s">
        <v>80</v>
      </c>
      <c r="X596" s="28">
        <v>40260</v>
      </c>
    </row>
    <row r="597" spans="1:24" ht="15.6" thickTop="1" thickBot="1" x14ac:dyDescent="0.35">
      <c r="A597" s="24" t="s">
        <v>3534</v>
      </c>
      <c r="B597" s="8" t="s">
        <v>3375</v>
      </c>
      <c r="C597" s="8" t="s">
        <v>60</v>
      </c>
      <c r="D597" s="8">
        <v>66</v>
      </c>
      <c r="E597" s="25">
        <v>21250</v>
      </c>
      <c r="F597" s="28" t="s">
        <v>153</v>
      </c>
      <c r="G597" s="8"/>
      <c r="H597" s="26">
        <v>44169</v>
      </c>
      <c r="I597" s="26">
        <v>44190</v>
      </c>
      <c r="J597" s="21" t="s">
        <v>156</v>
      </c>
      <c r="K597" s="8" t="s">
        <v>508</v>
      </c>
      <c r="L597" s="8" t="s">
        <v>3379</v>
      </c>
      <c r="M597" s="8">
        <v>134</v>
      </c>
      <c r="N597" s="8">
        <v>75</v>
      </c>
      <c r="O597" s="21" t="str">
        <f t="shared" si="43"/>
        <v>134/75</v>
      </c>
      <c r="P597" s="8">
        <v>206</v>
      </c>
      <c r="Q597" s="8">
        <v>9.1</v>
      </c>
      <c r="R597" s="8">
        <v>26.8</v>
      </c>
      <c r="S597" s="8">
        <v>215</v>
      </c>
      <c r="T597" s="8" t="s">
        <v>3749</v>
      </c>
      <c r="U597" s="8" t="s">
        <v>3380</v>
      </c>
      <c r="V597" s="8" t="s">
        <v>113</v>
      </c>
      <c r="W597" s="8" t="s">
        <v>56</v>
      </c>
      <c r="X597" s="8" t="s">
        <v>3380</v>
      </c>
    </row>
    <row r="598" spans="1:24" ht="15" thickTop="1" x14ac:dyDescent="0.3">
      <c r="A598" s="27" t="s">
        <v>3381</v>
      </c>
      <c r="B598" s="28" t="s">
        <v>911</v>
      </c>
      <c r="C598" s="28" t="s">
        <v>36</v>
      </c>
      <c r="D598" s="28">
        <v>29</v>
      </c>
      <c r="E598" s="29">
        <v>34999</v>
      </c>
      <c r="F598" s="28" t="s">
        <v>73</v>
      </c>
      <c r="G598" s="28"/>
      <c r="H598" s="13">
        <v>44109</v>
      </c>
      <c r="I598" s="13">
        <v>44131</v>
      </c>
      <c r="J598" s="28" t="s">
        <v>409</v>
      </c>
      <c r="K598" s="28" t="s">
        <v>157</v>
      </c>
      <c r="L598" s="28" t="s">
        <v>3384</v>
      </c>
      <c r="M598" s="28">
        <v>96</v>
      </c>
      <c r="N598" s="28">
        <v>60</v>
      </c>
      <c r="O598" s="21" t="str">
        <f t="shared" si="43"/>
        <v>96/60</v>
      </c>
      <c r="P598" s="28">
        <v>216</v>
      </c>
      <c r="Q598" s="28">
        <v>12</v>
      </c>
      <c r="R598" s="28">
        <v>39.4</v>
      </c>
      <c r="S598" s="28">
        <v>222</v>
      </c>
      <c r="T598" s="28" t="s">
        <v>3750</v>
      </c>
      <c r="U598" s="28">
        <v>33475</v>
      </c>
      <c r="V598" s="28" t="s">
        <v>45</v>
      </c>
      <c r="W598" s="28" t="s">
        <v>166</v>
      </c>
      <c r="X598" s="28">
        <v>33475</v>
      </c>
    </row>
    <row r="599" spans="1:24" ht="15" thickBot="1" x14ac:dyDescent="0.35">
      <c r="A599" s="24" t="s">
        <v>3385</v>
      </c>
      <c r="B599" s="8" t="s">
        <v>3386</v>
      </c>
      <c r="C599" s="8" t="s">
        <v>3442</v>
      </c>
      <c r="D599" s="8">
        <v>53</v>
      </c>
      <c r="E599" s="25">
        <v>25970</v>
      </c>
      <c r="F599" s="8" t="s">
        <v>541</v>
      </c>
      <c r="G599" s="8" t="s">
        <v>3388</v>
      </c>
      <c r="H599" s="26">
        <v>45255</v>
      </c>
      <c r="I599" s="26">
        <v>45260</v>
      </c>
      <c r="J599" s="28" t="s">
        <v>668</v>
      </c>
      <c r="K599" s="8" t="s">
        <v>33</v>
      </c>
      <c r="L599" s="8" t="s">
        <v>3390</v>
      </c>
      <c r="M599" s="8">
        <v>139</v>
      </c>
      <c r="N599" s="8">
        <v>73</v>
      </c>
      <c r="O599" s="8" t="str">
        <f t="shared" si="43"/>
        <v>139/73</v>
      </c>
      <c r="P599" s="8">
        <v>266</v>
      </c>
      <c r="Q599" s="8">
        <v>4.4000000000000004</v>
      </c>
      <c r="R599" s="8">
        <v>20.2</v>
      </c>
      <c r="S599" s="8">
        <v>202</v>
      </c>
      <c r="T599" s="8" t="s">
        <v>3751</v>
      </c>
      <c r="U599" s="8">
        <v>23591</v>
      </c>
      <c r="V599" s="8" t="s">
        <v>263</v>
      </c>
      <c r="W599" s="8" t="b">
        <v>0</v>
      </c>
      <c r="X599" s="8">
        <v>23591</v>
      </c>
    </row>
    <row r="600" spans="1:24" ht="15.6" thickTop="1" thickBot="1" x14ac:dyDescent="0.35">
      <c r="A600" s="27" t="s">
        <v>3570</v>
      </c>
      <c r="B600" s="28" t="s">
        <v>841</v>
      </c>
      <c r="C600" s="28" t="s">
        <v>60</v>
      </c>
      <c r="D600" s="28">
        <v>65</v>
      </c>
      <c r="E600" s="29">
        <v>21851</v>
      </c>
      <c r="F600" s="28" t="s">
        <v>316</v>
      </c>
      <c r="G600" s="28"/>
      <c r="H600" s="13">
        <v>45355</v>
      </c>
      <c r="I600" s="13">
        <v>45354</v>
      </c>
      <c r="J600" s="28" t="s">
        <v>342</v>
      </c>
      <c r="K600" s="28"/>
      <c r="L600" s="28" t="s">
        <v>1017</v>
      </c>
      <c r="M600" s="28">
        <v>125</v>
      </c>
      <c r="N600" s="28">
        <v>145</v>
      </c>
      <c r="O600" s="21" t="str">
        <f>M600 &amp; "/" &amp; N600</f>
        <v>125/145</v>
      </c>
      <c r="P600" s="28">
        <v>111</v>
      </c>
      <c r="Q600" s="28">
        <v>9.6999999999999993</v>
      </c>
      <c r="R600" s="28">
        <v>19.5</v>
      </c>
      <c r="S600" s="28">
        <v>183</v>
      </c>
      <c r="T600" s="28" t="s">
        <v>25</v>
      </c>
      <c r="U600" s="28">
        <v>27959</v>
      </c>
      <c r="V600" s="28" t="s">
        <v>113</v>
      </c>
      <c r="W600" s="28" t="b">
        <v>1</v>
      </c>
      <c r="X600" s="28">
        <v>27959</v>
      </c>
    </row>
    <row r="601" spans="1:24" ht="15" thickTop="1" x14ac:dyDescent="0.3">
      <c r="A601" s="24" t="s">
        <v>3393</v>
      </c>
      <c r="B601" s="8" t="s">
        <v>3394</v>
      </c>
      <c r="C601" s="8" t="s">
        <v>60</v>
      </c>
      <c r="D601" s="8">
        <v>80</v>
      </c>
      <c r="E601" s="25"/>
      <c r="F601" s="8" t="s">
        <v>329</v>
      </c>
      <c r="G601" s="8"/>
      <c r="H601" s="26">
        <v>44326</v>
      </c>
      <c r="I601" s="26">
        <v>44339</v>
      </c>
      <c r="J601" s="28" t="s">
        <v>230</v>
      </c>
      <c r="K601" s="8" t="s">
        <v>508</v>
      </c>
      <c r="L601" s="8" t="s">
        <v>1422</v>
      </c>
      <c r="M601" s="8">
        <v>122</v>
      </c>
      <c r="N601" s="8">
        <v>83</v>
      </c>
      <c r="O601" s="21" t="str">
        <f>M601 &amp; "/" &amp; N601</f>
        <v>122/83</v>
      </c>
      <c r="P601" s="8">
        <v>189</v>
      </c>
      <c r="Q601" s="8">
        <v>9</v>
      </c>
      <c r="R601" s="36">
        <v>31</v>
      </c>
      <c r="S601" s="8">
        <v>186</v>
      </c>
      <c r="T601" s="8" t="s">
        <v>25</v>
      </c>
      <c r="U601" s="8">
        <v>35446</v>
      </c>
      <c r="V601" s="8" t="s">
        <v>698</v>
      </c>
      <c r="W601" s="8" t="s">
        <v>46</v>
      </c>
      <c r="X601" s="8">
        <v>35446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44B5-2A23-4413-B7EA-8624D1FF21C5}">
  <dimension ref="A1:X601"/>
  <sheetViews>
    <sheetView workbookViewId="0">
      <selection activeCell="E2" sqref="E2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5.44140625" customWidth="1"/>
    <col min="6" max="6" width="14.88671875" bestFit="1" customWidth="1"/>
    <col min="7" max="7" width="12.44140625" bestFit="1" customWidth="1"/>
    <col min="8" max="8" width="16.6640625" bestFit="1" customWidth="1"/>
    <col min="9" max="9" width="16.88671875" style="10" bestFit="1" customWidth="1"/>
    <col min="10" max="10" width="16.33203125" style="10" bestFit="1" customWidth="1"/>
    <col min="11" max="11" width="19" bestFit="1" customWidth="1"/>
    <col min="12" max="12" width="33.33203125" bestFit="1" customWidth="1"/>
    <col min="13" max="13" width="74.44140625" bestFit="1" customWidth="1"/>
    <col min="14" max="14" width="19.5546875" bestFit="1" customWidth="1"/>
    <col min="15" max="15" width="20.21875" bestFit="1" customWidth="1"/>
    <col min="16" max="16" width="15.109375" bestFit="1" customWidth="1"/>
    <col min="17" max="17" width="15.5546875" bestFit="1" customWidth="1"/>
    <col min="18" max="18" width="16.21875" bestFit="1" customWidth="1"/>
    <col min="19" max="19" width="6.6640625" bestFit="1" customWidth="1"/>
    <col min="20" max="20" width="18.44140625" bestFit="1" customWidth="1"/>
    <col min="21" max="21" width="16.88671875" bestFit="1" customWidth="1"/>
    <col min="22" max="22" width="21.21875" bestFit="1" customWidth="1"/>
    <col min="23" max="23" width="23.21875" bestFit="1" customWidth="1"/>
    <col min="24" max="24" width="18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3586</v>
      </c>
      <c r="F1" t="s">
        <v>4</v>
      </c>
      <c r="G1" t="s">
        <v>5</v>
      </c>
      <c r="H1" t="s">
        <v>6</v>
      </c>
      <c r="I1" s="10" t="s">
        <v>7</v>
      </c>
      <c r="J1" s="10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3589</v>
      </c>
      <c r="F2" t="s">
        <v>3589</v>
      </c>
      <c r="G2" t="s">
        <v>25</v>
      </c>
      <c r="H2" t="s">
        <v>26</v>
      </c>
      <c r="I2" s="10">
        <v>44517</v>
      </c>
      <c r="J2" s="10">
        <v>44527</v>
      </c>
      <c r="K2" t="s">
        <v>29</v>
      </c>
      <c r="L2" t="s">
        <v>30</v>
      </c>
      <c r="M2" t="s">
        <v>31</v>
      </c>
      <c r="N2">
        <v>153</v>
      </c>
      <c r="O2">
        <v>89</v>
      </c>
      <c r="Q2">
        <v>148</v>
      </c>
      <c r="R2">
        <v>29.7</v>
      </c>
      <c r="S2">
        <v>42.9</v>
      </c>
      <c r="T2">
        <v>186</v>
      </c>
      <c r="U2" t="s">
        <v>32</v>
      </c>
      <c r="V2">
        <v>21257</v>
      </c>
      <c r="W2" t="s">
        <v>33</v>
      </c>
      <c r="X2" t="b">
        <v>1</v>
      </c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37</v>
      </c>
      <c r="G3" t="s">
        <v>38</v>
      </c>
      <c r="H3" t="s">
        <v>39</v>
      </c>
      <c r="I3" s="10">
        <v>45637</v>
      </c>
      <c r="J3" s="10">
        <v>45640</v>
      </c>
      <c r="K3" t="s">
        <v>42</v>
      </c>
      <c r="L3" t="s">
        <v>39</v>
      </c>
      <c r="M3" t="s">
        <v>43</v>
      </c>
      <c r="N3">
        <v>130</v>
      </c>
      <c r="O3">
        <v>87</v>
      </c>
      <c r="Q3">
        <v>273</v>
      </c>
      <c r="R3">
        <v>4.2</v>
      </c>
      <c r="S3">
        <v>17.899999999999999</v>
      </c>
      <c r="T3">
        <v>233</v>
      </c>
      <c r="U3" t="s">
        <v>44</v>
      </c>
      <c r="V3">
        <v>14491</v>
      </c>
      <c r="W3" t="s">
        <v>45</v>
      </c>
      <c r="X3" t="s">
        <v>46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3590</v>
      </c>
      <c r="F4" t="s">
        <v>3590</v>
      </c>
      <c r="H4" t="s">
        <v>50</v>
      </c>
      <c r="I4" s="10">
        <v>45055</v>
      </c>
      <c r="J4" s="10">
        <v>45068</v>
      </c>
      <c r="K4" t="s">
        <v>53</v>
      </c>
      <c r="L4" t="s">
        <v>54</v>
      </c>
      <c r="M4" t="s">
        <v>55</v>
      </c>
      <c r="N4">
        <v>104</v>
      </c>
      <c r="O4">
        <v>68</v>
      </c>
      <c r="Q4">
        <v>242</v>
      </c>
      <c r="S4">
        <v>43.7</v>
      </c>
      <c r="T4">
        <v>235</v>
      </c>
      <c r="U4" t="s">
        <v>56</v>
      </c>
      <c r="V4">
        <v>4159</v>
      </c>
      <c r="W4" t="s">
        <v>57</v>
      </c>
      <c r="X4" t="s">
        <v>25</v>
      </c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 t="s">
        <v>61</v>
      </c>
      <c r="F5" t="s">
        <v>61</v>
      </c>
      <c r="G5" t="s">
        <v>62</v>
      </c>
      <c r="I5" s="10">
        <v>45567</v>
      </c>
      <c r="J5" s="10">
        <v>45568</v>
      </c>
      <c r="K5" t="s">
        <v>65</v>
      </c>
      <c r="L5" t="s">
        <v>66</v>
      </c>
      <c r="M5" t="s">
        <v>67</v>
      </c>
      <c r="N5">
        <v>125</v>
      </c>
      <c r="O5">
        <v>87</v>
      </c>
      <c r="Q5">
        <v>300</v>
      </c>
      <c r="R5">
        <v>24.5</v>
      </c>
      <c r="S5">
        <v>90</v>
      </c>
      <c r="T5">
        <v>265</v>
      </c>
      <c r="U5" t="s">
        <v>68</v>
      </c>
      <c r="V5">
        <v>-27543</v>
      </c>
      <c r="X5" t="s">
        <v>69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 t="s">
        <v>72</v>
      </c>
      <c r="F6" t="s">
        <v>72</v>
      </c>
      <c r="G6" t="s">
        <v>73</v>
      </c>
      <c r="I6" s="10">
        <v>44980</v>
      </c>
      <c r="J6" s="10">
        <v>44993</v>
      </c>
      <c r="K6" t="s">
        <v>76</v>
      </c>
      <c r="L6" t="s">
        <v>77</v>
      </c>
      <c r="N6">
        <v>123</v>
      </c>
      <c r="O6">
        <v>76</v>
      </c>
      <c r="Q6">
        <v>78</v>
      </c>
      <c r="R6">
        <v>8.1999999999999993</v>
      </c>
      <c r="S6">
        <v>26.8</v>
      </c>
      <c r="T6">
        <v>129</v>
      </c>
      <c r="U6" t="s">
        <v>78</v>
      </c>
      <c r="V6">
        <v>-30508</v>
      </c>
      <c r="W6" t="s">
        <v>79</v>
      </c>
      <c r="X6" t="s">
        <v>80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 t="s">
        <v>83</v>
      </c>
      <c r="F7" t="s">
        <v>83</v>
      </c>
      <c r="G7" t="s">
        <v>84</v>
      </c>
      <c r="H7" t="s">
        <v>85</v>
      </c>
      <c r="I7" s="10">
        <v>44203</v>
      </c>
      <c r="J7" s="10">
        <v>44201</v>
      </c>
      <c r="K7" t="s">
        <v>88</v>
      </c>
      <c r="L7" t="s">
        <v>89</v>
      </c>
      <c r="M7" t="s">
        <v>90</v>
      </c>
      <c r="N7">
        <v>145</v>
      </c>
      <c r="O7">
        <v>80</v>
      </c>
      <c r="R7">
        <v>4.3</v>
      </c>
      <c r="S7">
        <v>34.4</v>
      </c>
      <c r="T7">
        <v>157</v>
      </c>
      <c r="U7" t="s">
        <v>91</v>
      </c>
      <c r="V7">
        <v>45108</v>
      </c>
      <c r="W7" t="s">
        <v>79</v>
      </c>
      <c r="X7" t="s">
        <v>92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G8" t="s">
        <v>95</v>
      </c>
      <c r="H8" t="s">
        <v>96</v>
      </c>
      <c r="I8" s="10">
        <v>44800</v>
      </c>
      <c r="J8" s="10">
        <v>44806</v>
      </c>
      <c r="K8" t="s">
        <v>99</v>
      </c>
      <c r="L8" t="s">
        <v>100</v>
      </c>
      <c r="M8" t="s">
        <v>101</v>
      </c>
      <c r="N8">
        <v>152</v>
      </c>
      <c r="O8">
        <v>69</v>
      </c>
      <c r="Q8">
        <v>165</v>
      </c>
      <c r="R8">
        <v>6.4</v>
      </c>
      <c r="S8">
        <v>35.6</v>
      </c>
      <c r="T8">
        <v>126</v>
      </c>
      <c r="U8" t="s">
        <v>102</v>
      </c>
      <c r="V8">
        <v>2465</v>
      </c>
      <c r="W8" t="s">
        <v>79</v>
      </c>
      <c r="X8" t="s">
        <v>92</v>
      </c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105</v>
      </c>
      <c r="F9" t="s">
        <v>105</v>
      </c>
      <c r="G9" t="s">
        <v>84</v>
      </c>
      <c r="H9" t="s">
        <v>106</v>
      </c>
      <c r="I9" s="10">
        <v>44067</v>
      </c>
      <c r="J9" s="10">
        <v>44064</v>
      </c>
      <c r="K9" t="s">
        <v>109</v>
      </c>
      <c r="L9" t="s">
        <v>110</v>
      </c>
      <c r="M9" t="s">
        <v>111</v>
      </c>
      <c r="N9">
        <v>174</v>
      </c>
      <c r="O9">
        <v>88</v>
      </c>
      <c r="Q9">
        <v>202</v>
      </c>
      <c r="R9">
        <v>10.9</v>
      </c>
      <c r="S9">
        <v>39.799999999999997</v>
      </c>
      <c r="T9">
        <v>214</v>
      </c>
      <c r="U9" t="s">
        <v>112</v>
      </c>
      <c r="V9">
        <v>45474</v>
      </c>
      <c r="W9" t="s">
        <v>113</v>
      </c>
      <c r="X9" t="s">
        <v>46</v>
      </c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 t="s">
        <v>116</v>
      </c>
      <c r="F10" t="s">
        <v>116</v>
      </c>
      <c r="G10" t="s">
        <v>117</v>
      </c>
      <c r="H10" t="s">
        <v>118</v>
      </c>
      <c r="I10" s="10">
        <v>44693</v>
      </c>
      <c r="J10" s="10">
        <v>44714</v>
      </c>
      <c r="K10" t="s">
        <v>121</v>
      </c>
      <c r="L10" t="s">
        <v>33</v>
      </c>
      <c r="M10" t="s">
        <v>122</v>
      </c>
      <c r="N10">
        <v>0</v>
      </c>
      <c r="O10">
        <v>74</v>
      </c>
      <c r="Q10">
        <v>223</v>
      </c>
      <c r="R10">
        <v>11.4</v>
      </c>
      <c r="S10">
        <v>20.9</v>
      </c>
      <c r="T10">
        <v>194</v>
      </c>
      <c r="U10" t="s">
        <v>92</v>
      </c>
      <c r="V10">
        <v>32985</v>
      </c>
      <c r="W10" t="s">
        <v>113</v>
      </c>
      <c r="X10" t="s">
        <v>92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 t="s">
        <v>125</v>
      </c>
      <c r="F11" t="s">
        <v>125</v>
      </c>
      <c r="G11" t="s">
        <v>126</v>
      </c>
      <c r="H11" t="s">
        <v>127</v>
      </c>
      <c r="I11" s="10">
        <v>44822</v>
      </c>
      <c r="J11" s="10">
        <v>44840</v>
      </c>
      <c r="K11" t="s">
        <v>121</v>
      </c>
      <c r="L11" t="s">
        <v>130</v>
      </c>
      <c r="M11" t="s">
        <v>131</v>
      </c>
      <c r="N11">
        <v>150</v>
      </c>
      <c r="O11">
        <v>89</v>
      </c>
      <c r="Q11">
        <v>113</v>
      </c>
      <c r="R11">
        <v>10.3</v>
      </c>
      <c r="S11">
        <v>26.3</v>
      </c>
      <c r="T11">
        <v>160</v>
      </c>
      <c r="U11" t="s">
        <v>78</v>
      </c>
      <c r="V11">
        <v>23848</v>
      </c>
      <c r="W11" t="s">
        <v>57</v>
      </c>
      <c r="X11" t="s">
        <v>132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 t="s">
        <v>135</v>
      </c>
      <c r="F12" t="s">
        <v>135</v>
      </c>
      <c r="G12" t="s">
        <v>84</v>
      </c>
      <c r="H12" t="s">
        <v>136</v>
      </c>
      <c r="I12" s="10">
        <v>44713</v>
      </c>
      <c r="J12" s="10">
        <v>44710</v>
      </c>
      <c r="K12" t="s">
        <v>139</v>
      </c>
      <c r="L12" t="s">
        <v>140</v>
      </c>
      <c r="M12" t="s">
        <v>141</v>
      </c>
      <c r="N12">
        <v>153</v>
      </c>
      <c r="Q12">
        <v>180</v>
      </c>
      <c r="R12">
        <v>10.3</v>
      </c>
      <c r="S12">
        <v>22.4</v>
      </c>
      <c r="T12">
        <v>198</v>
      </c>
      <c r="U12" t="s">
        <v>32</v>
      </c>
      <c r="V12">
        <v>9811</v>
      </c>
      <c r="W12" t="s">
        <v>113</v>
      </c>
      <c r="X12" t="s">
        <v>25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 t="s">
        <v>144</v>
      </c>
      <c r="F13" t="s">
        <v>144</v>
      </c>
      <c r="G13" t="s">
        <v>145</v>
      </c>
      <c r="H13" t="s">
        <v>146</v>
      </c>
      <c r="I13" s="10">
        <v>44969</v>
      </c>
      <c r="J13" s="10">
        <v>44997</v>
      </c>
      <c r="K13" t="s">
        <v>65</v>
      </c>
      <c r="L13" t="s">
        <v>25</v>
      </c>
      <c r="M13" t="s">
        <v>149</v>
      </c>
      <c r="P13" t="s">
        <v>150</v>
      </c>
      <c r="Q13">
        <v>170</v>
      </c>
      <c r="R13">
        <v>6.8</v>
      </c>
      <c r="S13">
        <v>29.6</v>
      </c>
      <c r="T13">
        <v>232</v>
      </c>
      <c r="U13" t="s">
        <v>92</v>
      </c>
      <c r="V13">
        <v>5703</v>
      </c>
      <c r="W13" t="s">
        <v>33</v>
      </c>
      <c r="X13" t="s">
        <v>46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G14" t="s">
        <v>153</v>
      </c>
      <c r="H14" t="s">
        <v>146</v>
      </c>
      <c r="I14" s="10">
        <v>45401</v>
      </c>
      <c r="J14" s="10">
        <v>45423</v>
      </c>
      <c r="K14" t="s">
        <v>156</v>
      </c>
      <c r="L14" t="s">
        <v>157</v>
      </c>
      <c r="M14" t="s">
        <v>158</v>
      </c>
      <c r="N14">
        <v>108</v>
      </c>
      <c r="O14">
        <v>65</v>
      </c>
      <c r="Q14">
        <v>234</v>
      </c>
      <c r="R14">
        <v>10.4</v>
      </c>
      <c r="S14">
        <v>44.1</v>
      </c>
      <c r="T14">
        <v>159</v>
      </c>
      <c r="V14">
        <v>36478</v>
      </c>
      <c r="W14" t="s">
        <v>113</v>
      </c>
      <c r="X14" t="s">
        <v>69</v>
      </c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160</v>
      </c>
      <c r="F15" t="s">
        <v>160</v>
      </c>
      <c r="G15" t="s">
        <v>117</v>
      </c>
      <c r="H15" t="s">
        <v>161</v>
      </c>
      <c r="I15" s="10">
        <v>45617</v>
      </c>
      <c r="J15" s="10">
        <v>45618</v>
      </c>
      <c r="K15" t="s">
        <v>88</v>
      </c>
      <c r="L15" t="s">
        <v>140</v>
      </c>
      <c r="M15" t="s">
        <v>164</v>
      </c>
      <c r="N15">
        <v>126</v>
      </c>
      <c r="O15">
        <v>137</v>
      </c>
      <c r="Q15">
        <v>83</v>
      </c>
      <c r="R15">
        <v>5.5</v>
      </c>
      <c r="S15">
        <v>40.700000000000003</v>
      </c>
      <c r="T15">
        <v>152</v>
      </c>
      <c r="U15" t="s">
        <v>165</v>
      </c>
      <c r="V15">
        <v>37002</v>
      </c>
      <c r="W15" t="s">
        <v>79</v>
      </c>
      <c r="X15" t="s">
        <v>166</v>
      </c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G16" t="s">
        <v>169</v>
      </c>
      <c r="H16" t="s">
        <v>170</v>
      </c>
      <c r="I16" s="10">
        <v>45376</v>
      </c>
      <c r="J16" s="10">
        <v>45373</v>
      </c>
      <c r="L16" t="s">
        <v>140</v>
      </c>
      <c r="M16" t="s">
        <v>173</v>
      </c>
      <c r="N16">
        <v>124</v>
      </c>
      <c r="O16">
        <v>97</v>
      </c>
      <c r="Q16">
        <v>217</v>
      </c>
      <c r="R16">
        <v>9.5</v>
      </c>
      <c r="S16">
        <v>19.100000000000001</v>
      </c>
      <c r="T16">
        <v>194</v>
      </c>
      <c r="U16" t="s">
        <v>32</v>
      </c>
      <c r="V16" t="s">
        <v>174</v>
      </c>
      <c r="W16" t="s">
        <v>57</v>
      </c>
      <c r="X16" t="s">
        <v>56</v>
      </c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177</v>
      </c>
      <c r="F17" t="s">
        <v>177</v>
      </c>
      <c r="G17" t="s">
        <v>178</v>
      </c>
      <c r="H17" t="s">
        <v>39</v>
      </c>
      <c r="I17" s="10">
        <v>44723</v>
      </c>
      <c r="J17" s="10">
        <v>44750</v>
      </c>
      <c r="K17" t="s">
        <v>76</v>
      </c>
      <c r="L17" t="s">
        <v>181</v>
      </c>
      <c r="M17" t="s">
        <v>182</v>
      </c>
      <c r="N17">
        <v>90</v>
      </c>
      <c r="O17">
        <v>96</v>
      </c>
      <c r="Q17">
        <v>232</v>
      </c>
      <c r="S17">
        <v>25.1</v>
      </c>
      <c r="T17">
        <v>185</v>
      </c>
      <c r="U17" t="s">
        <v>32</v>
      </c>
      <c r="V17">
        <v>43618</v>
      </c>
      <c r="W17" t="s">
        <v>183</v>
      </c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 t="s">
        <v>186</v>
      </c>
      <c r="F18" t="s">
        <v>186</v>
      </c>
      <c r="G18" t="s">
        <v>73</v>
      </c>
      <c r="H18" t="s">
        <v>146</v>
      </c>
      <c r="I18" s="10">
        <v>45529</v>
      </c>
      <c r="J18" s="10">
        <v>45548</v>
      </c>
      <c r="K18" t="s">
        <v>189</v>
      </c>
      <c r="L18" t="s">
        <v>130</v>
      </c>
      <c r="M18" t="s">
        <v>190</v>
      </c>
      <c r="N18">
        <v>99</v>
      </c>
      <c r="O18">
        <v>91</v>
      </c>
      <c r="Q18">
        <v>256</v>
      </c>
      <c r="R18">
        <v>9.8000000000000007</v>
      </c>
      <c r="S18">
        <v>26.1</v>
      </c>
      <c r="T18">
        <v>127</v>
      </c>
      <c r="U18" t="s">
        <v>102</v>
      </c>
      <c r="V18">
        <v>12048</v>
      </c>
      <c r="W18" t="s">
        <v>79</v>
      </c>
      <c r="X18" t="b">
        <v>1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 t="s">
        <v>192</v>
      </c>
      <c r="F19" t="s">
        <v>192</v>
      </c>
      <c r="G19" t="s">
        <v>193</v>
      </c>
      <c r="H19" t="s">
        <v>39</v>
      </c>
      <c r="I19" s="10">
        <v>44970</v>
      </c>
      <c r="J19" s="10">
        <v>44986</v>
      </c>
      <c r="K19" t="s">
        <v>196</v>
      </c>
      <c r="L19" t="s">
        <v>197</v>
      </c>
      <c r="M19" t="s">
        <v>198</v>
      </c>
      <c r="N19">
        <v>132</v>
      </c>
      <c r="Q19">
        <v>151</v>
      </c>
      <c r="R19">
        <v>8.5</v>
      </c>
      <c r="S19">
        <v>5.9</v>
      </c>
      <c r="T19">
        <v>269</v>
      </c>
      <c r="U19" t="s">
        <v>165</v>
      </c>
      <c r="V19">
        <v>33627</v>
      </c>
      <c r="W19" t="s">
        <v>199</v>
      </c>
      <c r="X19" t="s">
        <v>56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 t="s">
        <v>202</v>
      </c>
      <c r="F20" t="s">
        <v>202</v>
      </c>
      <c r="G20" t="s">
        <v>117</v>
      </c>
      <c r="H20" t="s">
        <v>39</v>
      </c>
      <c r="I20" s="10">
        <v>45427</v>
      </c>
      <c r="J20" s="10">
        <v>45429</v>
      </c>
      <c r="K20" t="s">
        <v>205</v>
      </c>
      <c r="L20" t="s">
        <v>206</v>
      </c>
      <c r="M20" t="s">
        <v>207</v>
      </c>
      <c r="N20">
        <v>177</v>
      </c>
      <c r="O20">
        <v>83</v>
      </c>
      <c r="Q20">
        <v>181</v>
      </c>
      <c r="R20">
        <v>11</v>
      </c>
      <c r="S20">
        <v>25.1</v>
      </c>
      <c r="T20">
        <v>269</v>
      </c>
      <c r="U20" t="s">
        <v>102</v>
      </c>
      <c r="V20">
        <v>17523</v>
      </c>
      <c r="W20" t="s">
        <v>208</v>
      </c>
      <c r="X20" t="s">
        <v>56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 t="s">
        <v>211</v>
      </c>
      <c r="F21" t="s">
        <v>211</v>
      </c>
      <c r="G21" t="s">
        <v>126</v>
      </c>
      <c r="H21" t="s">
        <v>212</v>
      </c>
      <c r="I21" s="10">
        <v>44276</v>
      </c>
      <c r="J21" s="10">
        <v>44294</v>
      </c>
      <c r="K21" t="s">
        <v>139</v>
      </c>
      <c r="L21" t="s">
        <v>215</v>
      </c>
      <c r="M21" t="s">
        <v>216</v>
      </c>
      <c r="N21">
        <v>103</v>
      </c>
      <c r="O21">
        <v>69</v>
      </c>
      <c r="Q21">
        <v>251</v>
      </c>
      <c r="R21">
        <v>8.4</v>
      </c>
      <c r="S21">
        <v>21</v>
      </c>
      <c r="U21" t="s">
        <v>80</v>
      </c>
      <c r="V21">
        <v>45082</v>
      </c>
      <c r="W21" t="s">
        <v>217</v>
      </c>
      <c r="X21" t="s">
        <v>132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G22" t="s">
        <v>62</v>
      </c>
      <c r="H22" t="s">
        <v>220</v>
      </c>
      <c r="I22" s="10">
        <v>44763</v>
      </c>
      <c r="J22" s="10">
        <v>44789</v>
      </c>
      <c r="K22" t="s">
        <v>205</v>
      </c>
      <c r="L22" t="s">
        <v>223</v>
      </c>
      <c r="M22" t="s">
        <v>224</v>
      </c>
      <c r="O22">
        <v>90</v>
      </c>
      <c r="Q22">
        <v>199</v>
      </c>
      <c r="R22">
        <v>4.5999999999999996</v>
      </c>
      <c r="S22">
        <v>21.5</v>
      </c>
      <c r="T22">
        <v>250</v>
      </c>
      <c r="U22" t="s">
        <v>91</v>
      </c>
      <c r="V22">
        <v>44980</v>
      </c>
      <c r="W22" t="s">
        <v>45</v>
      </c>
      <c r="X22" t="s">
        <v>44</v>
      </c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3591</v>
      </c>
      <c r="F23" t="s">
        <v>3591</v>
      </c>
      <c r="G23" t="s">
        <v>84</v>
      </c>
      <c r="H23" t="s">
        <v>146</v>
      </c>
      <c r="I23" s="10">
        <v>45578</v>
      </c>
      <c r="J23" s="10">
        <v>45593</v>
      </c>
      <c r="K23" t="s">
        <v>230</v>
      </c>
      <c r="L23" t="s">
        <v>157</v>
      </c>
      <c r="M23" t="s">
        <v>231</v>
      </c>
      <c r="N23">
        <v>124</v>
      </c>
      <c r="O23">
        <v>60</v>
      </c>
      <c r="Q23">
        <v>217</v>
      </c>
      <c r="R23">
        <v>8</v>
      </c>
      <c r="S23">
        <v>18.899999999999999</v>
      </c>
      <c r="T23">
        <v>252</v>
      </c>
      <c r="U23" t="s">
        <v>102</v>
      </c>
      <c r="V23">
        <v>7868</v>
      </c>
      <c r="W23" t="s">
        <v>25</v>
      </c>
      <c r="X23" t="s">
        <v>80</v>
      </c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G24" t="s">
        <v>126</v>
      </c>
      <c r="H24" t="s">
        <v>39</v>
      </c>
      <c r="I24" s="10">
        <v>43867</v>
      </c>
      <c r="J24" s="10">
        <v>43875</v>
      </c>
      <c r="L24" t="s">
        <v>77</v>
      </c>
      <c r="M24" t="s">
        <v>236</v>
      </c>
      <c r="P24" t="s">
        <v>237</v>
      </c>
      <c r="Q24">
        <v>285</v>
      </c>
      <c r="R24">
        <v>7.7</v>
      </c>
      <c r="S24">
        <v>18.600000000000001</v>
      </c>
      <c r="T24">
        <v>278</v>
      </c>
      <c r="U24" t="s">
        <v>25</v>
      </c>
      <c r="V24">
        <v>42627</v>
      </c>
      <c r="W24" t="s">
        <v>79</v>
      </c>
      <c r="X24" t="s">
        <v>102</v>
      </c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238</v>
      </c>
      <c r="F25" t="s">
        <v>238</v>
      </c>
      <c r="G25" t="s">
        <v>169</v>
      </c>
      <c r="H25" t="s">
        <v>239</v>
      </c>
      <c r="I25" s="10">
        <v>44662</v>
      </c>
      <c r="J25" s="10">
        <v>44683</v>
      </c>
      <c r="K25" t="s">
        <v>242</v>
      </c>
      <c r="L25" t="s">
        <v>25</v>
      </c>
      <c r="M25" t="s">
        <v>243</v>
      </c>
      <c r="N25">
        <v>162</v>
      </c>
      <c r="O25">
        <v>63</v>
      </c>
      <c r="Q25">
        <v>136</v>
      </c>
      <c r="R25">
        <v>10.7</v>
      </c>
      <c r="S25">
        <v>41.2</v>
      </c>
      <c r="T25">
        <v>208</v>
      </c>
      <c r="U25" t="s">
        <v>39</v>
      </c>
      <c r="V25">
        <v>42974</v>
      </c>
      <c r="W25" t="s">
        <v>199</v>
      </c>
      <c r="X25" t="s">
        <v>46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246</v>
      </c>
      <c r="F26" t="s">
        <v>246</v>
      </c>
      <c r="G26" t="s">
        <v>247</v>
      </c>
      <c r="H26" t="s">
        <v>248</v>
      </c>
      <c r="I26" s="10">
        <v>44875</v>
      </c>
      <c r="J26" s="10">
        <v>44891</v>
      </c>
      <c r="K26" t="s">
        <v>156</v>
      </c>
      <c r="L26" t="s">
        <v>251</v>
      </c>
      <c r="M26" t="s">
        <v>252</v>
      </c>
      <c r="N26">
        <v>126</v>
      </c>
      <c r="O26">
        <v>63</v>
      </c>
      <c r="Q26">
        <v>110</v>
      </c>
      <c r="R26">
        <v>29.1</v>
      </c>
      <c r="S26">
        <v>18.7</v>
      </c>
      <c r="T26">
        <v>270</v>
      </c>
      <c r="U26" t="s">
        <v>253</v>
      </c>
      <c r="W26" t="s">
        <v>199</v>
      </c>
      <c r="X26" t="s">
        <v>69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256</v>
      </c>
      <c r="G27" t="s">
        <v>257</v>
      </c>
      <c r="H27" t="s">
        <v>258</v>
      </c>
      <c r="I27" s="10">
        <v>44855</v>
      </c>
      <c r="J27" s="10">
        <v>44858</v>
      </c>
      <c r="K27" t="s">
        <v>242</v>
      </c>
      <c r="L27" t="s">
        <v>261</v>
      </c>
      <c r="M27" t="s">
        <v>262</v>
      </c>
      <c r="N27">
        <v>160</v>
      </c>
      <c r="O27">
        <v>84</v>
      </c>
      <c r="Q27">
        <v>122</v>
      </c>
      <c r="R27">
        <v>5.3</v>
      </c>
      <c r="S27">
        <v>19.2</v>
      </c>
      <c r="T27">
        <v>200</v>
      </c>
      <c r="U27" t="s">
        <v>165</v>
      </c>
      <c r="V27">
        <v>35170</v>
      </c>
      <c r="W27" t="s">
        <v>263</v>
      </c>
      <c r="X27" t="s">
        <v>68</v>
      </c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265</v>
      </c>
      <c r="F28" t="s">
        <v>265</v>
      </c>
      <c r="G28" t="s">
        <v>266</v>
      </c>
      <c r="H28" t="s">
        <v>267</v>
      </c>
      <c r="I28" s="10">
        <v>45061</v>
      </c>
      <c r="J28" s="10">
        <v>45080</v>
      </c>
      <c r="K28" t="s">
        <v>139</v>
      </c>
      <c r="L28" t="s">
        <v>25</v>
      </c>
      <c r="M28" t="s">
        <v>270</v>
      </c>
      <c r="N28">
        <v>122</v>
      </c>
      <c r="O28">
        <v>85</v>
      </c>
      <c r="Q28">
        <v>513</v>
      </c>
      <c r="R28">
        <v>12.6</v>
      </c>
      <c r="S28">
        <v>24.6</v>
      </c>
      <c r="T28">
        <v>216</v>
      </c>
      <c r="U28" t="s">
        <v>44</v>
      </c>
      <c r="V28">
        <v>22876</v>
      </c>
      <c r="W28" t="s">
        <v>271</v>
      </c>
      <c r="X28" t="s">
        <v>56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274</v>
      </c>
      <c r="F29" t="s">
        <v>274</v>
      </c>
      <c r="G29" t="s">
        <v>275</v>
      </c>
      <c r="H29" t="s">
        <v>276</v>
      </c>
      <c r="I29" s="10">
        <v>44914</v>
      </c>
      <c r="J29" s="10">
        <v>44939</v>
      </c>
      <c r="K29" t="s">
        <v>205</v>
      </c>
      <c r="L29" t="s">
        <v>279</v>
      </c>
      <c r="M29" t="s">
        <v>280</v>
      </c>
      <c r="N29">
        <v>263</v>
      </c>
      <c r="O29">
        <v>85</v>
      </c>
      <c r="Q29">
        <v>230</v>
      </c>
      <c r="R29">
        <v>9.1</v>
      </c>
      <c r="S29">
        <v>36.200000000000003</v>
      </c>
      <c r="T29">
        <v>244</v>
      </c>
      <c r="U29" t="s">
        <v>25</v>
      </c>
      <c r="V29">
        <v>-10172</v>
      </c>
      <c r="W29" t="s">
        <v>281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284</v>
      </c>
      <c r="G30" t="s">
        <v>169</v>
      </c>
      <c r="H30" t="s">
        <v>285</v>
      </c>
      <c r="I30" s="10">
        <v>45518</v>
      </c>
      <c r="J30" s="10">
        <v>45523</v>
      </c>
      <c r="K30" t="s">
        <v>288</v>
      </c>
      <c r="L30" t="s">
        <v>289</v>
      </c>
      <c r="M30" t="s">
        <v>290</v>
      </c>
      <c r="N30">
        <v>173</v>
      </c>
      <c r="O30">
        <v>79</v>
      </c>
      <c r="Q30">
        <v>109</v>
      </c>
      <c r="R30">
        <v>11.5</v>
      </c>
      <c r="S30">
        <v>27.2</v>
      </c>
      <c r="T30">
        <v>254</v>
      </c>
      <c r="V30">
        <v>29644</v>
      </c>
      <c r="W30" t="s">
        <v>79</v>
      </c>
      <c r="X30" t="s">
        <v>102</v>
      </c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3592</v>
      </c>
      <c r="F31" t="s">
        <v>3592</v>
      </c>
      <c r="G31" t="s">
        <v>294</v>
      </c>
      <c r="H31" t="s">
        <v>146</v>
      </c>
      <c r="I31" s="10">
        <v>44283</v>
      </c>
      <c r="M31" t="s">
        <v>296</v>
      </c>
      <c r="P31" t="s">
        <v>297</v>
      </c>
      <c r="R31">
        <v>7.9</v>
      </c>
      <c r="S31">
        <v>34</v>
      </c>
      <c r="T31">
        <v>243</v>
      </c>
      <c r="U31" t="s">
        <v>32</v>
      </c>
      <c r="V31">
        <v>9154</v>
      </c>
      <c r="W31" t="s">
        <v>208</v>
      </c>
      <c r="X31" t="s">
        <v>102</v>
      </c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300</v>
      </c>
      <c r="F32" t="s">
        <v>300</v>
      </c>
      <c r="G32" t="s">
        <v>169</v>
      </c>
      <c r="I32" s="10">
        <v>43914</v>
      </c>
      <c r="K32" t="s">
        <v>288</v>
      </c>
      <c r="L32" t="s">
        <v>25</v>
      </c>
      <c r="M32" t="s">
        <v>302</v>
      </c>
      <c r="N32">
        <v>167</v>
      </c>
      <c r="O32">
        <v>66</v>
      </c>
      <c r="Q32">
        <v>90</v>
      </c>
      <c r="R32">
        <v>10.199999999999999</v>
      </c>
      <c r="S32">
        <v>19.600000000000001</v>
      </c>
      <c r="T32">
        <v>123</v>
      </c>
      <c r="U32" t="s">
        <v>68</v>
      </c>
      <c r="V32">
        <v>26734</v>
      </c>
      <c r="W32" t="s">
        <v>45</v>
      </c>
      <c r="X32" t="s">
        <v>68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305</v>
      </c>
      <c r="F33" t="s">
        <v>305</v>
      </c>
      <c r="G33" t="s">
        <v>38</v>
      </c>
      <c r="H33" t="s">
        <v>306</v>
      </c>
      <c r="I33" s="10">
        <v>44509</v>
      </c>
      <c r="J33" s="10">
        <v>44521</v>
      </c>
      <c r="K33" t="s">
        <v>309</v>
      </c>
      <c r="L33" t="s">
        <v>310</v>
      </c>
      <c r="M33" t="s">
        <v>311</v>
      </c>
      <c r="N33">
        <v>155</v>
      </c>
      <c r="O33">
        <v>88</v>
      </c>
      <c r="Q33">
        <v>76</v>
      </c>
      <c r="R33">
        <v>9.3000000000000007</v>
      </c>
      <c r="S33">
        <v>31.6</v>
      </c>
      <c r="T33">
        <v>136</v>
      </c>
      <c r="U33" t="s">
        <v>132</v>
      </c>
      <c r="V33" t="s">
        <v>312</v>
      </c>
      <c r="W33" t="s">
        <v>79</v>
      </c>
      <c r="X33" t="s">
        <v>25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315</v>
      </c>
      <c r="F34" t="s">
        <v>315</v>
      </c>
      <c r="G34" t="s">
        <v>316</v>
      </c>
      <c r="H34" t="s">
        <v>317</v>
      </c>
      <c r="I34" s="10">
        <v>43927</v>
      </c>
      <c r="J34" s="10">
        <v>43928</v>
      </c>
      <c r="K34" t="s">
        <v>109</v>
      </c>
      <c r="L34" t="s">
        <v>320</v>
      </c>
      <c r="M34" t="s">
        <v>321</v>
      </c>
      <c r="N34">
        <v>150</v>
      </c>
      <c r="O34">
        <v>98</v>
      </c>
      <c r="Q34">
        <v>103</v>
      </c>
      <c r="R34">
        <v>9.1</v>
      </c>
      <c r="S34">
        <v>26.5</v>
      </c>
      <c r="T34">
        <v>199</v>
      </c>
      <c r="U34" t="s">
        <v>56</v>
      </c>
      <c r="W34" t="s">
        <v>79</v>
      </c>
      <c r="X34" t="b">
        <v>0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324</v>
      </c>
      <c r="F35" t="s">
        <v>324</v>
      </c>
      <c r="G35" t="s">
        <v>316</v>
      </c>
      <c r="H35" t="s">
        <v>146</v>
      </c>
      <c r="I35" s="10">
        <v>44961</v>
      </c>
      <c r="J35" s="10">
        <v>44977</v>
      </c>
      <c r="K35" t="s">
        <v>309</v>
      </c>
      <c r="L35" t="s">
        <v>77</v>
      </c>
      <c r="N35">
        <v>144</v>
      </c>
      <c r="O35">
        <v>99</v>
      </c>
      <c r="Q35">
        <v>232</v>
      </c>
      <c r="R35">
        <v>26.1</v>
      </c>
      <c r="S35">
        <v>40.1</v>
      </c>
      <c r="T35">
        <v>158</v>
      </c>
      <c r="U35" t="s">
        <v>46</v>
      </c>
      <c r="V35">
        <v>18762</v>
      </c>
      <c r="W35" t="s">
        <v>208</v>
      </c>
      <c r="X35" t="b">
        <v>1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3593</v>
      </c>
      <c r="F36" t="s">
        <v>3593</v>
      </c>
      <c r="G36" t="s">
        <v>329</v>
      </c>
      <c r="H36" t="s">
        <v>330</v>
      </c>
      <c r="I36" s="10">
        <v>44061</v>
      </c>
      <c r="J36" s="10">
        <v>44086</v>
      </c>
      <c r="L36" t="s">
        <v>333</v>
      </c>
      <c r="M36" t="s">
        <v>334</v>
      </c>
      <c r="N36">
        <v>170</v>
      </c>
      <c r="O36">
        <v>62</v>
      </c>
      <c r="Q36">
        <v>161</v>
      </c>
      <c r="R36">
        <v>4.5999999999999996</v>
      </c>
      <c r="S36">
        <v>35.200000000000003</v>
      </c>
      <c r="T36">
        <v>150</v>
      </c>
      <c r="U36" t="s">
        <v>165</v>
      </c>
      <c r="V36">
        <v>42816</v>
      </c>
      <c r="W36" t="s">
        <v>271</v>
      </c>
      <c r="X36" t="s">
        <v>56</v>
      </c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337</v>
      </c>
      <c r="F37" t="s">
        <v>337</v>
      </c>
      <c r="G37" t="s">
        <v>338</v>
      </c>
      <c r="H37" t="s">
        <v>339</v>
      </c>
      <c r="I37" s="10">
        <v>43855</v>
      </c>
      <c r="J37" s="10">
        <v>43853</v>
      </c>
      <c r="K37" t="s">
        <v>342</v>
      </c>
      <c r="L37" t="s">
        <v>333</v>
      </c>
      <c r="M37" t="s">
        <v>343</v>
      </c>
      <c r="N37">
        <v>149</v>
      </c>
      <c r="O37">
        <v>69</v>
      </c>
      <c r="Q37">
        <v>237</v>
      </c>
      <c r="R37">
        <v>6.4</v>
      </c>
      <c r="S37">
        <v>21.4</v>
      </c>
      <c r="T37">
        <v>211</v>
      </c>
      <c r="U37" t="s">
        <v>92</v>
      </c>
      <c r="V37">
        <v>41741</v>
      </c>
      <c r="X37" t="s">
        <v>68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346</v>
      </c>
      <c r="G38" t="s">
        <v>316</v>
      </c>
      <c r="H38" t="s">
        <v>39</v>
      </c>
      <c r="I38" s="10">
        <v>45194</v>
      </c>
      <c r="L38" t="s">
        <v>348</v>
      </c>
      <c r="M38" t="s">
        <v>349</v>
      </c>
      <c r="P38" t="s">
        <v>350</v>
      </c>
      <c r="Q38">
        <v>146</v>
      </c>
      <c r="R38">
        <v>11.6</v>
      </c>
      <c r="S38">
        <v>39.200000000000003</v>
      </c>
      <c r="T38">
        <v>265</v>
      </c>
      <c r="U38" t="s">
        <v>78</v>
      </c>
      <c r="V38">
        <v>10494</v>
      </c>
      <c r="W38" t="s">
        <v>79</v>
      </c>
      <c r="X38" t="s">
        <v>132</v>
      </c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352</v>
      </c>
      <c r="F39" t="s">
        <v>352</v>
      </c>
      <c r="G39" t="s">
        <v>247</v>
      </c>
      <c r="H39" t="s">
        <v>353</v>
      </c>
      <c r="I39" s="10">
        <v>43870</v>
      </c>
      <c r="K39" t="s">
        <v>230</v>
      </c>
      <c r="L39" t="s">
        <v>206</v>
      </c>
      <c r="M39" t="s">
        <v>355</v>
      </c>
      <c r="N39">
        <v>279</v>
      </c>
      <c r="O39">
        <v>90</v>
      </c>
      <c r="Q39">
        <v>285</v>
      </c>
      <c r="R39">
        <v>5.3</v>
      </c>
      <c r="S39">
        <v>28.7</v>
      </c>
      <c r="T39">
        <v>123</v>
      </c>
      <c r="U39" t="s">
        <v>68</v>
      </c>
      <c r="V39" t="s">
        <v>356</v>
      </c>
      <c r="W39" t="s">
        <v>281</v>
      </c>
      <c r="X39" t="s">
        <v>68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359</v>
      </c>
      <c r="F40" t="s">
        <v>359</v>
      </c>
      <c r="G40" t="s">
        <v>266</v>
      </c>
      <c r="H40" t="s">
        <v>360</v>
      </c>
      <c r="I40" s="10">
        <v>45354</v>
      </c>
      <c r="J40" s="10">
        <v>45353</v>
      </c>
      <c r="K40" t="s">
        <v>29</v>
      </c>
      <c r="L40" t="s">
        <v>320</v>
      </c>
      <c r="M40" t="s">
        <v>363</v>
      </c>
      <c r="N40">
        <v>106</v>
      </c>
      <c r="O40">
        <v>79</v>
      </c>
      <c r="Q40">
        <v>269</v>
      </c>
      <c r="R40">
        <v>4.5</v>
      </c>
      <c r="S40">
        <v>30.4</v>
      </c>
      <c r="T40">
        <v>254</v>
      </c>
      <c r="U40" t="s">
        <v>91</v>
      </c>
      <c r="V40">
        <v>24583</v>
      </c>
      <c r="W40" t="s">
        <v>281</v>
      </c>
      <c r="X40" t="s">
        <v>166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365</v>
      </c>
      <c r="F41" t="s">
        <v>365</v>
      </c>
      <c r="G41" t="s">
        <v>275</v>
      </c>
      <c r="H41" t="s">
        <v>146</v>
      </c>
      <c r="I41" s="10">
        <v>45054</v>
      </c>
      <c r="J41" s="10">
        <v>45064</v>
      </c>
      <c r="K41" t="s">
        <v>189</v>
      </c>
      <c r="L41" t="s">
        <v>368</v>
      </c>
      <c r="M41" t="s">
        <v>369</v>
      </c>
      <c r="P41" t="s">
        <v>370</v>
      </c>
      <c r="Q41">
        <v>166</v>
      </c>
      <c r="R41">
        <v>12.1</v>
      </c>
      <c r="S41">
        <v>34.6</v>
      </c>
      <c r="T41">
        <v>171</v>
      </c>
      <c r="U41" t="s">
        <v>80</v>
      </c>
      <c r="V41">
        <v>34522</v>
      </c>
      <c r="W41" t="s">
        <v>45</v>
      </c>
      <c r="X41" t="b">
        <v>0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373</v>
      </c>
      <c r="G42" t="s">
        <v>374</v>
      </c>
      <c r="H42" t="s">
        <v>375</v>
      </c>
      <c r="I42" s="10">
        <v>44540</v>
      </c>
      <c r="J42" s="10">
        <v>44570</v>
      </c>
      <c r="K42" t="s">
        <v>309</v>
      </c>
      <c r="L42" t="s">
        <v>333</v>
      </c>
      <c r="M42" t="s">
        <v>378</v>
      </c>
      <c r="O42">
        <v>111</v>
      </c>
      <c r="Q42">
        <v>238</v>
      </c>
      <c r="R42">
        <v>5</v>
      </c>
      <c r="S42">
        <v>18.7</v>
      </c>
      <c r="T42">
        <v>128</v>
      </c>
      <c r="W42" t="s">
        <v>379</v>
      </c>
      <c r="X42" t="s">
        <v>92</v>
      </c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382</v>
      </c>
      <c r="F43" t="s">
        <v>382</v>
      </c>
      <c r="G43" t="s">
        <v>39</v>
      </c>
      <c r="H43" t="s">
        <v>383</v>
      </c>
      <c r="I43" s="10">
        <v>45235</v>
      </c>
      <c r="J43" s="10">
        <v>45241</v>
      </c>
      <c r="K43" t="s">
        <v>121</v>
      </c>
      <c r="L43" t="s">
        <v>386</v>
      </c>
      <c r="M43" t="s">
        <v>387</v>
      </c>
      <c r="N43">
        <v>155</v>
      </c>
      <c r="O43">
        <v>66</v>
      </c>
      <c r="Q43">
        <v>0</v>
      </c>
      <c r="R43">
        <v>11.6</v>
      </c>
      <c r="S43">
        <v>42.6</v>
      </c>
      <c r="T43">
        <v>145</v>
      </c>
      <c r="U43" t="s">
        <v>112</v>
      </c>
      <c r="V43">
        <v>10460</v>
      </c>
      <c r="W43" t="s">
        <v>208</v>
      </c>
      <c r="X43" t="s">
        <v>44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390</v>
      </c>
      <c r="F44" t="s">
        <v>390</v>
      </c>
      <c r="G44" t="s">
        <v>62</v>
      </c>
      <c r="H44" t="s">
        <v>391</v>
      </c>
      <c r="I44" s="10">
        <v>44466</v>
      </c>
      <c r="J44" s="10">
        <v>44477</v>
      </c>
      <c r="K44" t="s">
        <v>394</v>
      </c>
      <c r="L44" t="s">
        <v>348</v>
      </c>
      <c r="M44" t="s">
        <v>395</v>
      </c>
      <c r="N44">
        <v>162</v>
      </c>
      <c r="O44">
        <v>82</v>
      </c>
      <c r="Q44">
        <v>573</v>
      </c>
      <c r="R44">
        <v>9.9</v>
      </c>
      <c r="T44">
        <v>249</v>
      </c>
      <c r="U44" t="s">
        <v>253</v>
      </c>
      <c r="V44" t="s">
        <v>396</v>
      </c>
      <c r="W44" t="s">
        <v>113</v>
      </c>
      <c r="X44" t="b">
        <v>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399</v>
      </c>
      <c r="F45" t="s">
        <v>399</v>
      </c>
      <c r="G45" t="s">
        <v>275</v>
      </c>
      <c r="I45" s="10">
        <v>44198</v>
      </c>
      <c r="J45" s="10">
        <v>44197</v>
      </c>
      <c r="K45" t="s">
        <v>65</v>
      </c>
      <c r="L45" t="s">
        <v>33</v>
      </c>
      <c r="M45" t="s">
        <v>111</v>
      </c>
      <c r="N45">
        <v>100</v>
      </c>
      <c r="O45">
        <v>61</v>
      </c>
      <c r="Q45">
        <v>233</v>
      </c>
      <c r="R45">
        <v>9.9</v>
      </c>
      <c r="S45">
        <v>39.700000000000003</v>
      </c>
      <c r="T45">
        <v>0</v>
      </c>
      <c r="U45" t="s">
        <v>165</v>
      </c>
      <c r="V45" t="s">
        <v>402</v>
      </c>
      <c r="X45" t="s">
        <v>80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405</v>
      </c>
      <c r="G46" t="s">
        <v>39</v>
      </c>
      <c r="H46" t="s">
        <v>406</v>
      </c>
      <c r="I46" s="10">
        <v>44740</v>
      </c>
      <c r="J46" s="10">
        <v>44768</v>
      </c>
      <c r="K46" t="s">
        <v>409</v>
      </c>
      <c r="L46" t="s">
        <v>215</v>
      </c>
      <c r="M46" t="s">
        <v>410</v>
      </c>
      <c r="N46">
        <v>174</v>
      </c>
      <c r="O46">
        <v>71</v>
      </c>
      <c r="Q46">
        <v>291</v>
      </c>
      <c r="R46">
        <v>11.6</v>
      </c>
      <c r="S46">
        <v>39</v>
      </c>
      <c r="T46">
        <v>256</v>
      </c>
      <c r="U46" t="s">
        <v>253</v>
      </c>
      <c r="V46">
        <v>12709</v>
      </c>
      <c r="W46" t="s">
        <v>79</v>
      </c>
      <c r="X46" t="s">
        <v>44</v>
      </c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413</v>
      </c>
      <c r="F47" t="s">
        <v>413</v>
      </c>
      <c r="G47" t="s">
        <v>38</v>
      </c>
      <c r="H47" t="s">
        <v>146</v>
      </c>
      <c r="I47" s="10">
        <v>45166</v>
      </c>
      <c r="J47" s="10">
        <v>45193</v>
      </c>
      <c r="K47" t="s">
        <v>65</v>
      </c>
      <c r="L47" t="s">
        <v>39</v>
      </c>
      <c r="M47" t="s">
        <v>416</v>
      </c>
      <c r="N47">
        <v>95</v>
      </c>
      <c r="O47">
        <v>79</v>
      </c>
      <c r="Q47">
        <v>187</v>
      </c>
      <c r="R47">
        <v>8.9</v>
      </c>
      <c r="S47">
        <v>33.5</v>
      </c>
      <c r="T47">
        <v>257</v>
      </c>
      <c r="U47" t="s">
        <v>39</v>
      </c>
      <c r="V47">
        <v>43922</v>
      </c>
      <c r="W47" t="s">
        <v>33</v>
      </c>
      <c r="X47" t="s">
        <v>69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418</v>
      </c>
      <c r="F48" t="s">
        <v>418</v>
      </c>
      <c r="G48" t="s">
        <v>419</v>
      </c>
      <c r="H48" t="s">
        <v>420</v>
      </c>
      <c r="I48" s="10">
        <v>45430</v>
      </c>
      <c r="J48" s="10">
        <v>45429</v>
      </c>
      <c r="K48" t="s">
        <v>29</v>
      </c>
      <c r="L48" t="s">
        <v>66</v>
      </c>
      <c r="M48" t="s">
        <v>422</v>
      </c>
      <c r="N48">
        <v>148</v>
      </c>
      <c r="O48">
        <v>88</v>
      </c>
      <c r="Q48">
        <v>101</v>
      </c>
      <c r="R48">
        <v>4.8</v>
      </c>
      <c r="S48">
        <v>23.4</v>
      </c>
      <c r="T48">
        <v>134</v>
      </c>
      <c r="U48" t="s">
        <v>68</v>
      </c>
      <c r="V48" t="s">
        <v>423</v>
      </c>
      <c r="W48" t="s">
        <v>79</v>
      </c>
      <c r="X48" t="s">
        <v>25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G49" t="s">
        <v>38</v>
      </c>
      <c r="H49" t="s">
        <v>39</v>
      </c>
      <c r="I49" s="10">
        <v>45008</v>
      </c>
      <c r="J49" s="10">
        <v>45013</v>
      </c>
      <c r="K49" t="s">
        <v>196</v>
      </c>
      <c r="L49" t="s">
        <v>25</v>
      </c>
      <c r="M49" t="s">
        <v>428</v>
      </c>
      <c r="N49">
        <v>123</v>
      </c>
      <c r="O49">
        <v>71</v>
      </c>
      <c r="Q49">
        <v>142</v>
      </c>
      <c r="R49">
        <v>10.3</v>
      </c>
      <c r="S49">
        <v>18.399999999999999</v>
      </c>
      <c r="T49">
        <v>253</v>
      </c>
      <c r="U49" t="s">
        <v>46</v>
      </c>
      <c r="V49">
        <v>2234</v>
      </c>
      <c r="W49" t="s">
        <v>33</v>
      </c>
      <c r="X49" t="s">
        <v>25</v>
      </c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431</v>
      </c>
      <c r="G50" t="s">
        <v>275</v>
      </c>
      <c r="H50" t="s">
        <v>146</v>
      </c>
      <c r="I50" s="10">
        <v>45370</v>
      </c>
      <c r="K50" t="s">
        <v>156</v>
      </c>
      <c r="L50" t="s">
        <v>251</v>
      </c>
      <c r="M50" t="s">
        <v>433</v>
      </c>
      <c r="P50" t="s">
        <v>434</v>
      </c>
      <c r="Q50">
        <v>116</v>
      </c>
      <c r="R50">
        <v>8.6</v>
      </c>
      <c r="S50">
        <v>28</v>
      </c>
      <c r="T50">
        <v>185</v>
      </c>
      <c r="U50" t="s">
        <v>39</v>
      </c>
      <c r="V50">
        <v>15357</v>
      </c>
      <c r="W50" t="s">
        <v>208</v>
      </c>
      <c r="X50" t="b">
        <v>1</v>
      </c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437</v>
      </c>
      <c r="F51" t="s">
        <v>437</v>
      </c>
      <c r="G51" t="s">
        <v>153</v>
      </c>
      <c r="H51" t="s">
        <v>438</v>
      </c>
      <c r="I51" s="10">
        <v>45525</v>
      </c>
      <c r="J51" s="10">
        <v>45541</v>
      </c>
      <c r="K51" t="s">
        <v>309</v>
      </c>
      <c r="L51" t="s">
        <v>441</v>
      </c>
      <c r="M51" t="s">
        <v>442</v>
      </c>
      <c r="N51">
        <v>176</v>
      </c>
      <c r="O51">
        <v>94</v>
      </c>
      <c r="Q51">
        <v>753</v>
      </c>
      <c r="R51">
        <v>12.9</v>
      </c>
      <c r="S51">
        <v>19.7</v>
      </c>
      <c r="T51">
        <v>166</v>
      </c>
      <c r="U51" t="s">
        <v>132</v>
      </c>
      <c r="V51">
        <v>45870</v>
      </c>
      <c r="W51" t="s">
        <v>45</v>
      </c>
      <c r="X51" t="s">
        <v>102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444</v>
      </c>
      <c r="F52" t="s">
        <v>444</v>
      </c>
      <c r="G52" t="s">
        <v>275</v>
      </c>
      <c r="H52" t="s">
        <v>146</v>
      </c>
      <c r="I52" s="10">
        <v>45490</v>
      </c>
      <c r="J52" s="10">
        <v>45493</v>
      </c>
      <c r="K52" t="s">
        <v>156</v>
      </c>
      <c r="L52" t="s">
        <v>333</v>
      </c>
      <c r="M52" t="s">
        <v>447</v>
      </c>
      <c r="O52">
        <v>60</v>
      </c>
      <c r="Q52">
        <v>284</v>
      </c>
      <c r="R52">
        <v>12.1</v>
      </c>
      <c r="S52">
        <v>117.4</v>
      </c>
      <c r="T52">
        <v>182</v>
      </c>
      <c r="U52" t="s">
        <v>56</v>
      </c>
      <c r="V52">
        <v>14761</v>
      </c>
      <c r="X52" t="s">
        <v>56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449</v>
      </c>
      <c r="F53" t="s">
        <v>449</v>
      </c>
      <c r="G53" t="s">
        <v>275</v>
      </c>
      <c r="H53" t="s">
        <v>450</v>
      </c>
      <c r="I53" s="10">
        <v>45424</v>
      </c>
      <c r="J53" s="10">
        <v>45431</v>
      </c>
      <c r="K53" t="s">
        <v>76</v>
      </c>
      <c r="L53" t="s">
        <v>441</v>
      </c>
      <c r="M53" t="s">
        <v>453</v>
      </c>
      <c r="N53">
        <v>151</v>
      </c>
      <c r="O53">
        <v>85</v>
      </c>
      <c r="Q53">
        <v>95</v>
      </c>
      <c r="R53">
        <v>4.8</v>
      </c>
      <c r="S53">
        <v>31.3</v>
      </c>
      <c r="T53">
        <v>236</v>
      </c>
      <c r="U53" t="s">
        <v>91</v>
      </c>
      <c r="V53">
        <v>35174</v>
      </c>
      <c r="W53" t="s">
        <v>271</v>
      </c>
      <c r="X53" t="s">
        <v>25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454</v>
      </c>
      <c r="G54" t="s">
        <v>95</v>
      </c>
      <c r="H54" t="s">
        <v>455</v>
      </c>
      <c r="I54" s="10">
        <v>45177</v>
      </c>
      <c r="J54" s="10">
        <v>45178</v>
      </c>
      <c r="K54" t="s">
        <v>458</v>
      </c>
      <c r="L54" t="s">
        <v>441</v>
      </c>
      <c r="N54">
        <v>167</v>
      </c>
      <c r="O54">
        <v>79</v>
      </c>
      <c r="Q54">
        <v>75</v>
      </c>
      <c r="R54">
        <v>4.2</v>
      </c>
      <c r="S54">
        <v>32.6</v>
      </c>
      <c r="T54">
        <v>275</v>
      </c>
      <c r="U54" t="s">
        <v>46</v>
      </c>
      <c r="V54" t="s">
        <v>459</v>
      </c>
      <c r="W54" t="s">
        <v>33</v>
      </c>
      <c r="X54" t="s">
        <v>102</v>
      </c>
    </row>
    <row r="55" spans="1:24" x14ac:dyDescent="0.3">
      <c r="A55" t="s">
        <v>460</v>
      </c>
      <c r="C55" t="s">
        <v>3442</v>
      </c>
      <c r="D55">
        <v>24</v>
      </c>
      <c r="E55" t="s">
        <v>461</v>
      </c>
      <c r="F55" t="s">
        <v>461</v>
      </c>
      <c r="G55" t="s">
        <v>117</v>
      </c>
      <c r="H55" t="s">
        <v>462</v>
      </c>
      <c r="I55" s="10">
        <v>44053</v>
      </c>
      <c r="J55" s="10">
        <v>44056</v>
      </c>
      <c r="K55" t="s">
        <v>88</v>
      </c>
      <c r="L55" t="s">
        <v>54</v>
      </c>
      <c r="N55">
        <v>168</v>
      </c>
      <c r="O55">
        <v>85</v>
      </c>
      <c r="Q55">
        <v>194</v>
      </c>
      <c r="R55">
        <v>8.5</v>
      </c>
      <c r="S55">
        <v>37.700000000000003</v>
      </c>
      <c r="T55">
        <v>191</v>
      </c>
      <c r="U55" t="s">
        <v>44</v>
      </c>
      <c r="V55">
        <v>11279</v>
      </c>
      <c r="W55" t="s">
        <v>57</v>
      </c>
      <c r="X55" t="s">
        <v>132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467</v>
      </c>
      <c r="F56" t="s">
        <v>467</v>
      </c>
      <c r="G56" t="s">
        <v>468</v>
      </c>
      <c r="H56" t="s">
        <v>469</v>
      </c>
      <c r="I56" s="10">
        <v>44751</v>
      </c>
      <c r="J56" s="10">
        <v>44762</v>
      </c>
      <c r="K56" t="s">
        <v>139</v>
      </c>
      <c r="L56" t="s">
        <v>215</v>
      </c>
      <c r="M56" t="s">
        <v>472</v>
      </c>
      <c r="N56">
        <v>101</v>
      </c>
      <c r="O56">
        <v>60</v>
      </c>
      <c r="Q56">
        <v>89</v>
      </c>
      <c r="R56">
        <v>6.6</v>
      </c>
      <c r="S56">
        <v>32</v>
      </c>
      <c r="T56">
        <v>168</v>
      </c>
      <c r="U56" t="s">
        <v>253</v>
      </c>
      <c r="V56" t="s">
        <v>473</v>
      </c>
      <c r="W56" t="s">
        <v>45</v>
      </c>
      <c r="X56" t="s">
        <v>44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3594</v>
      </c>
      <c r="F57" t="s">
        <v>3594</v>
      </c>
      <c r="G57" t="s">
        <v>73</v>
      </c>
      <c r="H57" t="s">
        <v>477</v>
      </c>
      <c r="I57" s="10">
        <v>44317</v>
      </c>
      <c r="J57" s="10">
        <v>44326</v>
      </c>
      <c r="K57" t="s">
        <v>480</v>
      </c>
      <c r="L57" t="s">
        <v>481</v>
      </c>
      <c r="M57" t="s">
        <v>43</v>
      </c>
      <c r="N57">
        <v>92</v>
      </c>
      <c r="O57">
        <v>72</v>
      </c>
      <c r="Q57">
        <v>177</v>
      </c>
      <c r="R57">
        <v>4.3</v>
      </c>
      <c r="S57">
        <v>7.4</v>
      </c>
      <c r="T57">
        <v>136</v>
      </c>
      <c r="U57" t="s">
        <v>253</v>
      </c>
      <c r="V57">
        <v>25278</v>
      </c>
      <c r="W57" t="s">
        <v>113</v>
      </c>
      <c r="X57" t="s">
        <v>68</v>
      </c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484</v>
      </c>
      <c r="F58" t="s">
        <v>484</v>
      </c>
      <c r="H58" t="s">
        <v>39</v>
      </c>
      <c r="I58" s="10">
        <v>44101</v>
      </c>
      <c r="J58" s="10">
        <v>44123</v>
      </c>
      <c r="K58" t="s">
        <v>480</v>
      </c>
      <c r="L58" t="s">
        <v>333</v>
      </c>
      <c r="M58" t="s">
        <v>487</v>
      </c>
      <c r="N58">
        <v>116</v>
      </c>
      <c r="O58">
        <v>69</v>
      </c>
      <c r="Q58">
        <v>150</v>
      </c>
      <c r="R58">
        <v>4.5999999999999996</v>
      </c>
      <c r="S58">
        <v>29.6</v>
      </c>
      <c r="T58">
        <v>153</v>
      </c>
      <c r="U58" t="s">
        <v>91</v>
      </c>
      <c r="V58">
        <v>23507</v>
      </c>
      <c r="W58" t="s">
        <v>271</v>
      </c>
      <c r="X58" t="s">
        <v>132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490</v>
      </c>
      <c r="F59" t="s">
        <v>490</v>
      </c>
      <c r="G59" t="s">
        <v>491</v>
      </c>
      <c r="H59" t="s">
        <v>492</v>
      </c>
      <c r="I59" s="10">
        <v>44357</v>
      </c>
      <c r="J59" s="10">
        <v>44362</v>
      </c>
      <c r="K59" t="s">
        <v>42</v>
      </c>
      <c r="L59" t="s">
        <v>251</v>
      </c>
      <c r="M59" t="s">
        <v>495</v>
      </c>
      <c r="P59" t="s">
        <v>496</v>
      </c>
      <c r="Q59">
        <v>185</v>
      </c>
      <c r="R59">
        <v>7.6</v>
      </c>
      <c r="S59">
        <v>40.5</v>
      </c>
      <c r="T59">
        <v>135</v>
      </c>
      <c r="U59" t="s">
        <v>112</v>
      </c>
      <c r="V59">
        <v>34454</v>
      </c>
      <c r="W59" t="s">
        <v>379</v>
      </c>
      <c r="X59" t="s">
        <v>80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498</v>
      </c>
      <c r="F60" t="s">
        <v>498</v>
      </c>
      <c r="G60" t="s">
        <v>316</v>
      </c>
      <c r="H60" t="s">
        <v>499</v>
      </c>
      <c r="I60" s="10">
        <v>45170</v>
      </c>
      <c r="J60" s="10">
        <v>45180</v>
      </c>
      <c r="K60" t="s">
        <v>309</v>
      </c>
      <c r="L60" t="s">
        <v>197</v>
      </c>
      <c r="M60" t="s">
        <v>502</v>
      </c>
      <c r="N60">
        <v>128</v>
      </c>
      <c r="O60">
        <v>69</v>
      </c>
      <c r="Q60">
        <v>116</v>
      </c>
      <c r="R60">
        <v>8.8000000000000007</v>
      </c>
      <c r="S60">
        <v>24.2</v>
      </c>
      <c r="T60">
        <v>182</v>
      </c>
      <c r="U60" t="s">
        <v>80</v>
      </c>
      <c r="V60">
        <v>12035</v>
      </c>
      <c r="W60" t="s">
        <v>25</v>
      </c>
      <c r="X60" t="b">
        <v>1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505</v>
      </c>
      <c r="F61" t="s">
        <v>505</v>
      </c>
      <c r="G61" t="s">
        <v>257</v>
      </c>
      <c r="H61" t="s">
        <v>39</v>
      </c>
      <c r="I61" s="10">
        <v>45148</v>
      </c>
      <c r="J61" s="10">
        <v>45156</v>
      </c>
      <c r="K61" t="s">
        <v>109</v>
      </c>
      <c r="L61" t="s">
        <v>508</v>
      </c>
      <c r="M61" t="s">
        <v>509</v>
      </c>
      <c r="N61">
        <v>92</v>
      </c>
      <c r="O61">
        <v>69</v>
      </c>
      <c r="Q61">
        <v>115</v>
      </c>
      <c r="R61">
        <v>5.0999999999999996</v>
      </c>
      <c r="S61">
        <v>38.6</v>
      </c>
      <c r="T61">
        <v>268</v>
      </c>
      <c r="U61" t="s">
        <v>46</v>
      </c>
      <c r="V61">
        <v>2255</v>
      </c>
      <c r="W61" t="s">
        <v>217</v>
      </c>
      <c r="X61" t="s">
        <v>69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512</v>
      </c>
      <c r="G62" t="s">
        <v>468</v>
      </c>
      <c r="H62" t="s">
        <v>513</v>
      </c>
      <c r="I62" s="10">
        <v>44038</v>
      </c>
      <c r="J62" s="10">
        <v>44042</v>
      </c>
      <c r="K62" t="s">
        <v>53</v>
      </c>
      <c r="L62" t="s">
        <v>516</v>
      </c>
      <c r="M62" t="s">
        <v>517</v>
      </c>
      <c r="N62">
        <v>146</v>
      </c>
      <c r="O62">
        <v>90</v>
      </c>
      <c r="Q62">
        <v>231</v>
      </c>
      <c r="R62">
        <v>12</v>
      </c>
      <c r="S62">
        <v>30</v>
      </c>
      <c r="T62">
        <v>145</v>
      </c>
      <c r="U62" t="s">
        <v>32</v>
      </c>
      <c r="V62">
        <v>12721</v>
      </c>
      <c r="W62" t="s">
        <v>25</v>
      </c>
      <c r="X62" t="s">
        <v>69</v>
      </c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520</v>
      </c>
      <c r="F63" t="s">
        <v>520</v>
      </c>
      <c r="G63" t="s">
        <v>145</v>
      </c>
      <c r="H63" t="s">
        <v>521</v>
      </c>
      <c r="K63" t="s">
        <v>139</v>
      </c>
      <c r="L63" t="s">
        <v>206</v>
      </c>
      <c r="M63" t="s">
        <v>363</v>
      </c>
      <c r="O63">
        <v>75</v>
      </c>
      <c r="Q63">
        <v>78</v>
      </c>
      <c r="R63">
        <v>10.6</v>
      </c>
      <c r="S63">
        <v>20.7</v>
      </c>
      <c r="T63">
        <v>133</v>
      </c>
      <c r="U63" t="s">
        <v>25</v>
      </c>
      <c r="V63">
        <v>41864</v>
      </c>
      <c r="W63" t="s">
        <v>45</v>
      </c>
      <c r="X63" t="s">
        <v>132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3595</v>
      </c>
      <c r="F64" t="s">
        <v>3595</v>
      </c>
      <c r="G64" t="s">
        <v>73</v>
      </c>
      <c r="H64" t="s">
        <v>146</v>
      </c>
      <c r="I64" s="10">
        <v>44086</v>
      </c>
      <c r="J64" s="10">
        <v>44109</v>
      </c>
      <c r="K64" t="s">
        <v>139</v>
      </c>
      <c r="L64" t="s">
        <v>197</v>
      </c>
      <c r="M64" t="s">
        <v>525</v>
      </c>
      <c r="N64">
        <v>162</v>
      </c>
      <c r="O64">
        <v>85</v>
      </c>
      <c r="Q64">
        <v>157</v>
      </c>
      <c r="R64">
        <v>12.8</v>
      </c>
      <c r="S64">
        <v>37.700000000000003</v>
      </c>
      <c r="T64">
        <v>138</v>
      </c>
      <c r="U64" t="s">
        <v>25</v>
      </c>
      <c r="V64">
        <v>16630</v>
      </c>
      <c r="W64" t="s">
        <v>183</v>
      </c>
      <c r="X64" t="s">
        <v>46</v>
      </c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528</v>
      </c>
      <c r="F65" t="s">
        <v>528</v>
      </c>
      <c r="G65" t="s">
        <v>193</v>
      </c>
      <c r="H65" t="s">
        <v>529</v>
      </c>
      <c r="K65" t="s">
        <v>76</v>
      </c>
      <c r="L65" t="s">
        <v>289</v>
      </c>
      <c r="M65" t="s">
        <v>530</v>
      </c>
      <c r="N65">
        <v>0</v>
      </c>
      <c r="Q65">
        <v>193</v>
      </c>
      <c r="R65">
        <v>7.4</v>
      </c>
      <c r="S65">
        <v>27.5</v>
      </c>
      <c r="T65">
        <v>149</v>
      </c>
      <c r="U65" t="s">
        <v>68</v>
      </c>
      <c r="V65">
        <v>47629</v>
      </c>
      <c r="W65" t="s">
        <v>281</v>
      </c>
      <c r="X65" t="s">
        <v>92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533</v>
      </c>
      <c r="F66" t="s">
        <v>533</v>
      </c>
      <c r="G66" t="s">
        <v>178</v>
      </c>
      <c r="H66" t="s">
        <v>534</v>
      </c>
      <c r="I66" s="10">
        <v>45115</v>
      </c>
      <c r="J66" s="10">
        <v>45135</v>
      </c>
      <c r="K66" t="s">
        <v>458</v>
      </c>
      <c r="L66" t="s">
        <v>537</v>
      </c>
      <c r="M66" t="s">
        <v>538</v>
      </c>
      <c r="N66">
        <v>145</v>
      </c>
      <c r="O66">
        <v>91</v>
      </c>
      <c r="Q66">
        <v>223</v>
      </c>
      <c r="R66">
        <v>8.9</v>
      </c>
      <c r="S66">
        <v>31.4</v>
      </c>
      <c r="T66">
        <v>241</v>
      </c>
      <c r="U66" t="s">
        <v>32</v>
      </c>
      <c r="V66">
        <v>40828</v>
      </c>
      <c r="W66" t="s">
        <v>208</v>
      </c>
      <c r="X66" t="s">
        <v>80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540</v>
      </c>
      <c r="F67" t="s">
        <v>540</v>
      </c>
      <c r="G67" t="s">
        <v>541</v>
      </c>
      <c r="H67" t="s">
        <v>146</v>
      </c>
      <c r="I67" s="10">
        <v>44554</v>
      </c>
      <c r="J67" s="10">
        <v>44579</v>
      </c>
      <c r="L67" t="s">
        <v>261</v>
      </c>
      <c r="N67">
        <v>166</v>
      </c>
      <c r="O67">
        <v>78</v>
      </c>
      <c r="Q67">
        <v>110</v>
      </c>
      <c r="S67">
        <v>35.5</v>
      </c>
      <c r="T67">
        <v>258</v>
      </c>
      <c r="U67" t="s">
        <v>253</v>
      </c>
      <c r="V67">
        <v>43706</v>
      </c>
      <c r="W67" t="s">
        <v>263</v>
      </c>
      <c r="X67" t="s">
        <v>132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546</v>
      </c>
      <c r="F68" t="s">
        <v>546</v>
      </c>
      <c r="G68" t="s">
        <v>275</v>
      </c>
      <c r="H68" t="s">
        <v>146</v>
      </c>
      <c r="I68" s="10">
        <v>45115</v>
      </c>
      <c r="J68" s="10">
        <v>45114</v>
      </c>
      <c r="K68" t="s">
        <v>88</v>
      </c>
      <c r="L68" t="s">
        <v>548</v>
      </c>
      <c r="M68" t="s">
        <v>549</v>
      </c>
      <c r="O68">
        <v>92</v>
      </c>
      <c r="Q68">
        <v>135</v>
      </c>
      <c r="S68">
        <v>29.8</v>
      </c>
      <c r="T68">
        <v>273</v>
      </c>
      <c r="U68" t="s">
        <v>25</v>
      </c>
      <c r="V68" t="s">
        <v>550</v>
      </c>
      <c r="W68" t="s">
        <v>45</v>
      </c>
      <c r="X68" t="s">
        <v>102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553</v>
      </c>
      <c r="F69" t="s">
        <v>553</v>
      </c>
      <c r="G69" t="s">
        <v>275</v>
      </c>
      <c r="H69" t="s">
        <v>39</v>
      </c>
      <c r="I69" s="10">
        <v>44606</v>
      </c>
      <c r="J69" s="10">
        <v>44627</v>
      </c>
      <c r="K69" t="s">
        <v>76</v>
      </c>
      <c r="L69" t="s">
        <v>548</v>
      </c>
      <c r="M69" t="s">
        <v>556</v>
      </c>
      <c r="N69">
        <v>168</v>
      </c>
      <c r="O69">
        <v>91</v>
      </c>
      <c r="Q69">
        <v>119</v>
      </c>
      <c r="R69">
        <v>7.8</v>
      </c>
      <c r="S69">
        <v>33.200000000000003</v>
      </c>
      <c r="T69">
        <v>265</v>
      </c>
      <c r="V69">
        <v>10381</v>
      </c>
      <c r="W69" t="s">
        <v>208</v>
      </c>
      <c r="X69" t="s">
        <v>46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3596</v>
      </c>
      <c r="F70" t="s">
        <v>3596</v>
      </c>
      <c r="G70" t="s">
        <v>117</v>
      </c>
      <c r="H70" t="s">
        <v>559</v>
      </c>
      <c r="I70" s="10">
        <v>44464</v>
      </c>
      <c r="J70" s="10">
        <v>44462</v>
      </c>
      <c r="K70" t="s">
        <v>139</v>
      </c>
      <c r="L70" t="s">
        <v>481</v>
      </c>
      <c r="M70" t="s">
        <v>562</v>
      </c>
      <c r="N70">
        <v>97</v>
      </c>
      <c r="O70">
        <v>87</v>
      </c>
      <c r="Q70">
        <v>207</v>
      </c>
      <c r="R70">
        <v>10</v>
      </c>
      <c r="S70">
        <v>20.9</v>
      </c>
      <c r="V70">
        <v>-29512</v>
      </c>
      <c r="W70" t="s">
        <v>25</v>
      </c>
      <c r="X70" t="s">
        <v>92</v>
      </c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564</v>
      </c>
      <c r="F71" t="s">
        <v>564</v>
      </c>
      <c r="G71" t="s">
        <v>117</v>
      </c>
      <c r="H71" t="s">
        <v>565</v>
      </c>
      <c r="I71" s="10">
        <v>45648</v>
      </c>
      <c r="J71" s="10">
        <v>45650</v>
      </c>
      <c r="K71" t="s">
        <v>99</v>
      </c>
      <c r="L71" t="s">
        <v>333</v>
      </c>
      <c r="M71" t="s">
        <v>568</v>
      </c>
      <c r="N71">
        <v>160</v>
      </c>
      <c r="O71">
        <v>138</v>
      </c>
      <c r="R71">
        <v>5.6</v>
      </c>
      <c r="S71">
        <v>38.9</v>
      </c>
      <c r="T71">
        <v>148</v>
      </c>
      <c r="U71" t="s">
        <v>56</v>
      </c>
      <c r="V71" t="s">
        <v>569</v>
      </c>
      <c r="W71" t="s">
        <v>199</v>
      </c>
      <c r="X71" t="s">
        <v>56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572</v>
      </c>
      <c r="F72" t="s">
        <v>572</v>
      </c>
      <c r="G72" t="s">
        <v>193</v>
      </c>
      <c r="H72" t="s">
        <v>146</v>
      </c>
      <c r="I72" s="10">
        <v>44702</v>
      </c>
      <c r="K72" t="s">
        <v>109</v>
      </c>
      <c r="L72" t="s">
        <v>310</v>
      </c>
      <c r="M72" t="s">
        <v>574</v>
      </c>
      <c r="N72">
        <v>150</v>
      </c>
      <c r="O72">
        <v>99</v>
      </c>
      <c r="Q72">
        <v>109</v>
      </c>
      <c r="R72">
        <v>9.1</v>
      </c>
      <c r="S72">
        <v>33.6</v>
      </c>
      <c r="T72">
        <v>233</v>
      </c>
      <c r="U72" t="s">
        <v>92</v>
      </c>
      <c r="V72">
        <v>34723</v>
      </c>
      <c r="W72" t="s">
        <v>217</v>
      </c>
      <c r="X72" t="s">
        <v>80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E73" t="s">
        <v>577</v>
      </c>
      <c r="F73" t="s">
        <v>577</v>
      </c>
      <c r="G73" t="s">
        <v>419</v>
      </c>
      <c r="H73" t="s">
        <v>578</v>
      </c>
      <c r="K73" t="s">
        <v>156</v>
      </c>
      <c r="L73" t="s">
        <v>261</v>
      </c>
      <c r="M73" t="s">
        <v>579</v>
      </c>
      <c r="N73">
        <v>134</v>
      </c>
      <c r="O73">
        <v>87</v>
      </c>
      <c r="Q73">
        <v>163</v>
      </c>
      <c r="R73">
        <v>7.6</v>
      </c>
      <c r="S73">
        <v>24.7</v>
      </c>
      <c r="T73">
        <v>169</v>
      </c>
      <c r="U73" t="s">
        <v>80</v>
      </c>
      <c r="W73" t="s">
        <v>113</v>
      </c>
      <c r="X73" t="s">
        <v>56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582</v>
      </c>
      <c r="F74" t="s">
        <v>582</v>
      </c>
      <c r="G74" t="s">
        <v>419</v>
      </c>
      <c r="I74" s="10">
        <v>44233</v>
      </c>
      <c r="J74" s="10">
        <v>44235</v>
      </c>
      <c r="K74" t="s">
        <v>480</v>
      </c>
      <c r="L74" t="s">
        <v>181</v>
      </c>
      <c r="M74" t="s">
        <v>585</v>
      </c>
      <c r="O74">
        <v>72</v>
      </c>
      <c r="Q74">
        <v>125</v>
      </c>
      <c r="R74">
        <v>10</v>
      </c>
      <c r="S74">
        <v>26.1</v>
      </c>
      <c r="T74">
        <v>277</v>
      </c>
      <c r="U74" t="s">
        <v>46</v>
      </c>
      <c r="V74">
        <v>24328</v>
      </c>
      <c r="W74" t="s">
        <v>33</v>
      </c>
      <c r="X74" t="s">
        <v>46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588</v>
      </c>
      <c r="F75" t="s">
        <v>588</v>
      </c>
      <c r="G75" t="s">
        <v>193</v>
      </c>
      <c r="H75" t="s">
        <v>39</v>
      </c>
      <c r="I75" s="10">
        <v>44320</v>
      </c>
      <c r="J75" s="10">
        <v>44335</v>
      </c>
      <c r="K75" t="s">
        <v>409</v>
      </c>
      <c r="L75" t="s">
        <v>368</v>
      </c>
      <c r="M75" t="s">
        <v>591</v>
      </c>
      <c r="N75">
        <v>146</v>
      </c>
      <c r="O75">
        <v>74</v>
      </c>
      <c r="R75">
        <v>8.6</v>
      </c>
      <c r="S75">
        <v>96.8</v>
      </c>
      <c r="T75">
        <v>120</v>
      </c>
      <c r="U75" t="s">
        <v>39</v>
      </c>
      <c r="V75">
        <v>45797</v>
      </c>
      <c r="W75" t="s">
        <v>33</v>
      </c>
      <c r="X75" t="s">
        <v>25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593</v>
      </c>
      <c r="F76" t="s">
        <v>593</v>
      </c>
      <c r="G76" t="s">
        <v>294</v>
      </c>
      <c r="H76" t="s">
        <v>146</v>
      </c>
      <c r="I76" s="10">
        <v>45214</v>
      </c>
      <c r="J76" s="10">
        <v>45241</v>
      </c>
      <c r="K76" t="s">
        <v>309</v>
      </c>
      <c r="L76" t="s">
        <v>508</v>
      </c>
      <c r="M76" t="s">
        <v>595</v>
      </c>
      <c r="P76" t="s">
        <v>596</v>
      </c>
      <c r="Q76">
        <v>91</v>
      </c>
      <c r="R76">
        <v>11.4</v>
      </c>
      <c r="S76">
        <v>33.299999999999997</v>
      </c>
      <c r="T76">
        <v>224</v>
      </c>
      <c r="U76" t="s">
        <v>32</v>
      </c>
      <c r="V76">
        <v>15052</v>
      </c>
      <c r="W76" t="s">
        <v>183</v>
      </c>
      <c r="X76" t="s">
        <v>69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599</v>
      </c>
      <c r="F77" t="s">
        <v>599</v>
      </c>
      <c r="G77" t="s">
        <v>178</v>
      </c>
      <c r="K77" t="s">
        <v>65</v>
      </c>
      <c r="L77" t="s">
        <v>25</v>
      </c>
      <c r="N77">
        <v>174</v>
      </c>
      <c r="O77">
        <v>78</v>
      </c>
      <c r="Q77">
        <v>102</v>
      </c>
      <c r="R77">
        <v>5.5</v>
      </c>
      <c r="S77">
        <v>38.700000000000003</v>
      </c>
      <c r="T77">
        <v>246</v>
      </c>
      <c r="U77" t="s">
        <v>253</v>
      </c>
      <c r="V77" t="s">
        <v>600</v>
      </c>
      <c r="W77" t="s">
        <v>113</v>
      </c>
      <c r="X77" t="s">
        <v>25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603</v>
      </c>
      <c r="F78" t="s">
        <v>603</v>
      </c>
      <c r="G78" t="s">
        <v>84</v>
      </c>
      <c r="H78" t="s">
        <v>604</v>
      </c>
      <c r="I78" s="10">
        <v>45027</v>
      </c>
      <c r="J78" s="10">
        <v>45037</v>
      </c>
      <c r="K78" t="s">
        <v>458</v>
      </c>
      <c r="L78" t="s">
        <v>320</v>
      </c>
      <c r="M78" t="s">
        <v>607</v>
      </c>
      <c r="N78">
        <v>139</v>
      </c>
      <c r="O78">
        <v>83</v>
      </c>
      <c r="Q78">
        <v>193</v>
      </c>
      <c r="R78">
        <v>9</v>
      </c>
      <c r="S78">
        <v>41.6</v>
      </c>
      <c r="T78">
        <v>204</v>
      </c>
      <c r="U78" t="s">
        <v>32</v>
      </c>
      <c r="V78">
        <v>28236</v>
      </c>
      <c r="W78" t="s">
        <v>45</v>
      </c>
      <c r="X78" t="s">
        <v>68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G79" t="s">
        <v>178</v>
      </c>
      <c r="H79" t="s">
        <v>610</v>
      </c>
      <c r="K79" t="s">
        <v>230</v>
      </c>
      <c r="L79" t="s">
        <v>611</v>
      </c>
      <c r="M79" t="s">
        <v>612</v>
      </c>
      <c r="N79">
        <v>110</v>
      </c>
      <c r="O79">
        <v>78</v>
      </c>
      <c r="Q79">
        <v>93</v>
      </c>
      <c r="R79">
        <v>8.1999999999999993</v>
      </c>
      <c r="T79">
        <v>251</v>
      </c>
      <c r="U79" t="s">
        <v>56</v>
      </c>
      <c r="V79">
        <v>33744</v>
      </c>
      <c r="W79" t="s">
        <v>33</v>
      </c>
      <c r="X79" t="s">
        <v>102</v>
      </c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614</v>
      </c>
      <c r="G80" t="s">
        <v>468</v>
      </c>
      <c r="H80" t="s">
        <v>146</v>
      </c>
      <c r="I80" s="10">
        <v>45297</v>
      </c>
      <c r="J80" s="10">
        <v>45311</v>
      </c>
      <c r="K80" t="s">
        <v>242</v>
      </c>
      <c r="L80" t="s">
        <v>30</v>
      </c>
      <c r="M80" t="s">
        <v>617</v>
      </c>
      <c r="N80">
        <v>101</v>
      </c>
      <c r="O80">
        <v>68</v>
      </c>
      <c r="Q80">
        <v>211</v>
      </c>
      <c r="R80">
        <v>9.1999999999999993</v>
      </c>
      <c r="S80">
        <v>24.7</v>
      </c>
      <c r="T80">
        <v>196</v>
      </c>
      <c r="U80" t="s">
        <v>32</v>
      </c>
      <c r="V80">
        <v>2777</v>
      </c>
      <c r="W80" t="s">
        <v>79</v>
      </c>
      <c r="X80" t="b">
        <v>1</v>
      </c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 t="s">
        <v>620</v>
      </c>
      <c r="F81" t="s">
        <v>620</v>
      </c>
      <c r="H81" t="s">
        <v>621</v>
      </c>
      <c r="I81" s="10">
        <v>43960</v>
      </c>
      <c r="J81" s="10">
        <v>43983</v>
      </c>
      <c r="K81" t="s">
        <v>76</v>
      </c>
      <c r="L81" t="s">
        <v>624</v>
      </c>
      <c r="M81" t="s">
        <v>363</v>
      </c>
      <c r="P81" t="s">
        <v>625</v>
      </c>
      <c r="Q81">
        <v>189</v>
      </c>
      <c r="R81">
        <v>12.4</v>
      </c>
      <c r="S81">
        <v>43.1</v>
      </c>
      <c r="T81">
        <v>256</v>
      </c>
      <c r="U81" t="s">
        <v>25</v>
      </c>
      <c r="V81">
        <v>6505</v>
      </c>
      <c r="W81" t="s">
        <v>271</v>
      </c>
      <c r="X81" t="s">
        <v>102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3597</v>
      </c>
      <c r="F82" t="s">
        <v>3597</v>
      </c>
      <c r="G82" t="s">
        <v>275</v>
      </c>
      <c r="H82" t="s">
        <v>39</v>
      </c>
      <c r="I82" s="10">
        <v>44545</v>
      </c>
      <c r="J82" s="10">
        <v>44553</v>
      </c>
      <c r="K82" t="s">
        <v>309</v>
      </c>
      <c r="L82" t="s">
        <v>631</v>
      </c>
      <c r="M82" t="s">
        <v>632</v>
      </c>
      <c r="N82">
        <v>153</v>
      </c>
      <c r="O82">
        <v>73</v>
      </c>
      <c r="Q82">
        <v>196</v>
      </c>
      <c r="R82">
        <v>9.6999999999999993</v>
      </c>
      <c r="S82">
        <v>21</v>
      </c>
      <c r="T82">
        <v>190</v>
      </c>
      <c r="U82" t="s">
        <v>91</v>
      </c>
      <c r="V82">
        <v>36625</v>
      </c>
      <c r="W82" t="s">
        <v>45</v>
      </c>
      <c r="X82" t="b">
        <v>1</v>
      </c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 t="s">
        <v>635</v>
      </c>
      <c r="F83" t="s">
        <v>635</v>
      </c>
      <c r="G83" t="s">
        <v>275</v>
      </c>
      <c r="H83" t="s">
        <v>39</v>
      </c>
      <c r="I83" s="10">
        <v>43924</v>
      </c>
      <c r="J83" s="10">
        <v>43923</v>
      </c>
      <c r="K83" t="s">
        <v>638</v>
      </c>
      <c r="L83" t="s">
        <v>279</v>
      </c>
      <c r="M83" t="s">
        <v>639</v>
      </c>
      <c r="N83">
        <v>92</v>
      </c>
      <c r="O83">
        <v>76</v>
      </c>
      <c r="Q83">
        <v>172</v>
      </c>
      <c r="R83">
        <v>9.3000000000000007</v>
      </c>
      <c r="T83">
        <v>248</v>
      </c>
      <c r="U83" t="s">
        <v>32</v>
      </c>
      <c r="V83">
        <v>3485</v>
      </c>
      <c r="W83" t="s">
        <v>199</v>
      </c>
      <c r="X83" t="s">
        <v>102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 t="s">
        <v>641</v>
      </c>
      <c r="F84" t="s">
        <v>641</v>
      </c>
      <c r="G84" t="s">
        <v>193</v>
      </c>
      <c r="H84" t="s">
        <v>146</v>
      </c>
      <c r="I84" s="10">
        <v>44212</v>
      </c>
      <c r="J84" s="10">
        <v>44240</v>
      </c>
      <c r="K84" t="s">
        <v>29</v>
      </c>
      <c r="L84" t="s">
        <v>33</v>
      </c>
      <c r="M84" t="s">
        <v>644</v>
      </c>
      <c r="N84">
        <v>110</v>
      </c>
      <c r="O84">
        <v>92</v>
      </c>
      <c r="Q84">
        <v>134</v>
      </c>
      <c r="R84">
        <v>5.0999999999999996</v>
      </c>
      <c r="S84">
        <v>36.5</v>
      </c>
      <c r="T84">
        <v>232</v>
      </c>
      <c r="U84" t="s">
        <v>92</v>
      </c>
      <c r="V84">
        <v>25999</v>
      </c>
      <c r="W84" t="s">
        <v>79</v>
      </c>
      <c r="X84" t="s">
        <v>92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G85" t="s">
        <v>266</v>
      </c>
      <c r="H85" t="s">
        <v>647</v>
      </c>
      <c r="I85" s="10">
        <v>44361</v>
      </c>
      <c r="J85" s="10">
        <v>44363</v>
      </c>
      <c r="K85" t="s">
        <v>458</v>
      </c>
      <c r="L85" t="s">
        <v>650</v>
      </c>
      <c r="M85" t="s">
        <v>651</v>
      </c>
      <c r="O85">
        <v>123</v>
      </c>
      <c r="Q85">
        <v>245</v>
      </c>
      <c r="R85">
        <v>4.8</v>
      </c>
      <c r="S85">
        <v>21.1</v>
      </c>
      <c r="T85">
        <v>166</v>
      </c>
      <c r="U85" t="s">
        <v>80</v>
      </c>
      <c r="V85">
        <v>8416</v>
      </c>
      <c r="W85" t="s">
        <v>79</v>
      </c>
      <c r="X85" t="s">
        <v>68</v>
      </c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654</v>
      </c>
      <c r="F86" t="s">
        <v>654</v>
      </c>
      <c r="G86" t="s">
        <v>266</v>
      </c>
      <c r="H86" t="s">
        <v>655</v>
      </c>
      <c r="I86" s="10">
        <v>44785</v>
      </c>
      <c r="J86" s="10">
        <v>44801</v>
      </c>
      <c r="K86" t="s">
        <v>309</v>
      </c>
      <c r="L86" t="s">
        <v>279</v>
      </c>
      <c r="M86" t="s">
        <v>658</v>
      </c>
      <c r="N86">
        <v>119</v>
      </c>
      <c r="O86">
        <v>74</v>
      </c>
      <c r="Q86">
        <v>253</v>
      </c>
      <c r="R86">
        <v>5</v>
      </c>
      <c r="S86">
        <v>42.8</v>
      </c>
      <c r="T86">
        <v>201</v>
      </c>
      <c r="U86" t="s">
        <v>253</v>
      </c>
      <c r="V86">
        <v>10880</v>
      </c>
      <c r="W86" t="s">
        <v>25</v>
      </c>
      <c r="X86" t="s">
        <v>69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660</v>
      </c>
      <c r="F87" t="s">
        <v>660</v>
      </c>
      <c r="G87" t="s">
        <v>294</v>
      </c>
      <c r="I87" s="10">
        <v>45286</v>
      </c>
      <c r="J87" s="10">
        <v>45283</v>
      </c>
      <c r="K87" t="s">
        <v>99</v>
      </c>
      <c r="L87" t="s">
        <v>223</v>
      </c>
      <c r="M87" t="s">
        <v>190</v>
      </c>
      <c r="N87">
        <v>133</v>
      </c>
      <c r="O87">
        <v>62</v>
      </c>
      <c r="Q87">
        <v>170</v>
      </c>
      <c r="R87">
        <v>8.4</v>
      </c>
      <c r="S87">
        <v>27.2</v>
      </c>
      <c r="T87">
        <v>250</v>
      </c>
      <c r="U87" t="s">
        <v>46</v>
      </c>
      <c r="V87">
        <v>13600</v>
      </c>
      <c r="W87" t="s">
        <v>113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664</v>
      </c>
      <c r="F88" t="s">
        <v>664</v>
      </c>
      <c r="G88" t="s">
        <v>468</v>
      </c>
      <c r="H88" t="s">
        <v>665</v>
      </c>
      <c r="I88" s="10">
        <v>43985</v>
      </c>
      <c r="J88" s="10">
        <v>43994</v>
      </c>
      <c r="K88" t="s">
        <v>668</v>
      </c>
      <c r="L88" t="s">
        <v>261</v>
      </c>
      <c r="M88" t="s">
        <v>669</v>
      </c>
      <c r="N88">
        <v>161</v>
      </c>
      <c r="O88">
        <v>69</v>
      </c>
      <c r="Q88">
        <v>273</v>
      </c>
      <c r="R88">
        <v>6.2</v>
      </c>
      <c r="S88">
        <v>32.799999999999997</v>
      </c>
      <c r="T88">
        <v>161</v>
      </c>
      <c r="U88" t="s">
        <v>92</v>
      </c>
      <c r="W88" t="s">
        <v>79</v>
      </c>
      <c r="X88" t="s">
        <v>166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672</v>
      </c>
      <c r="F89" t="s">
        <v>672</v>
      </c>
      <c r="G89" t="s">
        <v>193</v>
      </c>
      <c r="H89" t="s">
        <v>673</v>
      </c>
      <c r="I89" s="10">
        <v>44205</v>
      </c>
      <c r="J89" s="10">
        <v>44235</v>
      </c>
      <c r="K89" t="s">
        <v>156</v>
      </c>
      <c r="M89" t="s">
        <v>675</v>
      </c>
      <c r="N89">
        <v>155</v>
      </c>
      <c r="O89">
        <v>66</v>
      </c>
      <c r="Q89">
        <v>149</v>
      </c>
      <c r="R89">
        <v>10.1</v>
      </c>
      <c r="S89">
        <v>20.8</v>
      </c>
      <c r="T89">
        <v>230</v>
      </c>
      <c r="U89" t="s">
        <v>165</v>
      </c>
      <c r="V89" t="s">
        <v>676</v>
      </c>
      <c r="W89" t="s">
        <v>199</v>
      </c>
      <c r="X89" t="s">
        <v>80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679</v>
      </c>
      <c r="F90" t="s">
        <v>679</v>
      </c>
      <c r="G90" t="s">
        <v>419</v>
      </c>
      <c r="H90" t="s">
        <v>146</v>
      </c>
      <c r="I90" s="10">
        <v>44975</v>
      </c>
      <c r="J90" s="10">
        <v>44995</v>
      </c>
      <c r="L90" t="s">
        <v>682</v>
      </c>
      <c r="M90" t="s">
        <v>683</v>
      </c>
      <c r="N90">
        <v>146</v>
      </c>
      <c r="O90">
        <v>67</v>
      </c>
      <c r="Q90">
        <v>122</v>
      </c>
      <c r="R90">
        <v>9</v>
      </c>
      <c r="S90">
        <v>42.2</v>
      </c>
      <c r="T90">
        <v>144</v>
      </c>
      <c r="U90" t="s">
        <v>78</v>
      </c>
      <c r="V90">
        <v>7038</v>
      </c>
      <c r="W90" t="s">
        <v>79</v>
      </c>
      <c r="X90" t="s">
        <v>166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G91" t="s">
        <v>316</v>
      </c>
      <c r="H91" t="s">
        <v>686</v>
      </c>
      <c r="I91" s="10">
        <v>44992</v>
      </c>
      <c r="J91" s="10">
        <v>45021</v>
      </c>
      <c r="K91" t="s">
        <v>342</v>
      </c>
      <c r="L91" t="s">
        <v>197</v>
      </c>
      <c r="M91" t="s">
        <v>689</v>
      </c>
      <c r="N91">
        <v>168</v>
      </c>
      <c r="O91">
        <v>179</v>
      </c>
      <c r="Q91">
        <v>194</v>
      </c>
      <c r="R91">
        <v>10.5</v>
      </c>
      <c r="S91">
        <v>34.5</v>
      </c>
      <c r="T91">
        <v>233</v>
      </c>
      <c r="U91" t="s">
        <v>25</v>
      </c>
      <c r="V91">
        <v>-36782</v>
      </c>
      <c r="W91" t="s">
        <v>183</v>
      </c>
      <c r="X91" t="s">
        <v>44</v>
      </c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 t="s">
        <v>692</v>
      </c>
      <c r="F92" t="s">
        <v>692</v>
      </c>
      <c r="G92" t="s">
        <v>693</v>
      </c>
      <c r="H92" t="s">
        <v>694</v>
      </c>
      <c r="I92" s="10">
        <v>44769</v>
      </c>
      <c r="J92" s="10">
        <v>44779</v>
      </c>
      <c r="K92" t="s">
        <v>196</v>
      </c>
      <c r="L92" t="s">
        <v>100</v>
      </c>
      <c r="M92" t="s">
        <v>697</v>
      </c>
      <c r="N92">
        <v>95</v>
      </c>
      <c r="O92">
        <v>70</v>
      </c>
      <c r="Q92">
        <v>184</v>
      </c>
      <c r="R92">
        <v>11</v>
      </c>
      <c r="S92">
        <v>18.7</v>
      </c>
      <c r="T92">
        <v>257</v>
      </c>
      <c r="U92" t="s">
        <v>32</v>
      </c>
      <c r="V92">
        <v>37087</v>
      </c>
      <c r="W92" t="s">
        <v>698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699</v>
      </c>
      <c r="F93" t="s">
        <v>699</v>
      </c>
      <c r="G93" t="s">
        <v>247</v>
      </c>
      <c r="H93" t="s">
        <v>700</v>
      </c>
      <c r="I93" s="10">
        <v>43886</v>
      </c>
      <c r="J93" s="10">
        <v>43895</v>
      </c>
      <c r="K93" t="s">
        <v>309</v>
      </c>
      <c r="L93" t="s">
        <v>703</v>
      </c>
      <c r="M93" t="s">
        <v>704</v>
      </c>
      <c r="N93">
        <v>116</v>
      </c>
      <c r="O93">
        <v>70</v>
      </c>
      <c r="Q93">
        <v>261</v>
      </c>
      <c r="R93">
        <v>11.2</v>
      </c>
      <c r="S93">
        <v>27.3</v>
      </c>
      <c r="T93">
        <v>169</v>
      </c>
      <c r="U93" t="s">
        <v>132</v>
      </c>
      <c r="V93">
        <v>41926</v>
      </c>
      <c r="W93" t="s">
        <v>79</v>
      </c>
      <c r="X93" t="s">
        <v>80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3598</v>
      </c>
      <c r="F94" t="s">
        <v>3598</v>
      </c>
      <c r="G94" t="s">
        <v>25</v>
      </c>
      <c r="H94" t="s">
        <v>706</v>
      </c>
      <c r="I94" s="10">
        <v>44402</v>
      </c>
      <c r="J94" s="10">
        <v>44408</v>
      </c>
      <c r="K94" t="s">
        <v>109</v>
      </c>
      <c r="L94" t="s">
        <v>386</v>
      </c>
      <c r="M94" t="s">
        <v>709</v>
      </c>
      <c r="N94">
        <v>180</v>
      </c>
      <c r="O94">
        <v>92</v>
      </c>
      <c r="Q94">
        <v>151</v>
      </c>
      <c r="R94">
        <v>10</v>
      </c>
      <c r="S94">
        <v>28.7</v>
      </c>
      <c r="T94">
        <v>179</v>
      </c>
      <c r="U94" t="s">
        <v>46</v>
      </c>
      <c r="V94" t="s">
        <v>710</v>
      </c>
      <c r="W94" t="s">
        <v>113</v>
      </c>
      <c r="X94" t="s">
        <v>132</v>
      </c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713</v>
      </c>
      <c r="F95" t="s">
        <v>713</v>
      </c>
      <c r="G95" t="s">
        <v>73</v>
      </c>
      <c r="H95" t="s">
        <v>146</v>
      </c>
      <c r="I95" s="10">
        <v>45040</v>
      </c>
      <c r="J95" s="10">
        <v>45067</v>
      </c>
      <c r="K95" t="s">
        <v>480</v>
      </c>
      <c r="L95" t="s">
        <v>261</v>
      </c>
      <c r="M95" t="s">
        <v>716</v>
      </c>
      <c r="N95">
        <v>102</v>
      </c>
      <c r="O95">
        <v>83</v>
      </c>
      <c r="Q95">
        <v>225</v>
      </c>
      <c r="R95">
        <v>6.6</v>
      </c>
      <c r="S95">
        <v>40.5</v>
      </c>
      <c r="T95">
        <v>248</v>
      </c>
      <c r="U95" t="s">
        <v>132</v>
      </c>
      <c r="V95">
        <v>32808</v>
      </c>
      <c r="W95" t="s">
        <v>79</v>
      </c>
      <c r="X95" t="s">
        <v>166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718</v>
      </c>
      <c r="F96" t="s">
        <v>718</v>
      </c>
      <c r="G96" t="s">
        <v>247</v>
      </c>
      <c r="H96" t="s">
        <v>719</v>
      </c>
      <c r="I96" s="10">
        <v>43936</v>
      </c>
      <c r="J96" s="10">
        <v>43943</v>
      </c>
      <c r="K96" t="s">
        <v>42</v>
      </c>
      <c r="L96" t="s">
        <v>54</v>
      </c>
      <c r="M96" t="s">
        <v>722</v>
      </c>
      <c r="N96">
        <v>107</v>
      </c>
      <c r="O96">
        <v>72</v>
      </c>
      <c r="Q96">
        <v>121</v>
      </c>
      <c r="S96">
        <v>30.6</v>
      </c>
      <c r="T96">
        <v>255</v>
      </c>
      <c r="U96" t="s">
        <v>68</v>
      </c>
      <c r="V96">
        <v>41805</v>
      </c>
      <c r="W96" t="s">
        <v>208</v>
      </c>
      <c r="X96" t="s">
        <v>56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725</v>
      </c>
      <c r="F97" t="s">
        <v>725</v>
      </c>
      <c r="G97" t="s">
        <v>338</v>
      </c>
      <c r="H97" t="s">
        <v>726</v>
      </c>
      <c r="I97" s="10">
        <v>44096</v>
      </c>
      <c r="J97" s="10">
        <v>44095</v>
      </c>
      <c r="K97" t="s">
        <v>156</v>
      </c>
      <c r="L97" t="s">
        <v>157</v>
      </c>
      <c r="M97" t="s">
        <v>729</v>
      </c>
      <c r="N97">
        <v>143</v>
      </c>
      <c r="O97">
        <v>60</v>
      </c>
      <c r="Q97">
        <v>165</v>
      </c>
      <c r="R97">
        <v>7.8</v>
      </c>
      <c r="S97">
        <v>22.5</v>
      </c>
      <c r="T97">
        <v>196</v>
      </c>
      <c r="U97" t="s">
        <v>68</v>
      </c>
      <c r="V97">
        <v>46863</v>
      </c>
      <c r="W97" t="s">
        <v>698</v>
      </c>
      <c r="X97" t="s">
        <v>166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732</v>
      </c>
      <c r="G98" t="s">
        <v>329</v>
      </c>
      <c r="H98" t="s">
        <v>733</v>
      </c>
      <c r="I98" s="10">
        <v>44421</v>
      </c>
      <c r="K98" t="s">
        <v>99</v>
      </c>
      <c r="L98" t="s">
        <v>650</v>
      </c>
      <c r="M98" t="s">
        <v>735</v>
      </c>
      <c r="N98">
        <v>150</v>
      </c>
      <c r="O98">
        <v>92</v>
      </c>
      <c r="Q98">
        <v>279</v>
      </c>
      <c r="R98">
        <v>11.5</v>
      </c>
      <c r="S98">
        <v>42.7</v>
      </c>
      <c r="T98">
        <v>173</v>
      </c>
      <c r="U98" t="s">
        <v>46</v>
      </c>
      <c r="V98">
        <v>35504</v>
      </c>
      <c r="W98" t="s">
        <v>113</v>
      </c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738</v>
      </c>
      <c r="F99" t="s">
        <v>738</v>
      </c>
      <c r="G99" t="s">
        <v>38</v>
      </c>
      <c r="H99" t="s">
        <v>146</v>
      </c>
      <c r="I99" s="10">
        <v>44718</v>
      </c>
      <c r="J99" s="10">
        <v>44728</v>
      </c>
      <c r="K99" t="s">
        <v>42</v>
      </c>
      <c r="L99" t="s">
        <v>741</v>
      </c>
      <c r="M99" t="s">
        <v>574</v>
      </c>
      <c r="N99">
        <v>124</v>
      </c>
      <c r="O99">
        <v>86</v>
      </c>
      <c r="Q99">
        <v>0</v>
      </c>
      <c r="R99">
        <v>8.9</v>
      </c>
      <c r="S99">
        <v>19.8</v>
      </c>
      <c r="T99">
        <v>159</v>
      </c>
      <c r="U99" t="s">
        <v>92</v>
      </c>
      <c r="V99">
        <v>26880</v>
      </c>
      <c r="W99" t="s">
        <v>113</v>
      </c>
      <c r="X99" t="s">
        <v>132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744</v>
      </c>
      <c r="F100" t="s">
        <v>744</v>
      </c>
      <c r="G100" t="s">
        <v>145</v>
      </c>
      <c r="H100" t="s">
        <v>146</v>
      </c>
      <c r="I100" s="10">
        <v>44183</v>
      </c>
      <c r="J100" s="10">
        <v>44201</v>
      </c>
      <c r="L100" t="s">
        <v>215</v>
      </c>
      <c r="M100" t="s">
        <v>746</v>
      </c>
      <c r="N100">
        <v>175</v>
      </c>
      <c r="O100">
        <v>93</v>
      </c>
      <c r="Q100">
        <v>78</v>
      </c>
      <c r="R100">
        <v>12.4</v>
      </c>
      <c r="S100">
        <v>33.799999999999997</v>
      </c>
      <c r="T100">
        <v>169</v>
      </c>
      <c r="U100" t="s">
        <v>91</v>
      </c>
      <c r="V100">
        <v>21754</v>
      </c>
      <c r="W100" t="s">
        <v>45</v>
      </c>
      <c r="X100" t="s">
        <v>56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749</v>
      </c>
      <c r="F101" t="s">
        <v>749</v>
      </c>
      <c r="G101" t="s">
        <v>316</v>
      </c>
      <c r="H101" t="s">
        <v>750</v>
      </c>
      <c r="I101" s="10">
        <v>45331</v>
      </c>
      <c r="J101" s="10">
        <v>45357</v>
      </c>
      <c r="K101" t="s">
        <v>753</v>
      </c>
      <c r="L101" t="s">
        <v>368</v>
      </c>
      <c r="M101" t="s">
        <v>754</v>
      </c>
      <c r="N101">
        <v>119</v>
      </c>
      <c r="O101">
        <v>130</v>
      </c>
      <c r="Q101">
        <v>134</v>
      </c>
      <c r="R101">
        <v>6.4</v>
      </c>
      <c r="S101">
        <v>35.4</v>
      </c>
      <c r="T101">
        <v>163</v>
      </c>
      <c r="U101" t="s">
        <v>44</v>
      </c>
      <c r="V101" t="s">
        <v>755</v>
      </c>
      <c r="W101" t="s">
        <v>33</v>
      </c>
      <c r="X101" t="s">
        <v>92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 t="s">
        <v>757</v>
      </c>
      <c r="F102" t="s">
        <v>757</v>
      </c>
      <c r="G102" t="s">
        <v>25</v>
      </c>
      <c r="H102" t="s">
        <v>758</v>
      </c>
      <c r="I102" s="10">
        <v>45240</v>
      </c>
      <c r="K102" t="s">
        <v>342</v>
      </c>
      <c r="L102" t="s">
        <v>760</v>
      </c>
      <c r="M102" t="s">
        <v>761</v>
      </c>
      <c r="N102">
        <v>142</v>
      </c>
      <c r="O102">
        <v>93</v>
      </c>
      <c r="Q102">
        <v>145</v>
      </c>
      <c r="R102">
        <v>5.4</v>
      </c>
      <c r="S102">
        <v>29.6</v>
      </c>
      <c r="T102">
        <v>276</v>
      </c>
      <c r="U102" t="s">
        <v>44</v>
      </c>
      <c r="V102">
        <v>14250</v>
      </c>
      <c r="W102" t="s">
        <v>698</v>
      </c>
      <c r="X102" t="s">
        <v>56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764</v>
      </c>
      <c r="F103" t="s">
        <v>764</v>
      </c>
      <c r="G103" t="s">
        <v>193</v>
      </c>
      <c r="I103" s="10">
        <v>44349</v>
      </c>
      <c r="J103" s="10">
        <v>44357</v>
      </c>
      <c r="K103" t="s">
        <v>76</v>
      </c>
      <c r="L103" t="s">
        <v>766</v>
      </c>
      <c r="M103" t="s">
        <v>767</v>
      </c>
      <c r="N103">
        <v>136</v>
      </c>
      <c r="O103">
        <v>88</v>
      </c>
      <c r="Q103">
        <v>294</v>
      </c>
      <c r="R103">
        <v>5.4</v>
      </c>
      <c r="S103">
        <v>33.700000000000003</v>
      </c>
      <c r="T103">
        <v>203</v>
      </c>
      <c r="U103" t="s">
        <v>78</v>
      </c>
      <c r="V103">
        <v>14701</v>
      </c>
      <c r="W103" t="s">
        <v>79</v>
      </c>
      <c r="X103" t="s">
        <v>102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3599</v>
      </c>
      <c r="F104" t="s">
        <v>3599</v>
      </c>
      <c r="G104" t="s">
        <v>338</v>
      </c>
      <c r="H104" t="s">
        <v>770</v>
      </c>
      <c r="I104" s="10">
        <v>44235</v>
      </c>
      <c r="J104" s="10">
        <v>44233</v>
      </c>
      <c r="K104" t="s">
        <v>196</v>
      </c>
      <c r="L104" t="s">
        <v>197</v>
      </c>
      <c r="M104" t="s">
        <v>771</v>
      </c>
      <c r="N104">
        <v>91</v>
      </c>
      <c r="O104">
        <v>93</v>
      </c>
      <c r="Q104">
        <v>205</v>
      </c>
      <c r="R104">
        <v>7.5</v>
      </c>
      <c r="S104">
        <v>20.2</v>
      </c>
      <c r="T104">
        <v>241</v>
      </c>
      <c r="U104" t="s">
        <v>44</v>
      </c>
      <c r="V104" t="s">
        <v>772</v>
      </c>
      <c r="W104" t="s">
        <v>33</v>
      </c>
      <c r="X104" t="b">
        <v>0</v>
      </c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 t="s">
        <v>775</v>
      </c>
      <c r="F105" t="s">
        <v>775</v>
      </c>
      <c r="G105" t="s">
        <v>95</v>
      </c>
      <c r="H105" t="s">
        <v>146</v>
      </c>
      <c r="I105" s="10">
        <v>45078</v>
      </c>
      <c r="J105" s="10">
        <v>45082</v>
      </c>
      <c r="K105" t="s">
        <v>480</v>
      </c>
      <c r="L105" t="s">
        <v>110</v>
      </c>
      <c r="M105" t="s">
        <v>778</v>
      </c>
      <c r="N105">
        <v>100</v>
      </c>
      <c r="O105">
        <v>85</v>
      </c>
      <c r="Q105">
        <v>77</v>
      </c>
      <c r="R105">
        <v>12.4</v>
      </c>
      <c r="S105">
        <v>26.9</v>
      </c>
      <c r="T105">
        <v>226</v>
      </c>
      <c r="U105" t="s">
        <v>46</v>
      </c>
      <c r="V105">
        <v>11076</v>
      </c>
      <c r="W105" t="s">
        <v>79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780</v>
      </c>
      <c r="F106" t="s">
        <v>780</v>
      </c>
      <c r="G106" t="s">
        <v>419</v>
      </c>
      <c r="H106" t="s">
        <v>781</v>
      </c>
      <c r="I106" s="10">
        <v>44335</v>
      </c>
      <c r="J106" s="10">
        <v>44347</v>
      </c>
      <c r="L106" t="s">
        <v>783</v>
      </c>
      <c r="M106" t="s">
        <v>784</v>
      </c>
      <c r="N106">
        <v>111</v>
      </c>
      <c r="O106">
        <v>85</v>
      </c>
      <c r="Q106">
        <v>277</v>
      </c>
      <c r="R106">
        <v>6.2</v>
      </c>
      <c r="S106">
        <v>42.2</v>
      </c>
      <c r="T106">
        <v>188</v>
      </c>
      <c r="U106" t="s">
        <v>165</v>
      </c>
      <c r="W106" t="s">
        <v>271</v>
      </c>
      <c r="X106" t="s">
        <v>25</v>
      </c>
    </row>
    <row r="107" spans="1:24" x14ac:dyDescent="0.3">
      <c r="A107" t="s">
        <v>785</v>
      </c>
      <c r="C107" t="s">
        <v>3442</v>
      </c>
      <c r="D107">
        <v>65</v>
      </c>
      <c r="E107" t="s">
        <v>786</v>
      </c>
      <c r="F107" t="s">
        <v>786</v>
      </c>
      <c r="G107" t="s">
        <v>193</v>
      </c>
      <c r="H107" t="s">
        <v>787</v>
      </c>
      <c r="I107" s="10">
        <v>44038</v>
      </c>
      <c r="J107" s="10">
        <v>44055</v>
      </c>
      <c r="K107" t="s">
        <v>99</v>
      </c>
      <c r="L107" t="s">
        <v>251</v>
      </c>
      <c r="M107" t="s">
        <v>789</v>
      </c>
      <c r="N107">
        <v>174</v>
      </c>
      <c r="O107">
        <v>69</v>
      </c>
      <c r="Q107">
        <v>272</v>
      </c>
      <c r="R107">
        <v>6.5</v>
      </c>
      <c r="S107">
        <v>40.700000000000003</v>
      </c>
      <c r="T107">
        <v>187</v>
      </c>
      <c r="U107" t="s">
        <v>32</v>
      </c>
      <c r="V107">
        <v>7455</v>
      </c>
      <c r="W107" t="s">
        <v>33</v>
      </c>
      <c r="X107" t="b">
        <v>1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792</v>
      </c>
      <c r="F108" t="s">
        <v>792</v>
      </c>
      <c r="G108" t="s">
        <v>316</v>
      </c>
      <c r="H108" t="s">
        <v>793</v>
      </c>
      <c r="I108" s="10">
        <v>44198</v>
      </c>
      <c r="J108" s="10">
        <v>44215</v>
      </c>
      <c r="K108" t="s">
        <v>29</v>
      </c>
      <c r="L108" t="s">
        <v>181</v>
      </c>
      <c r="M108" t="s">
        <v>173</v>
      </c>
      <c r="N108">
        <v>97</v>
      </c>
      <c r="O108">
        <v>93</v>
      </c>
      <c r="Q108">
        <v>132</v>
      </c>
      <c r="R108">
        <v>4</v>
      </c>
      <c r="S108">
        <v>26.4</v>
      </c>
      <c r="T108">
        <v>197</v>
      </c>
      <c r="U108" t="s">
        <v>32</v>
      </c>
      <c r="V108">
        <v>19638</v>
      </c>
      <c r="W108" t="s">
        <v>271</v>
      </c>
      <c r="X108" t="s">
        <v>25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G109" t="s">
        <v>145</v>
      </c>
      <c r="H109" t="s">
        <v>796</v>
      </c>
      <c r="I109" s="10">
        <v>45642</v>
      </c>
      <c r="J109" s="10">
        <v>45646</v>
      </c>
      <c r="K109" t="s">
        <v>99</v>
      </c>
      <c r="L109" t="s">
        <v>650</v>
      </c>
      <c r="M109" t="s">
        <v>799</v>
      </c>
      <c r="N109">
        <v>143</v>
      </c>
      <c r="O109">
        <v>95</v>
      </c>
      <c r="Q109">
        <v>0</v>
      </c>
      <c r="R109">
        <v>12.6</v>
      </c>
      <c r="S109">
        <v>22.4</v>
      </c>
      <c r="T109">
        <v>198</v>
      </c>
      <c r="U109" t="s">
        <v>78</v>
      </c>
      <c r="V109">
        <v>10590</v>
      </c>
      <c r="W109" t="s">
        <v>57</v>
      </c>
      <c r="X109" t="s">
        <v>166</v>
      </c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3600</v>
      </c>
      <c r="F110" t="s">
        <v>3600</v>
      </c>
      <c r="G110" t="s">
        <v>316</v>
      </c>
      <c r="H110" t="s">
        <v>146</v>
      </c>
      <c r="I110" s="10">
        <v>45363</v>
      </c>
      <c r="J110" s="10">
        <v>45366</v>
      </c>
      <c r="K110" t="s">
        <v>230</v>
      </c>
      <c r="L110" t="s">
        <v>441</v>
      </c>
      <c r="M110" t="s">
        <v>805</v>
      </c>
      <c r="N110">
        <v>130</v>
      </c>
      <c r="O110">
        <v>152</v>
      </c>
      <c r="Q110">
        <v>165</v>
      </c>
      <c r="R110">
        <v>6.4</v>
      </c>
      <c r="S110">
        <v>39.9</v>
      </c>
      <c r="T110">
        <v>210</v>
      </c>
      <c r="U110" t="s">
        <v>102</v>
      </c>
      <c r="V110">
        <v>44432</v>
      </c>
      <c r="W110" t="s">
        <v>25</v>
      </c>
      <c r="X110" t="b">
        <v>1</v>
      </c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 t="s">
        <v>808</v>
      </c>
      <c r="F111" t="s">
        <v>808</v>
      </c>
      <c r="G111" t="s">
        <v>257</v>
      </c>
      <c r="H111" t="s">
        <v>809</v>
      </c>
      <c r="I111" s="10">
        <v>43927</v>
      </c>
      <c r="J111" s="10">
        <v>43950</v>
      </c>
      <c r="K111" t="s">
        <v>99</v>
      </c>
      <c r="L111" t="s">
        <v>682</v>
      </c>
      <c r="M111" t="s">
        <v>811</v>
      </c>
      <c r="N111">
        <v>157</v>
      </c>
      <c r="O111">
        <v>69</v>
      </c>
      <c r="Q111">
        <v>150</v>
      </c>
      <c r="R111">
        <v>10.3</v>
      </c>
      <c r="S111">
        <v>44.7</v>
      </c>
      <c r="T111">
        <v>200</v>
      </c>
      <c r="U111" t="s">
        <v>132</v>
      </c>
      <c r="V111" t="s">
        <v>812</v>
      </c>
      <c r="W111" t="s">
        <v>183</v>
      </c>
      <c r="X111" t="b">
        <v>0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815</v>
      </c>
      <c r="F112" t="s">
        <v>815</v>
      </c>
      <c r="G112" t="s">
        <v>541</v>
      </c>
      <c r="H112" t="s">
        <v>146</v>
      </c>
      <c r="I112" s="10">
        <v>44979</v>
      </c>
      <c r="J112" s="10">
        <v>45000</v>
      </c>
      <c r="K112" t="s">
        <v>42</v>
      </c>
      <c r="L112" t="s">
        <v>320</v>
      </c>
      <c r="M112" t="s">
        <v>818</v>
      </c>
      <c r="N112">
        <v>147</v>
      </c>
      <c r="O112">
        <v>94</v>
      </c>
      <c r="Q112">
        <v>151</v>
      </c>
      <c r="R112">
        <v>4.4000000000000004</v>
      </c>
      <c r="S112">
        <v>31.8</v>
      </c>
      <c r="T112">
        <v>228</v>
      </c>
      <c r="U112" t="s">
        <v>32</v>
      </c>
      <c r="V112">
        <v>44081</v>
      </c>
      <c r="W112" t="s">
        <v>263</v>
      </c>
      <c r="X112" t="s">
        <v>132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820</v>
      </c>
      <c r="F113" t="s">
        <v>820</v>
      </c>
      <c r="G113" t="s">
        <v>153</v>
      </c>
      <c r="H113" t="s">
        <v>39</v>
      </c>
      <c r="K113" t="s">
        <v>29</v>
      </c>
      <c r="L113" t="s">
        <v>310</v>
      </c>
      <c r="M113" t="s">
        <v>821</v>
      </c>
      <c r="N113">
        <v>169</v>
      </c>
      <c r="O113">
        <v>82</v>
      </c>
      <c r="Q113">
        <v>253</v>
      </c>
      <c r="R113">
        <v>12.9</v>
      </c>
      <c r="S113">
        <v>34.4</v>
      </c>
      <c r="T113">
        <v>226</v>
      </c>
      <c r="U113" t="s">
        <v>32</v>
      </c>
      <c r="V113">
        <v>41875</v>
      </c>
      <c r="W113" t="s">
        <v>79</v>
      </c>
      <c r="X113" t="s">
        <v>166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824</v>
      </c>
      <c r="G114" t="s">
        <v>468</v>
      </c>
      <c r="I114" s="10">
        <v>43842</v>
      </c>
      <c r="J114" s="10">
        <v>43843</v>
      </c>
      <c r="K114" t="s">
        <v>638</v>
      </c>
      <c r="L114" t="s">
        <v>368</v>
      </c>
      <c r="M114" t="s">
        <v>827</v>
      </c>
      <c r="N114">
        <v>173</v>
      </c>
      <c r="O114">
        <v>72</v>
      </c>
      <c r="Q114">
        <v>189</v>
      </c>
      <c r="R114">
        <v>5.4</v>
      </c>
      <c r="S114">
        <v>25.3</v>
      </c>
      <c r="U114" t="s">
        <v>39</v>
      </c>
      <c r="V114">
        <v>12207</v>
      </c>
      <c r="W114" t="s">
        <v>33</v>
      </c>
      <c r="X114" t="s">
        <v>46</v>
      </c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830</v>
      </c>
      <c r="F115" t="s">
        <v>830</v>
      </c>
      <c r="G115" t="s">
        <v>275</v>
      </c>
      <c r="H115" t="s">
        <v>831</v>
      </c>
      <c r="I115" s="10">
        <v>44548</v>
      </c>
      <c r="J115" s="10">
        <v>44576</v>
      </c>
      <c r="K115" t="s">
        <v>242</v>
      </c>
      <c r="L115" t="s">
        <v>77</v>
      </c>
      <c r="N115">
        <v>100</v>
      </c>
      <c r="Q115">
        <v>152</v>
      </c>
      <c r="R115">
        <v>8.6999999999999993</v>
      </c>
      <c r="S115">
        <v>25</v>
      </c>
      <c r="T115">
        <v>134</v>
      </c>
      <c r="U115" t="s">
        <v>68</v>
      </c>
      <c r="V115">
        <v>23682</v>
      </c>
      <c r="W115" t="s">
        <v>33</v>
      </c>
      <c r="X115" t="s">
        <v>46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836</v>
      </c>
      <c r="F116" t="s">
        <v>836</v>
      </c>
      <c r="G116" t="s">
        <v>95</v>
      </c>
      <c r="H116" t="s">
        <v>837</v>
      </c>
      <c r="I116" s="10">
        <v>43906</v>
      </c>
      <c r="K116" t="s">
        <v>480</v>
      </c>
      <c r="L116" t="s">
        <v>197</v>
      </c>
      <c r="M116" t="s">
        <v>839</v>
      </c>
      <c r="N116">
        <v>106</v>
      </c>
      <c r="O116">
        <v>131</v>
      </c>
      <c r="Q116">
        <v>213</v>
      </c>
      <c r="R116">
        <v>4.5999999999999996</v>
      </c>
      <c r="S116">
        <v>41.8</v>
      </c>
      <c r="T116">
        <v>210</v>
      </c>
      <c r="U116" t="s">
        <v>253</v>
      </c>
      <c r="V116" t="s">
        <v>840</v>
      </c>
      <c r="W116" t="s">
        <v>33</v>
      </c>
      <c r="X116" t="s">
        <v>69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 t="s">
        <v>842</v>
      </c>
      <c r="F117" t="s">
        <v>842</v>
      </c>
      <c r="H117" t="s">
        <v>843</v>
      </c>
      <c r="I117" s="10">
        <v>44365</v>
      </c>
      <c r="J117" s="10">
        <v>44375</v>
      </c>
      <c r="K117" t="s">
        <v>205</v>
      </c>
      <c r="L117" t="s">
        <v>741</v>
      </c>
      <c r="M117" t="s">
        <v>846</v>
      </c>
      <c r="N117">
        <v>101</v>
      </c>
      <c r="O117">
        <v>79</v>
      </c>
      <c r="Q117">
        <v>0</v>
      </c>
      <c r="S117">
        <v>42.7</v>
      </c>
      <c r="T117">
        <v>155</v>
      </c>
      <c r="U117" t="s">
        <v>102</v>
      </c>
      <c r="V117">
        <v>40996</v>
      </c>
      <c r="W117" t="s">
        <v>217</v>
      </c>
      <c r="X117" t="s">
        <v>69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849</v>
      </c>
      <c r="F118" t="s">
        <v>849</v>
      </c>
      <c r="G118" t="s">
        <v>316</v>
      </c>
      <c r="H118" t="s">
        <v>850</v>
      </c>
      <c r="I118" s="10">
        <v>44797</v>
      </c>
      <c r="J118" s="10">
        <v>44823</v>
      </c>
      <c r="K118" t="s">
        <v>242</v>
      </c>
      <c r="M118" t="s">
        <v>853</v>
      </c>
      <c r="N118">
        <v>171</v>
      </c>
      <c r="O118">
        <v>61</v>
      </c>
      <c r="Q118">
        <v>124</v>
      </c>
      <c r="R118">
        <v>4.8</v>
      </c>
      <c r="S118">
        <v>38.200000000000003</v>
      </c>
      <c r="T118">
        <v>190</v>
      </c>
      <c r="U118" t="s">
        <v>25</v>
      </c>
      <c r="V118" t="s">
        <v>854</v>
      </c>
      <c r="W118" t="s">
        <v>698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856</v>
      </c>
      <c r="F119" t="s">
        <v>856</v>
      </c>
      <c r="G119" t="s">
        <v>62</v>
      </c>
      <c r="H119" t="s">
        <v>857</v>
      </c>
      <c r="I119" s="10">
        <v>44219</v>
      </c>
      <c r="J119" s="10">
        <v>44239</v>
      </c>
      <c r="K119" t="s">
        <v>242</v>
      </c>
      <c r="L119" t="s">
        <v>703</v>
      </c>
      <c r="M119" t="s">
        <v>860</v>
      </c>
      <c r="N119">
        <v>159</v>
      </c>
      <c r="O119">
        <v>75</v>
      </c>
      <c r="Q119">
        <v>96</v>
      </c>
      <c r="S119">
        <v>35.799999999999997</v>
      </c>
      <c r="U119" t="s">
        <v>80</v>
      </c>
      <c r="W119" t="s">
        <v>199</v>
      </c>
      <c r="X119" t="s">
        <v>25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863</v>
      </c>
      <c r="G120" t="s">
        <v>491</v>
      </c>
      <c r="H120" t="s">
        <v>864</v>
      </c>
      <c r="I120" s="10">
        <v>45101</v>
      </c>
      <c r="J120" s="10">
        <v>45110</v>
      </c>
      <c r="K120" t="s">
        <v>109</v>
      </c>
      <c r="L120" t="s">
        <v>279</v>
      </c>
      <c r="M120" t="s">
        <v>867</v>
      </c>
      <c r="N120">
        <v>128</v>
      </c>
      <c r="O120">
        <v>92</v>
      </c>
      <c r="Q120">
        <v>253</v>
      </c>
      <c r="R120">
        <v>5</v>
      </c>
      <c r="S120">
        <v>23.2</v>
      </c>
      <c r="T120">
        <v>173</v>
      </c>
      <c r="U120" t="s">
        <v>165</v>
      </c>
      <c r="V120">
        <v>26033</v>
      </c>
      <c r="X120" t="s">
        <v>102</v>
      </c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869</v>
      </c>
      <c r="G121" t="s">
        <v>95</v>
      </c>
      <c r="H121" t="s">
        <v>870</v>
      </c>
      <c r="I121" s="10">
        <v>44318</v>
      </c>
      <c r="J121" s="10">
        <v>44332</v>
      </c>
      <c r="K121" t="s">
        <v>342</v>
      </c>
      <c r="L121" t="s">
        <v>873</v>
      </c>
      <c r="M121" t="s">
        <v>874</v>
      </c>
      <c r="N121">
        <v>97</v>
      </c>
      <c r="O121">
        <v>76</v>
      </c>
      <c r="Q121">
        <v>296</v>
      </c>
      <c r="R121">
        <v>12.9</v>
      </c>
      <c r="S121">
        <v>38.299999999999997</v>
      </c>
      <c r="T121">
        <v>185</v>
      </c>
      <c r="U121" t="s">
        <v>92</v>
      </c>
      <c r="V121">
        <v>42143</v>
      </c>
      <c r="W121" t="s">
        <v>45</v>
      </c>
      <c r="X121" t="s">
        <v>166</v>
      </c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877</v>
      </c>
      <c r="F122" t="s">
        <v>877</v>
      </c>
      <c r="G122" t="s">
        <v>25</v>
      </c>
      <c r="H122" t="s">
        <v>39</v>
      </c>
      <c r="I122" s="10">
        <v>45275</v>
      </c>
      <c r="J122" s="10">
        <v>45280</v>
      </c>
      <c r="L122" t="s">
        <v>279</v>
      </c>
      <c r="M122" t="s">
        <v>880</v>
      </c>
      <c r="N122">
        <v>135</v>
      </c>
      <c r="O122">
        <v>67</v>
      </c>
      <c r="Q122">
        <v>241</v>
      </c>
      <c r="R122">
        <v>10</v>
      </c>
      <c r="T122">
        <v>215</v>
      </c>
      <c r="U122" t="s">
        <v>92</v>
      </c>
      <c r="V122">
        <v>31877</v>
      </c>
      <c r="W122" t="s">
        <v>33</v>
      </c>
      <c r="X122" t="s">
        <v>69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 t="s">
        <v>881</v>
      </c>
      <c r="F123" t="s">
        <v>881</v>
      </c>
      <c r="G123" t="s">
        <v>294</v>
      </c>
      <c r="H123" t="s">
        <v>882</v>
      </c>
      <c r="I123" s="10">
        <v>45430</v>
      </c>
      <c r="K123" t="s">
        <v>205</v>
      </c>
      <c r="L123" t="s">
        <v>320</v>
      </c>
      <c r="M123" t="s">
        <v>805</v>
      </c>
      <c r="N123">
        <v>163</v>
      </c>
      <c r="O123">
        <v>89</v>
      </c>
      <c r="Q123">
        <v>0</v>
      </c>
      <c r="R123">
        <v>9.8000000000000007</v>
      </c>
      <c r="S123">
        <v>43.9</v>
      </c>
      <c r="U123" t="s">
        <v>92</v>
      </c>
      <c r="V123" t="s">
        <v>883</v>
      </c>
      <c r="W123" t="s">
        <v>33</v>
      </c>
      <c r="X123" t="s">
        <v>92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886</v>
      </c>
      <c r="F124" t="s">
        <v>886</v>
      </c>
      <c r="G124" t="s">
        <v>266</v>
      </c>
      <c r="H124" t="s">
        <v>146</v>
      </c>
      <c r="I124" s="10">
        <v>45035</v>
      </c>
      <c r="J124" s="10">
        <v>45049</v>
      </c>
      <c r="L124" t="s">
        <v>611</v>
      </c>
      <c r="M124" t="s">
        <v>889</v>
      </c>
      <c r="N124">
        <v>120</v>
      </c>
      <c r="O124">
        <v>97</v>
      </c>
      <c r="Q124">
        <v>177</v>
      </c>
      <c r="R124">
        <v>11.4</v>
      </c>
      <c r="S124">
        <v>39.5</v>
      </c>
      <c r="T124">
        <v>217</v>
      </c>
      <c r="U124" t="s">
        <v>253</v>
      </c>
      <c r="V124" t="s">
        <v>890</v>
      </c>
      <c r="W124" t="s">
        <v>263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892</v>
      </c>
      <c r="F125" t="s">
        <v>892</v>
      </c>
      <c r="G125" t="s">
        <v>266</v>
      </c>
      <c r="H125" t="s">
        <v>893</v>
      </c>
      <c r="I125" s="10">
        <v>44451</v>
      </c>
      <c r="J125" s="10">
        <v>44477</v>
      </c>
      <c r="K125" t="s">
        <v>342</v>
      </c>
      <c r="L125" t="s">
        <v>223</v>
      </c>
      <c r="M125" t="s">
        <v>895</v>
      </c>
      <c r="P125" t="s">
        <v>896</v>
      </c>
      <c r="Q125">
        <v>181</v>
      </c>
      <c r="R125">
        <v>7.7</v>
      </c>
      <c r="T125">
        <v>263</v>
      </c>
      <c r="U125" t="s">
        <v>253</v>
      </c>
      <c r="V125">
        <v>4132</v>
      </c>
      <c r="X125" t="s">
        <v>102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 t="s">
        <v>898</v>
      </c>
      <c r="F126" t="s">
        <v>898</v>
      </c>
      <c r="G126" t="s">
        <v>95</v>
      </c>
      <c r="H126" t="s">
        <v>899</v>
      </c>
      <c r="I126" s="10">
        <v>44910</v>
      </c>
      <c r="J126" s="10">
        <v>44917</v>
      </c>
      <c r="K126" t="s">
        <v>139</v>
      </c>
      <c r="L126" t="s">
        <v>537</v>
      </c>
      <c r="M126" t="s">
        <v>902</v>
      </c>
      <c r="P126" t="s">
        <v>903</v>
      </c>
      <c r="Q126">
        <v>151</v>
      </c>
      <c r="R126">
        <v>8.3000000000000007</v>
      </c>
      <c r="S126">
        <v>18.2</v>
      </c>
      <c r="T126">
        <v>175</v>
      </c>
      <c r="U126" t="s">
        <v>112</v>
      </c>
      <c r="V126">
        <v>45305</v>
      </c>
      <c r="W126" t="s">
        <v>271</v>
      </c>
      <c r="X126" t="s">
        <v>25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906</v>
      </c>
      <c r="F127" t="s">
        <v>906</v>
      </c>
      <c r="G127" t="s">
        <v>126</v>
      </c>
      <c r="I127" s="10">
        <v>44862</v>
      </c>
      <c r="J127" s="10">
        <v>44873</v>
      </c>
      <c r="K127" t="s">
        <v>458</v>
      </c>
      <c r="L127" t="s">
        <v>441</v>
      </c>
      <c r="M127" t="s">
        <v>190</v>
      </c>
      <c r="N127">
        <v>138</v>
      </c>
      <c r="O127">
        <v>75</v>
      </c>
      <c r="Q127">
        <v>82</v>
      </c>
      <c r="R127">
        <v>4</v>
      </c>
      <c r="S127">
        <v>43.4</v>
      </c>
      <c r="T127">
        <v>232</v>
      </c>
      <c r="U127" t="s">
        <v>112</v>
      </c>
      <c r="V127" t="s">
        <v>909</v>
      </c>
      <c r="W127" t="s">
        <v>183</v>
      </c>
      <c r="X127" t="s">
        <v>44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912</v>
      </c>
      <c r="F128" t="s">
        <v>912</v>
      </c>
      <c r="G128" t="s">
        <v>329</v>
      </c>
      <c r="H128" t="s">
        <v>39</v>
      </c>
      <c r="I128" s="10">
        <v>45354</v>
      </c>
      <c r="J128" s="10">
        <v>45361</v>
      </c>
      <c r="K128" t="s">
        <v>753</v>
      </c>
      <c r="L128" t="s">
        <v>516</v>
      </c>
      <c r="M128" t="s">
        <v>914</v>
      </c>
      <c r="P128" t="s">
        <v>915</v>
      </c>
      <c r="Q128">
        <v>197</v>
      </c>
      <c r="R128">
        <v>6.2</v>
      </c>
      <c r="S128">
        <v>37.6</v>
      </c>
      <c r="T128">
        <v>147</v>
      </c>
      <c r="U128" t="s">
        <v>39</v>
      </c>
      <c r="W128" t="s">
        <v>33</v>
      </c>
    </row>
    <row r="129" spans="1:24" x14ac:dyDescent="0.3">
      <c r="A129" t="s">
        <v>916</v>
      </c>
      <c r="C129" t="s">
        <v>36</v>
      </c>
      <c r="D129">
        <v>37</v>
      </c>
      <c r="E129" t="s">
        <v>917</v>
      </c>
      <c r="F129" t="s">
        <v>917</v>
      </c>
      <c r="G129" t="s">
        <v>84</v>
      </c>
      <c r="H129" t="s">
        <v>918</v>
      </c>
      <c r="I129" s="10">
        <v>45366</v>
      </c>
      <c r="J129" s="10">
        <v>45373</v>
      </c>
      <c r="K129" t="s">
        <v>309</v>
      </c>
      <c r="L129" t="s">
        <v>348</v>
      </c>
      <c r="M129" t="s">
        <v>919</v>
      </c>
      <c r="P129" t="s">
        <v>920</v>
      </c>
      <c r="R129">
        <v>6.9</v>
      </c>
      <c r="S129">
        <v>40.4</v>
      </c>
      <c r="T129">
        <v>441</v>
      </c>
      <c r="U129" t="s">
        <v>46</v>
      </c>
      <c r="V129">
        <v>44343</v>
      </c>
      <c r="W129" t="s">
        <v>57</v>
      </c>
      <c r="X129" t="s">
        <v>44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923</v>
      </c>
      <c r="F130" t="s">
        <v>923</v>
      </c>
      <c r="G130" t="s">
        <v>468</v>
      </c>
      <c r="H130" t="s">
        <v>924</v>
      </c>
      <c r="I130" s="10">
        <v>44699</v>
      </c>
      <c r="J130" s="10">
        <v>44710</v>
      </c>
      <c r="K130" t="s">
        <v>458</v>
      </c>
      <c r="L130" t="s">
        <v>650</v>
      </c>
      <c r="N130">
        <v>253</v>
      </c>
      <c r="O130">
        <v>68</v>
      </c>
      <c r="Q130">
        <v>100</v>
      </c>
      <c r="R130">
        <v>7.6</v>
      </c>
      <c r="S130">
        <v>20.5</v>
      </c>
      <c r="T130">
        <v>242</v>
      </c>
      <c r="U130" t="s">
        <v>39</v>
      </c>
      <c r="V130">
        <v>37127</v>
      </c>
      <c r="W130" t="s">
        <v>281</v>
      </c>
      <c r="X130" t="s">
        <v>68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928</v>
      </c>
      <c r="F131" t="s">
        <v>928</v>
      </c>
      <c r="G131" t="s">
        <v>73</v>
      </c>
      <c r="H131" t="s">
        <v>39</v>
      </c>
      <c r="I131" s="10">
        <v>44774</v>
      </c>
      <c r="J131" s="10">
        <v>44804</v>
      </c>
      <c r="K131" t="s">
        <v>458</v>
      </c>
      <c r="L131" t="s">
        <v>516</v>
      </c>
      <c r="M131" t="s">
        <v>931</v>
      </c>
      <c r="N131">
        <v>147</v>
      </c>
      <c r="O131">
        <v>131</v>
      </c>
      <c r="Q131">
        <v>113</v>
      </c>
      <c r="R131">
        <v>10.3</v>
      </c>
      <c r="S131">
        <v>40.700000000000003</v>
      </c>
      <c r="T131">
        <v>271</v>
      </c>
      <c r="U131" t="s">
        <v>44</v>
      </c>
      <c r="V131">
        <v>8497</v>
      </c>
      <c r="W131" t="s">
        <v>263</v>
      </c>
      <c r="X131" t="s">
        <v>25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932</v>
      </c>
      <c r="G132" t="s">
        <v>153</v>
      </c>
      <c r="H132" t="s">
        <v>933</v>
      </c>
      <c r="I132" s="10">
        <v>45497</v>
      </c>
      <c r="J132" s="10">
        <v>45507</v>
      </c>
      <c r="K132" t="s">
        <v>99</v>
      </c>
      <c r="L132" t="s">
        <v>386</v>
      </c>
      <c r="M132" t="s">
        <v>936</v>
      </c>
      <c r="N132">
        <v>165</v>
      </c>
      <c r="O132">
        <v>85</v>
      </c>
      <c r="Q132">
        <v>221</v>
      </c>
      <c r="R132">
        <v>7.2</v>
      </c>
      <c r="S132">
        <v>29.4</v>
      </c>
      <c r="T132">
        <v>131</v>
      </c>
      <c r="U132" t="s">
        <v>25</v>
      </c>
      <c r="V132" t="s">
        <v>937</v>
      </c>
      <c r="W132" t="s">
        <v>79</v>
      </c>
      <c r="X132" t="b">
        <v>0</v>
      </c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 t="s">
        <v>940</v>
      </c>
      <c r="F133" t="s">
        <v>940</v>
      </c>
      <c r="G133" t="s">
        <v>153</v>
      </c>
      <c r="H133" t="s">
        <v>941</v>
      </c>
      <c r="I133" s="10">
        <v>44216</v>
      </c>
      <c r="J133" s="10">
        <v>44242</v>
      </c>
      <c r="K133" t="s">
        <v>121</v>
      </c>
      <c r="L133" t="s">
        <v>783</v>
      </c>
      <c r="M133" t="s">
        <v>574</v>
      </c>
      <c r="N133">
        <v>164</v>
      </c>
      <c r="O133">
        <v>87</v>
      </c>
      <c r="Q133">
        <v>217</v>
      </c>
      <c r="R133">
        <v>10.8</v>
      </c>
      <c r="S133">
        <v>41.3</v>
      </c>
      <c r="T133">
        <v>219</v>
      </c>
      <c r="V133" t="s">
        <v>944</v>
      </c>
      <c r="W133" t="s">
        <v>79</v>
      </c>
      <c r="X133" t="s">
        <v>80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3601</v>
      </c>
      <c r="F134" t="s">
        <v>3601</v>
      </c>
      <c r="G134" t="s">
        <v>275</v>
      </c>
      <c r="H134" t="s">
        <v>948</v>
      </c>
      <c r="I134" s="10">
        <v>44842</v>
      </c>
      <c r="J134" s="10">
        <v>44866</v>
      </c>
      <c r="K134" t="s">
        <v>242</v>
      </c>
      <c r="L134" t="s">
        <v>333</v>
      </c>
      <c r="M134" t="s">
        <v>951</v>
      </c>
      <c r="N134">
        <v>178</v>
      </c>
      <c r="O134">
        <v>91</v>
      </c>
      <c r="R134">
        <v>6.4</v>
      </c>
      <c r="S134">
        <v>37.6</v>
      </c>
      <c r="T134">
        <v>244</v>
      </c>
      <c r="V134" t="s">
        <v>952</v>
      </c>
      <c r="W134" t="s">
        <v>208</v>
      </c>
      <c r="X134" t="s">
        <v>25</v>
      </c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955</v>
      </c>
      <c r="G135" t="s">
        <v>541</v>
      </c>
      <c r="H135" t="s">
        <v>146</v>
      </c>
      <c r="I135" s="10">
        <v>44898</v>
      </c>
      <c r="J135" s="10">
        <v>44910</v>
      </c>
      <c r="K135" t="s">
        <v>42</v>
      </c>
      <c r="L135" t="s">
        <v>39</v>
      </c>
      <c r="M135" t="s">
        <v>957</v>
      </c>
      <c r="N135">
        <v>143</v>
      </c>
      <c r="O135">
        <v>162</v>
      </c>
      <c r="R135">
        <v>7.9</v>
      </c>
      <c r="S135">
        <v>27.2</v>
      </c>
      <c r="T135">
        <v>275</v>
      </c>
      <c r="U135" t="s">
        <v>92</v>
      </c>
      <c r="V135" t="s">
        <v>958</v>
      </c>
      <c r="W135" t="s">
        <v>57</v>
      </c>
      <c r="X135" t="s">
        <v>25</v>
      </c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 t="s">
        <v>961</v>
      </c>
      <c r="F136" t="s">
        <v>961</v>
      </c>
      <c r="G136" t="s">
        <v>25</v>
      </c>
      <c r="H136" t="s">
        <v>962</v>
      </c>
      <c r="I136" s="10">
        <v>45480</v>
      </c>
      <c r="J136" s="10">
        <v>45504</v>
      </c>
      <c r="K136" t="s">
        <v>394</v>
      </c>
      <c r="L136" t="s">
        <v>320</v>
      </c>
      <c r="M136" t="s">
        <v>965</v>
      </c>
      <c r="N136">
        <v>152</v>
      </c>
      <c r="O136">
        <v>68</v>
      </c>
      <c r="Q136">
        <v>217</v>
      </c>
      <c r="R136">
        <v>11.9</v>
      </c>
      <c r="S136">
        <v>111.7</v>
      </c>
      <c r="T136">
        <v>135</v>
      </c>
      <c r="U136" t="s">
        <v>25</v>
      </c>
      <c r="V136">
        <v>19297</v>
      </c>
      <c r="W136" t="s">
        <v>79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3602</v>
      </c>
      <c r="F137" t="s">
        <v>3602</v>
      </c>
      <c r="G137" t="s">
        <v>25</v>
      </c>
      <c r="H137" t="s">
        <v>969</v>
      </c>
      <c r="I137" s="10">
        <v>45612</v>
      </c>
      <c r="J137" s="10">
        <v>45618</v>
      </c>
      <c r="K137" t="s">
        <v>458</v>
      </c>
      <c r="L137" t="s">
        <v>140</v>
      </c>
      <c r="M137" t="s">
        <v>971</v>
      </c>
      <c r="N137">
        <v>155</v>
      </c>
      <c r="O137">
        <v>67</v>
      </c>
      <c r="Q137">
        <v>188</v>
      </c>
      <c r="R137">
        <v>6.5</v>
      </c>
      <c r="S137">
        <v>26.5</v>
      </c>
      <c r="T137">
        <v>207</v>
      </c>
      <c r="U137" t="s">
        <v>46</v>
      </c>
      <c r="V137">
        <v>15523</v>
      </c>
      <c r="W137" t="s">
        <v>698</v>
      </c>
      <c r="X137" t="s">
        <v>44</v>
      </c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 t="s">
        <v>973</v>
      </c>
      <c r="F138" t="s">
        <v>973</v>
      </c>
      <c r="G138" t="s">
        <v>193</v>
      </c>
      <c r="H138" t="s">
        <v>974</v>
      </c>
      <c r="I138" s="10">
        <v>45371</v>
      </c>
      <c r="J138" s="10">
        <v>45368</v>
      </c>
      <c r="K138" t="s">
        <v>394</v>
      </c>
      <c r="L138" t="s">
        <v>537</v>
      </c>
      <c r="P138" t="s">
        <v>977</v>
      </c>
      <c r="Q138">
        <v>285</v>
      </c>
      <c r="R138">
        <v>7.7</v>
      </c>
      <c r="S138">
        <v>25.1</v>
      </c>
      <c r="T138">
        <v>214</v>
      </c>
      <c r="U138" t="s">
        <v>132</v>
      </c>
      <c r="V138">
        <v>47692</v>
      </c>
      <c r="W138" t="s">
        <v>79</v>
      </c>
      <c r="X138" t="s">
        <v>69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 t="s">
        <v>980</v>
      </c>
      <c r="F139" t="s">
        <v>980</v>
      </c>
      <c r="G139" t="s">
        <v>117</v>
      </c>
      <c r="H139" t="s">
        <v>39</v>
      </c>
      <c r="I139" s="10">
        <v>44726</v>
      </c>
      <c r="J139" s="10">
        <v>44725</v>
      </c>
      <c r="K139" t="s">
        <v>230</v>
      </c>
      <c r="L139" t="s">
        <v>333</v>
      </c>
      <c r="M139" t="s">
        <v>983</v>
      </c>
      <c r="N139">
        <v>137</v>
      </c>
      <c r="O139">
        <v>67</v>
      </c>
      <c r="Q139">
        <v>79</v>
      </c>
      <c r="R139">
        <v>8.1999999999999993</v>
      </c>
      <c r="S139">
        <v>31.6</v>
      </c>
      <c r="T139">
        <v>192</v>
      </c>
      <c r="U139" t="s">
        <v>46</v>
      </c>
      <c r="V139">
        <v>24445</v>
      </c>
      <c r="W139" t="s">
        <v>217</v>
      </c>
      <c r="X139" t="b">
        <v>0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985</v>
      </c>
      <c r="F140" t="s">
        <v>985</v>
      </c>
      <c r="G140" t="s">
        <v>84</v>
      </c>
      <c r="H140" t="s">
        <v>39</v>
      </c>
      <c r="I140" s="10">
        <v>44596</v>
      </c>
      <c r="K140" t="s">
        <v>230</v>
      </c>
      <c r="L140" t="s">
        <v>873</v>
      </c>
      <c r="M140" t="s">
        <v>987</v>
      </c>
      <c r="N140">
        <v>142</v>
      </c>
      <c r="O140">
        <v>83</v>
      </c>
      <c r="Q140">
        <v>205</v>
      </c>
      <c r="R140">
        <v>12.1</v>
      </c>
      <c r="S140">
        <v>36.9</v>
      </c>
      <c r="T140">
        <v>154</v>
      </c>
      <c r="U140" t="s">
        <v>91</v>
      </c>
      <c r="V140">
        <v>21067</v>
      </c>
      <c r="W140" t="s">
        <v>698</v>
      </c>
      <c r="X140" t="s">
        <v>92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 t="s">
        <v>990</v>
      </c>
      <c r="F141" t="s">
        <v>990</v>
      </c>
      <c r="G141" t="s">
        <v>338</v>
      </c>
      <c r="H141" t="s">
        <v>146</v>
      </c>
      <c r="I141" s="10">
        <v>45599</v>
      </c>
      <c r="J141" s="10">
        <v>45628</v>
      </c>
      <c r="K141" t="s">
        <v>205</v>
      </c>
      <c r="L141" t="s">
        <v>624</v>
      </c>
      <c r="M141" t="s">
        <v>993</v>
      </c>
      <c r="N141">
        <v>95</v>
      </c>
      <c r="O141">
        <v>67</v>
      </c>
      <c r="R141">
        <v>4.5999999999999996</v>
      </c>
      <c r="S141">
        <v>42.9</v>
      </c>
      <c r="T141">
        <v>138</v>
      </c>
      <c r="U141" t="s">
        <v>253</v>
      </c>
      <c r="W141" t="s">
        <v>57</v>
      </c>
      <c r="X141" t="s">
        <v>46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996</v>
      </c>
      <c r="F142" t="s">
        <v>996</v>
      </c>
      <c r="G142" t="s">
        <v>73</v>
      </c>
      <c r="H142" t="s">
        <v>997</v>
      </c>
      <c r="I142" s="10">
        <v>43896</v>
      </c>
      <c r="K142" t="s">
        <v>65</v>
      </c>
      <c r="L142" t="s">
        <v>703</v>
      </c>
      <c r="M142" t="s">
        <v>999</v>
      </c>
      <c r="N142">
        <v>137</v>
      </c>
      <c r="O142">
        <v>91</v>
      </c>
      <c r="Q142">
        <v>87</v>
      </c>
      <c r="R142">
        <v>10.3</v>
      </c>
      <c r="S142">
        <v>43.1</v>
      </c>
      <c r="T142">
        <v>225</v>
      </c>
      <c r="U142" t="s">
        <v>80</v>
      </c>
      <c r="V142">
        <v>21368</v>
      </c>
      <c r="W142" t="s">
        <v>113</v>
      </c>
      <c r="X142" t="s">
        <v>25</v>
      </c>
    </row>
    <row r="143" spans="1:24" x14ac:dyDescent="0.3">
      <c r="A143" t="s">
        <v>1000</v>
      </c>
      <c r="B143" t="s">
        <v>1001</v>
      </c>
      <c r="C143" t="s">
        <v>36</v>
      </c>
      <c r="D143">
        <v>58</v>
      </c>
      <c r="G143" t="s">
        <v>73</v>
      </c>
      <c r="H143" t="s">
        <v>1002</v>
      </c>
      <c r="I143" s="10">
        <v>43925</v>
      </c>
      <c r="J143" s="10">
        <v>43952</v>
      </c>
      <c r="K143" t="s">
        <v>753</v>
      </c>
      <c r="L143" t="s">
        <v>348</v>
      </c>
      <c r="M143" t="s">
        <v>1005</v>
      </c>
      <c r="O143">
        <v>97</v>
      </c>
      <c r="Q143">
        <v>282</v>
      </c>
      <c r="R143">
        <v>9.1999999999999993</v>
      </c>
      <c r="S143">
        <v>26.2</v>
      </c>
      <c r="T143">
        <v>158</v>
      </c>
      <c r="U143" t="s">
        <v>91</v>
      </c>
      <c r="V143">
        <v>5265</v>
      </c>
      <c r="W143" t="s">
        <v>113</v>
      </c>
      <c r="X143" t="s">
        <v>92</v>
      </c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1008</v>
      </c>
      <c r="F144" t="s">
        <v>1008</v>
      </c>
      <c r="G144" t="s">
        <v>126</v>
      </c>
      <c r="H144" t="s">
        <v>146</v>
      </c>
      <c r="I144" s="10">
        <v>45020</v>
      </c>
      <c r="J144" s="10">
        <v>45023</v>
      </c>
      <c r="K144" t="s">
        <v>242</v>
      </c>
      <c r="L144" t="s">
        <v>703</v>
      </c>
      <c r="M144" t="s">
        <v>1011</v>
      </c>
      <c r="N144">
        <v>129</v>
      </c>
      <c r="O144">
        <v>73</v>
      </c>
      <c r="Q144">
        <v>255</v>
      </c>
      <c r="R144">
        <v>4.4000000000000004</v>
      </c>
      <c r="S144">
        <v>35.700000000000003</v>
      </c>
      <c r="T144">
        <v>266</v>
      </c>
      <c r="U144" t="s">
        <v>92</v>
      </c>
      <c r="V144">
        <v>41539</v>
      </c>
      <c r="W144" t="s">
        <v>183</v>
      </c>
      <c r="X144" t="s">
        <v>68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 t="s">
        <v>1013</v>
      </c>
      <c r="F145" t="s">
        <v>1013</v>
      </c>
      <c r="G145" t="s">
        <v>178</v>
      </c>
      <c r="H145" t="s">
        <v>1014</v>
      </c>
      <c r="I145" s="10">
        <v>44125</v>
      </c>
      <c r="J145" s="10">
        <v>44137</v>
      </c>
      <c r="K145" t="s">
        <v>230</v>
      </c>
      <c r="L145" t="s">
        <v>386</v>
      </c>
      <c r="M145" t="s">
        <v>1017</v>
      </c>
      <c r="N145">
        <v>152</v>
      </c>
      <c r="Q145">
        <v>151</v>
      </c>
      <c r="R145">
        <v>12.2</v>
      </c>
      <c r="S145">
        <v>18.5</v>
      </c>
      <c r="T145">
        <v>142</v>
      </c>
      <c r="U145" t="s">
        <v>102</v>
      </c>
      <c r="V145" t="s">
        <v>1018</v>
      </c>
      <c r="W145" t="s">
        <v>57</v>
      </c>
      <c r="X145" t="s">
        <v>92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 t="s">
        <v>1021</v>
      </c>
      <c r="F146" t="s">
        <v>1021</v>
      </c>
      <c r="G146" t="s">
        <v>39</v>
      </c>
      <c r="H146" t="s">
        <v>1022</v>
      </c>
      <c r="I146" s="10">
        <v>45246</v>
      </c>
      <c r="J146" s="10">
        <v>45243</v>
      </c>
      <c r="K146" t="s">
        <v>156</v>
      </c>
      <c r="L146" t="s">
        <v>631</v>
      </c>
      <c r="M146" t="s">
        <v>43</v>
      </c>
      <c r="N146">
        <v>98</v>
      </c>
      <c r="O146">
        <v>86</v>
      </c>
      <c r="Q146">
        <v>172</v>
      </c>
      <c r="S146">
        <v>17.7</v>
      </c>
      <c r="T146">
        <v>203</v>
      </c>
      <c r="U146" t="s">
        <v>78</v>
      </c>
      <c r="V146">
        <v>47710</v>
      </c>
      <c r="W146" t="s">
        <v>217</v>
      </c>
      <c r="X146" t="s">
        <v>102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3603</v>
      </c>
      <c r="F147" t="s">
        <v>3603</v>
      </c>
      <c r="G147" t="s">
        <v>178</v>
      </c>
      <c r="H147" t="s">
        <v>1028</v>
      </c>
      <c r="I147" s="10">
        <v>45588</v>
      </c>
      <c r="J147" s="10">
        <v>45611</v>
      </c>
      <c r="K147" t="s">
        <v>458</v>
      </c>
      <c r="L147" t="s">
        <v>261</v>
      </c>
      <c r="M147" t="s">
        <v>1031</v>
      </c>
      <c r="N147">
        <v>129</v>
      </c>
      <c r="O147">
        <v>81</v>
      </c>
      <c r="Q147">
        <v>0</v>
      </c>
      <c r="R147">
        <v>11.5</v>
      </c>
      <c r="S147">
        <v>27.8</v>
      </c>
      <c r="T147">
        <v>186</v>
      </c>
      <c r="U147" t="s">
        <v>253</v>
      </c>
      <c r="V147">
        <v>5578</v>
      </c>
      <c r="W147" t="s">
        <v>79</v>
      </c>
      <c r="X147" t="s">
        <v>80</v>
      </c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1033</v>
      </c>
      <c r="G148" t="s">
        <v>316</v>
      </c>
      <c r="H148" t="s">
        <v>1034</v>
      </c>
      <c r="I148" s="10">
        <v>45414</v>
      </c>
      <c r="J148" s="10">
        <v>45419</v>
      </c>
      <c r="L148" t="s">
        <v>650</v>
      </c>
      <c r="M148" t="s">
        <v>1037</v>
      </c>
      <c r="N148">
        <v>150</v>
      </c>
      <c r="O148">
        <v>98</v>
      </c>
      <c r="Q148">
        <v>196</v>
      </c>
      <c r="R148">
        <v>6.4</v>
      </c>
      <c r="S148">
        <v>36</v>
      </c>
      <c r="T148">
        <v>194</v>
      </c>
      <c r="U148" t="s">
        <v>102</v>
      </c>
      <c r="V148">
        <v>44620</v>
      </c>
      <c r="W148" t="s">
        <v>57</v>
      </c>
      <c r="X148" t="s">
        <v>132</v>
      </c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1040</v>
      </c>
      <c r="F149" t="s">
        <v>1040</v>
      </c>
      <c r="G149" t="s">
        <v>25</v>
      </c>
      <c r="H149" t="s">
        <v>39</v>
      </c>
      <c r="K149" t="s">
        <v>288</v>
      </c>
      <c r="L149" t="s">
        <v>481</v>
      </c>
      <c r="M149" t="s">
        <v>1041</v>
      </c>
      <c r="N149">
        <v>107</v>
      </c>
      <c r="O149">
        <v>89</v>
      </c>
      <c r="Q149">
        <v>170</v>
      </c>
      <c r="R149">
        <v>7.7</v>
      </c>
      <c r="S149">
        <v>21.7</v>
      </c>
      <c r="T149">
        <v>155</v>
      </c>
      <c r="U149" t="s">
        <v>80</v>
      </c>
      <c r="V149">
        <v>28566</v>
      </c>
      <c r="W149" t="s">
        <v>113</v>
      </c>
      <c r="X149" t="b">
        <v>1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1043</v>
      </c>
      <c r="F150" t="s">
        <v>1043</v>
      </c>
      <c r="G150" t="s">
        <v>73</v>
      </c>
      <c r="H150" t="s">
        <v>1044</v>
      </c>
      <c r="I150" s="10">
        <v>43837</v>
      </c>
      <c r="J150" s="10">
        <v>43849</v>
      </c>
      <c r="K150" t="s">
        <v>638</v>
      </c>
      <c r="L150" t="s">
        <v>39</v>
      </c>
      <c r="M150" t="s">
        <v>1047</v>
      </c>
      <c r="N150">
        <v>175</v>
      </c>
      <c r="O150">
        <v>80</v>
      </c>
      <c r="Q150">
        <v>186</v>
      </c>
      <c r="R150">
        <v>4.9000000000000004</v>
      </c>
      <c r="S150">
        <v>37.700000000000003</v>
      </c>
      <c r="T150">
        <v>137</v>
      </c>
      <c r="U150" t="s">
        <v>165</v>
      </c>
      <c r="V150">
        <v>37827</v>
      </c>
      <c r="W150" t="s">
        <v>45</v>
      </c>
      <c r="X150" t="s">
        <v>56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G151" t="s">
        <v>145</v>
      </c>
      <c r="H151" t="s">
        <v>1050</v>
      </c>
      <c r="I151" s="10">
        <v>44972</v>
      </c>
      <c r="J151" s="10">
        <v>44974</v>
      </c>
      <c r="K151" t="s">
        <v>109</v>
      </c>
      <c r="L151" t="s">
        <v>310</v>
      </c>
      <c r="M151" t="s">
        <v>1053</v>
      </c>
      <c r="N151">
        <v>289</v>
      </c>
      <c r="O151">
        <v>86</v>
      </c>
      <c r="Q151">
        <v>234</v>
      </c>
      <c r="R151">
        <v>6.9</v>
      </c>
      <c r="S151">
        <v>23</v>
      </c>
      <c r="T151">
        <v>200</v>
      </c>
      <c r="U151" t="s">
        <v>46</v>
      </c>
      <c r="V151">
        <v>6485</v>
      </c>
      <c r="W151" t="s">
        <v>183</v>
      </c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3604</v>
      </c>
      <c r="F152" t="s">
        <v>3604</v>
      </c>
      <c r="G152" t="s">
        <v>294</v>
      </c>
      <c r="H152" t="s">
        <v>39</v>
      </c>
      <c r="I152" s="10">
        <v>44000</v>
      </c>
      <c r="K152" t="s">
        <v>242</v>
      </c>
      <c r="L152" t="s">
        <v>157</v>
      </c>
      <c r="N152">
        <v>140</v>
      </c>
      <c r="O152">
        <v>62</v>
      </c>
      <c r="Q152">
        <v>101</v>
      </c>
      <c r="R152">
        <v>7.6</v>
      </c>
      <c r="S152">
        <v>43.6</v>
      </c>
      <c r="T152">
        <v>212</v>
      </c>
      <c r="U152" t="s">
        <v>102</v>
      </c>
      <c r="V152">
        <v>25139</v>
      </c>
      <c r="W152" t="s">
        <v>33</v>
      </c>
      <c r="X152" t="s">
        <v>69</v>
      </c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1059</v>
      </c>
      <c r="F153" t="s">
        <v>1059</v>
      </c>
      <c r="G153" t="s">
        <v>178</v>
      </c>
      <c r="H153" t="s">
        <v>1060</v>
      </c>
      <c r="I153" s="10">
        <v>45103</v>
      </c>
      <c r="J153" s="10">
        <v>45110</v>
      </c>
      <c r="K153" t="s">
        <v>121</v>
      </c>
      <c r="L153" t="s">
        <v>181</v>
      </c>
      <c r="M153" t="s">
        <v>971</v>
      </c>
      <c r="N153">
        <v>146</v>
      </c>
      <c r="O153">
        <v>65</v>
      </c>
      <c r="Q153">
        <v>228</v>
      </c>
      <c r="R153">
        <v>6.4</v>
      </c>
      <c r="S153">
        <v>38.1</v>
      </c>
      <c r="T153">
        <v>234</v>
      </c>
      <c r="U153" t="s">
        <v>78</v>
      </c>
      <c r="V153">
        <v>14362</v>
      </c>
      <c r="W153" t="s">
        <v>271</v>
      </c>
      <c r="X153" t="s">
        <v>69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1063</v>
      </c>
      <c r="G154" t="s">
        <v>117</v>
      </c>
      <c r="H154" t="s">
        <v>1064</v>
      </c>
      <c r="I154" s="10">
        <v>44113</v>
      </c>
      <c r="J154" s="10">
        <v>44111</v>
      </c>
      <c r="L154" t="s">
        <v>157</v>
      </c>
      <c r="M154" t="s">
        <v>1067</v>
      </c>
      <c r="N154">
        <v>180</v>
      </c>
      <c r="Q154">
        <v>127</v>
      </c>
      <c r="R154">
        <v>10</v>
      </c>
      <c r="T154">
        <v>174</v>
      </c>
      <c r="U154" t="s">
        <v>46</v>
      </c>
      <c r="V154">
        <v>30047</v>
      </c>
      <c r="W154" t="s">
        <v>217</v>
      </c>
      <c r="X154" t="s">
        <v>68</v>
      </c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 t="s">
        <v>1068</v>
      </c>
      <c r="F155" t="s">
        <v>1068</v>
      </c>
      <c r="G155" t="s">
        <v>39</v>
      </c>
      <c r="H155" t="s">
        <v>1069</v>
      </c>
      <c r="I155" s="10">
        <v>45315</v>
      </c>
      <c r="J155" s="10">
        <v>45341</v>
      </c>
      <c r="K155" t="s">
        <v>88</v>
      </c>
      <c r="L155" t="s">
        <v>54</v>
      </c>
      <c r="M155" t="s">
        <v>1072</v>
      </c>
      <c r="P155" t="s">
        <v>1073</v>
      </c>
      <c r="R155">
        <v>12.2</v>
      </c>
      <c r="S155">
        <v>7.8</v>
      </c>
      <c r="T155">
        <v>239</v>
      </c>
      <c r="U155" t="s">
        <v>102</v>
      </c>
      <c r="V155">
        <v>23945</v>
      </c>
      <c r="W155" t="s">
        <v>208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 t="s">
        <v>1076</v>
      </c>
      <c r="F156" t="s">
        <v>1076</v>
      </c>
      <c r="G156" t="s">
        <v>294</v>
      </c>
      <c r="H156" t="s">
        <v>1077</v>
      </c>
      <c r="I156" s="10">
        <v>43954</v>
      </c>
      <c r="J156" s="10">
        <v>43976</v>
      </c>
      <c r="K156" t="s">
        <v>42</v>
      </c>
      <c r="L156" t="s">
        <v>783</v>
      </c>
      <c r="M156" t="s">
        <v>1080</v>
      </c>
      <c r="N156">
        <v>100</v>
      </c>
      <c r="O156">
        <v>99</v>
      </c>
      <c r="R156">
        <v>9.1999999999999993</v>
      </c>
      <c r="S156">
        <v>22.4</v>
      </c>
      <c r="T156">
        <v>212</v>
      </c>
      <c r="U156" t="s">
        <v>46</v>
      </c>
      <c r="V156">
        <v>4445</v>
      </c>
      <c r="W156" t="s">
        <v>33</v>
      </c>
      <c r="X156" t="s">
        <v>68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 t="s">
        <v>1082</v>
      </c>
      <c r="F157" t="s">
        <v>1082</v>
      </c>
      <c r="G157" t="s">
        <v>62</v>
      </c>
      <c r="H157" t="s">
        <v>1083</v>
      </c>
      <c r="I157" s="10">
        <v>44443</v>
      </c>
      <c r="J157" s="10">
        <v>44463</v>
      </c>
      <c r="L157" t="s">
        <v>181</v>
      </c>
      <c r="M157" t="s">
        <v>1086</v>
      </c>
      <c r="P157" t="s">
        <v>1087</v>
      </c>
      <c r="Q157">
        <v>152</v>
      </c>
      <c r="R157">
        <v>8.9</v>
      </c>
      <c r="S157">
        <v>24.7</v>
      </c>
      <c r="T157">
        <v>186</v>
      </c>
      <c r="U157" t="s">
        <v>132</v>
      </c>
      <c r="V157">
        <v>534</v>
      </c>
      <c r="W157" t="s">
        <v>45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 t="s">
        <v>1089</v>
      </c>
      <c r="F158" t="s">
        <v>1089</v>
      </c>
      <c r="G158" t="s">
        <v>294</v>
      </c>
      <c r="H158" t="s">
        <v>39</v>
      </c>
      <c r="I158" s="10">
        <v>44173</v>
      </c>
      <c r="J158" s="10">
        <v>44170</v>
      </c>
      <c r="K158" t="s">
        <v>753</v>
      </c>
      <c r="L158" t="s">
        <v>54</v>
      </c>
      <c r="M158" t="s">
        <v>1092</v>
      </c>
      <c r="N158">
        <v>150</v>
      </c>
      <c r="O158">
        <v>61</v>
      </c>
      <c r="Q158">
        <v>255</v>
      </c>
      <c r="R158">
        <v>8.6</v>
      </c>
      <c r="S158">
        <v>33.6</v>
      </c>
      <c r="T158">
        <v>125</v>
      </c>
      <c r="U158" t="s">
        <v>92</v>
      </c>
      <c r="V158">
        <v>1690</v>
      </c>
      <c r="W158" t="s">
        <v>281</v>
      </c>
      <c r="X158" t="s">
        <v>56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 t="s">
        <v>1095</v>
      </c>
      <c r="F159" t="s">
        <v>1095</v>
      </c>
      <c r="G159" t="s">
        <v>338</v>
      </c>
      <c r="H159" t="s">
        <v>39</v>
      </c>
      <c r="I159" s="10">
        <v>45480</v>
      </c>
      <c r="J159" s="10">
        <v>45481</v>
      </c>
      <c r="K159" t="s">
        <v>309</v>
      </c>
      <c r="L159" t="s">
        <v>333</v>
      </c>
      <c r="M159" t="s">
        <v>1097</v>
      </c>
      <c r="N159">
        <v>158</v>
      </c>
      <c r="O159">
        <v>61</v>
      </c>
      <c r="Q159">
        <v>113</v>
      </c>
      <c r="R159">
        <v>10.199999999999999</v>
      </c>
      <c r="S159">
        <v>30.8</v>
      </c>
      <c r="T159">
        <v>225</v>
      </c>
      <c r="U159" t="s">
        <v>78</v>
      </c>
      <c r="V159">
        <v>28981</v>
      </c>
      <c r="W159" t="s">
        <v>208</v>
      </c>
      <c r="X159" t="s">
        <v>25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 t="s">
        <v>1100</v>
      </c>
      <c r="F160" t="s">
        <v>1100</v>
      </c>
      <c r="G160" t="s">
        <v>541</v>
      </c>
      <c r="H160" t="s">
        <v>39</v>
      </c>
      <c r="I160" s="10">
        <v>44461</v>
      </c>
      <c r="J160" s="10">
        <v>44479</v>
      </c>
      <c r="K160" t="s">
        <v>156</v>
      </c>
      <c r="L160" t="s">
        <v>310</v>
      </c>
      <c r="M160" t="s">
        <v>1103</v>
      </c>
      <c r="P160" t="s">
        <v>1104</v>
      </c>
      <c r="Q160">
        <v>870</v>
      </c>
      <c r="R160">
        <v>6.9</v>
      </c>
      <c r="S160">
        <v>22.5</v>
      </c>
      <c r="T160">
        <v>244</v>
      </c>
      <c r="U160" t="s">
        <v>68</v>
      </c>
      <c r="W160" t="s">
        <v>698</v>
      </c>
      <c r="X160" t="s">
        <v>25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 t="s">
        <v>1107</v>
      </c>
      <c r="F161" t="s">
        <v>1107</v>
      </c>
      <c r="G161" t="s">
        <v>95</v>
      </c>
      <c r="H161" t="s">
        <v>1108</v>
      </c>
      <c r="I161" s="10">
        <v>44490</v>
      </c>
      <c r="J161" s="10">
        <v>44505</v>
      </c>
      <c r="K161" t="s">
        <v>42</v>
      </c>
      <c r="L161" t="s">
        <v>77</v>
      </c>
      <c r="M161" t="s">
        <v>1111</v>
      </c>
      <c r="N161">
        <v>158</v>
      </c>
      <c r="O161">
        <v>85</v>
      </c>
      <c r="Q161">
        <v>164</v>
      </c>
      <c r="R161">
        <v>12.8</v>
      </c>
      <c r="S161">
        <v>23.9</v>
      </c>
      <c r="T161">
        <v>255</v>
      </c>
      <c r="U161" t="s">
        <v>112</v>
      </c>
      <c r="V161">
        <v>41312</v>
      </c>
      <c r="W161" t="s">
        <v>25</v>
      </c>
      <c r="X161" t="s">
        <v>25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 t="s">
        <v>1113</v>
      </c>
      <c r="F162" t="s">
        <v>1113</v>
      </c>
      <c r="G162" t="s">
        <v>693</v>
      </c>
      <c r="H162" t="s">
        <v>146</v>
      </c>
      <c r="I162" s="10">
        <v>44463</v>
      </c>
      <c r="J162" s="10">
        <v>44477</v>
      </c>
      <c r="K162" t="s">
        <v>53</v>
      </c>
      <c r="L162" t="s">
        <v>261</v>
      </c>
      <c r="M162" t="s">
        <v>1114</v>
      </c>
      <c r="N162">
        <v>152</v>
      </c>
      <c r="O162">
        <v>61</v>
      </c>
      <c r="Q162">
        <v>207</v>
      </c>
      <c r="R162">
        <v>4.4000000000000004</v>
      </c>
      <c r="S162">
        <v>30.8</v>
      </c>
      <c r="T162">
        <v>0</v>
      </c>
      <c r="U162" t="s">
        <v>132</v>
      </c>
      <c r="V162" t="s">
        <v>1115</v>
      </c>
      <c r="X162" t="s">
        <v>102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G163" t="s">
        <v>374</v>
      </c>
      <c r="I163" s="10">
        <v>45497</v>
      </c>
      <c r="J163" s="10">
        <v>45507</v>
      </c>
      <c r="K163" t="s">
        <v>205</v>
      </c>
      <c r="L163" t="s">
        <v>54</v>
      </c>
      <c r="M163" t="s">
        <v>1117</v>
      </c>
      <c r="N163">
        <v>113</v>
      </c>
      <c r="O163">
        <v>93</v>
      </c>
      <c r="Q163">
        <v>246</v>
      </c>
      <c r="R163">
        <v>5.2</v>
      </c>
      <c r="S163">
        <v>28.3</v>
      </c>
      <c r="T163">
        <v>215</v>
      </c>
      <c r="U163" t="s">
        <v>78</v>
      </c>
      <c r="V163">
        <v>48273</v>
      </c>
      <c r="W163" t="s">
        <v>79</v>
      </c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 t="s">
        <v>1120</v>
      </c>
      <c r="F164" t="s">
        <v>1120</v>
      </c>
      <c r="G164" t="s">
        <v>257</v>
      </c>
      <c r="H164" t="s">
        <v>39</v>
      </c>
      <c r="I164" s="10">
        <v>44154</v>
      </c>
      <c r="J164" s="10">
        <v>44156</v>
      </c>
      <c r="K164" t="s">
        <v>189</v>
      </c>
      <c r="L164" t="s">
        <v>333</v>
      </c>
      <c r="M164" t="s">
        <v>1123</v>
      </c>
      <c r="N164">
        <v>122</v>
      </c>
      <c r="O164">
        <v>66</v>
      </c>
      <c r="Q164">
        <v>136</v>
      </c>
      <c r="R164">
        <v>5.6</v>
      </c>
      <c r="S164">
        <v>30.7</v>
      </c>
      <c r="U164" t="s">
        <v>253</v>
      </c>
      <c r="V164">
        <v>10308</v>
      </c>
      <c r="W164" t="s">
        <v>183</v>
      </c>
      <c r="X164" t="b">
        <v>0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 t="s">
        <v>1125</v>
      </c>
      <c r="F165" t="s">
        <v>1125</v>
      </c>
      <c r="G165" t="s">
        <v>84</v>
      </c>
      <c r="H165" t="s">
        <v>1126</v>
      </c>
      <c r="I165" s="10">
        <v>44880</v>
      </c>
      <c r="J165" s="10">
        <v>44898</v>
      </c>
      <c r="K165" t="s">
        <v>288</v>
      </c>
      <c r="L165" t="s">
        <v>320</v>
      </c>
      <c r="M165" t="s">
        <v>1128</v>
      </c>
      <c r="N165">
        <v>126</v>
      </c>
      <c r="O165">
        <v>76</v>
      </c>
      <c r="Q165">
        <v>81</v>
      </c>
      <c r="R165">
        <v>11</v>
      </c>
      <c r="S165">
        <v>20.6</v>
      </c>
      <c r="T165">
        <v>128</v>
      </c>
      <c r="U165" t="s">
        <v>44</v>
      </c>
      <c r="V165">
        <v>13724</v>
      </c>
      <c r="W165" t="s">
        <v>25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 t="s">
        <v>1130</v>
      </c>
      <c r="F166" t="s">
        <v>1130</v>
      </c>
      <c r="G166" t="s">
        <v>62</v>
      </c>
      <c r="H166" t="s">
        <v>1131</v>
      </c>
      <c r="I166" s="10">
        <v>44963</v>
      </c>
      <c r="J166" s="10">
        <v>44963</v>
      </c>
      <c r="K166" t="s">
        <v>394</v>
      </c>
      <c r="L166" t="s">
        <v>873</v>
      </c>
      <c r="M166" t="s">
        <v>1133</v>
      </c>
      <c r="N166">
        <v>109</v>
      </c>
      <c r="O166">
        <v>86</v>
      </c>
      <c r="Q166">
        <v>147</v>
      </c>
      <c r="R166">
        <v>6.2</v>
      </c>
      <c r="S166">
        <v>38.299999999999997</v>
      </c>
      <c r="T166">
        <v>203</v>
      </c>
      <c r="U166" t="s">
        <v>25</v>
      </c>
      <c r="V166">
        <v>49776</v>
      </c>
      <c r="X166" t="s">
        <v>25</v>
      </c>
    </row>
    <row r="167" spans="1:24" x14ac:dyDescent="0.3">
      <c r="A167" t="s">
        <v>1134</v>
      </c>
      <c r="B167" t="s">
        <v>1135</v>
      </c>
      <c r="C167" t="s">
        <v>36</v>
      </c>
      <c r="D167">
        <v>51</v>
      </c>
      <c r="E167" t="s">
        <v>1136</v>
      </c>
      <c r="F167" t="s">
        <v>1136</v>
      </c>
      <c r="G167" t="s">
        <v>117</v>
      </c>
      <c r="H167" t="s">
        <v>146</v>
      </c>
      <c r="K167" t="s">
        <v>196</v>
      </c>
      <c r="L167" t="s">
        <v>110</v>
      </c>
      <c r="M167" t="s">
        <v>1137</v>
      </c>
      <c r="N167">
        <v>97</v>
      </c>
      <c r="O167">
        <v>80</v>
      </c>
      <c r="Q167">
        <v>0</v>
      </c>
      <c r="R167">
        <v>12</v>
      </c>
      <c r="S167">
        <v>44.2</v>
      </c>
      <c r="T167">
        <v>245</v>
      </c>
      <c r="U167" t="s">
        <v>56</v>
      </c>
      <c r="V167">
        <v>41152</v>
      </c>
      <c r="W167" t="s">
        <v>79</v>
      </c>
      <c r="X167" t="s">
        <v>132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 t="s">
        <v>1140</v>
      </c>
      <c r="F168" t="s">
        <v>1140</v>
      </c>
      <c r="G168" t="s">
        <v>247</v>
      </c>
      <c r="H168" t="s">
        <v>1141</v>
      </c>
      <c r="I168" s="10">
        <v>45465</v>
      </c>
      <c r="J168" s="10">
        <v>45485</v>
      </c>
      <c r="K168" t="s">
        <v>99</v>
      </c>
      <c r="L168" t="s">
        <v>548</v>
      </c>
      <c r="M168" t="s">
        <v>1144</v>
      </c>
      <c r="N168">
        <v>97</v>
      </c>
      <c r="O168">
        <v>66</v>
      </c>
      <c r="Q168">
        <v>226</v>
      </c>
      <c r="S168">
        <v>35.700000000000003</v>
      </c>
      <c r="T168">
        <v>205</v>
      </c>
      <c r="U168" t="s">
        <v>39</v>
      </c>
      <c r="V168">
        <v>35363</v>
      </c>
      <c r="W168" t="s">
        <v>281</v>
      </c>
      <c r="X168" t="s">
        <v>80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 t="s">
        <v>1147</v>
      </c>
      <c r="F169" t="s">
        <v>1147</v>
      </c>
      <c r="G169" t="s">
        <v>419</v>
      </c>
      <c r="H169" t="s">
        <v>1148</v>
      </c>
      <c r="I169" s="10">
        <v>44459</v>
      </c>
      <c r="J169" s="10">
        <v>44463</v>
      </c>
      <c r="K169" t="s">
        <v>42</v>
      </c>
      <c r="L169" t="s">
        <v>54</v>
      </c>
      <c r="M169" t="s">
        <v>1150</v>
      </c>
      <c r="N169">
        <v>142</v>
      </c>
      <c r="O169">
        <v>76</v>
      </c>
      <c r="Q169">
        <v>167</v>
      </c>
      <c r="R169">
        <v>24.7</v>
      </c>
      <c r="S169">
        <v>30.3</v>
      </c>
      <c r="T169">
        <v>139</v>
      </c>
      <c r="U169" t="s">
        <v>80</v>
      </c>
      <c r="V169">
        <v>30247</v>
      </c>
      <c r="W169" t="s">
        <v>698</v>
      </c>
      <c r="X169" t="s">
        <v>102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G170" t="s">
        <v>193</v>
      </c>
      <c r="H170" t="s">
        <v>1153</v>
      </c>
      <c r="I170" s="10">
        <v>45088</v>
      </c>
      <c r="J170" s="10">
        <v>45114</v>
      </c>
      <c r="K170" t="s">
        <v>88</v>
      </c>
      <c r="L170" t="s">
        <v>110</v>
      </c>
      <c r="M170" t="s">
        <v>1155</v>
      </c>
      <c r="N170">
        <v>105</v>
      </c>
      <c r="O170">
        <v>117</v>
      </c>
      <c r="Q170">
        <v>113</v>
      </c>
      <c r="R170">
        <v>10.6</v>
      </c>
      <c r="S170">
        <v>20.6</v>
      </c>
      <c r="T170">
        <v>262</v>
      </c>
      <c r="U170" t="s">
        <v>102</v>
      </c>
      <c r="V170">
        <v>37619</v>
      </c>
      <c r="W170" t="s">
        <v>79</v>
      </c>
      <c r="X170" t="s">
        <v>80</v>
      </c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 t="s">
        <v>1157</v>
      </c>
      <c r="F171" t="s">
        <v>1157</v>
      </c>
      <c r="H171" t="s">
        <v>1158</v>
      </c>
      <c r="I171" s="10">
        <v>45471</v>
      </c>
      <c r="J171" s="10">
        <v>45491</v>
      </c>
      <c r="K171" t="s">
        <v>309</v>
      </c>
      <c r="L171" t="s">
        <v>181</v>
      </c>
      <c r="M171" t="s">
        <v>1161</v>
      </c>
      <c r="N171">
        <v>165</v>
      </c>
      <c r="O171">
        <v>92</v>
      </c>
      <c r="Q171">
        <v>219</v>
      </c>
      <c r="R171">
        <v>9.4</v>
      </c>
      <c r="S171">
        <v>36.9</v>
      </c>
      <c r="T171">
        <v>256</v>
      </c>
      <c r="V171" t="s">
        <v>1162</v>
      </c>
      <c r="W171" t="s">
        <v>183</v>
      </c>
      <c r="X171" t="s">
        <v>166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 t="s">
        <v>1164</v>
      </c>
      <c r="F172" t="s">
        <v>1164</v>
      </c>
      <c r="G172" t="s">
        <v>491</v>
      </c>
      <c r="H172" t="s">
        <v>146</v>
      </c>
      <c r="I172" s="10">
        <v>44767</v>
      </c>
      <c r="J172" s="10">
        <v>44768</v>
      </c>
      <c r="K172" t="s">
        <v>342</v>
      </c>
      <c r="L172" t="s">
        <v>441</v>
      </c>
      <c r="M172" t="s">
        <v>1166</v>
      </c>
      <c r="N172">
        <v>139</v>
      </c>
      <c r="O172">
        <v>77</v>
      </c>
      <c r="Q172">
        <v>102</v>
      </c>
      <c r="R172">
        <v>9</v>
      </c>
      <c r="S172">
        <v>30.8</v>
      </c>
      <c r="T172">
        <v>251</v>
      </c>
      <c r="U172" t="s">
        <v>91</v>
      </c>
      <c r="V172">
        <v>11311</v>
      </c>
      <c r="W172" t="s">
        <v>217</v>
      </c>
      <c r="X172" t="s">
        <v>69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 t="s">
        <v>1168</v>
      </c>
      <c r="F173" t="s">
        <v>1168</v>
      </c>
      <c r="G173" t="s">
        <v>247</v>
      </c>
      <c r="H173" t="s">
        <v>1169</v>
      </c>
      <c r="I173" s="10">
        <v>45271</v>
      </c>
      <c r="J173" s="10">
        <v>45281</v>
      </c>
      <c r="K173" t="s">
        <v>230</v>
      </c>
      <c r="L173" t="s">
        <v>39</v>
      </c>
      <c r="M173" t="s">
        <v>1172</v>
      </c>
      <c r="N173">
        <v>0</v>
      </c>
      <c r="O173">
        <v>86</v>
      </c>
      <c r="Q173">
        <v>107</v>
      </c>
      <c r="R173">
        <v>7.8</v>
      </c>
      <c r="S173">
        <v>31</v>
      </c>
      <c r="T173">
        <v>142</v>
      </c>
      <c r="U173" t="s">
        <v>132</v>
      </c>
      <c r="V173">
        <v>-32211</v>
      </c>
      <c r="W173" t="s">
        <v>281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 t="s">
        <v>1174</v>
      </c>
      <c r="F174" t="s">
        <v>1174</v>
      </c>
      <c r="G174" t="s">
        <v>275</v>
      </c>
      <c r="H174" t="s">
        <v>1175</v>
      </c>
      <c r="I174" s="10">
        <v>45401</v>
      </c>
      <c r="J174" s="10">
        <v>45419</v>
      </c>
      <c r="K174" t="s">
        <v>753</v>
      </c>
      <c r="L174" t="s">
        <v>624</v>
      </c>
      <c r="M174" t="s">
        <v>363</v>
      </c>
      <c r="N174">
        <v>0</v>
      </c>
      <c r="Q174">
        <v>297</v>
      </c>
      <c r="R174">
        <v>12.8</v>
      </c>
      <c r="S174">
        <v>24</v>
      </c>
      <c r="T174">
        <v>239</v>
      </c>
      <c r="U174" t="s">
        <v>80</v>
      </c>
      <c r="V174">
        <v>39948</v>
      </c>
      <c r="W174" t="s">
        <v>57</v>
      </c>
      <c r="X174" t="s">
        <v>69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 t="s">
        <v>1178</v>
      </c>
      <c r="F175" t="s">
        <v>1178</v>
      </c>
      <c r="G175" t="s">
        <v>38</v>
      </c>
      <c r="I175" s="10">
        <v>45395</v>
      </c>
      <c r="J175" s="10">
        <v>45399</v>
      </c>
      <c r="K175" t="s">
        <v>309</v>
      </c>
      <c r="L175" t="s">
        <v>181</v>
      </c>
      <c r="M175" t="s">
        <v>1181</v>
      </c>
      <c r="N175">
        <v>92</v>
      </c>
      <c r="O175">
        <v>97</v>
      </c>
      <c r="Q175">
        <v>299</v>
      </c>
      <c r="R175">
        <v>4.9000000000000004</v>
      </c>
      <c r="S175">
        <v>31.5</v>
      </c>
      <c r="T175">
        <v>168</v>
      </c>
      <c r="U175" t="s">
        <v>39</v>
      </c>
      <c r="V175" t="s">
        <v>1182</v>
      </c>
      <c r="W175" t="s">
        <v>183</v>
      </c>
      <c r="X175" t="s">
        <v>68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 t="s">
        <v>1185</v>
      </c>
      <c r="F176" t="s">
        <v>1185</v>
      </c>
      <c r="G176" t="s">
        <v>693</v>
      </c>
      <c r="H176" t="s">
        <v>1186</v>
      </c>
      <c r="I176" s="10">
        <v>45635</v>
      </c>
      <c r="J176" s="10">
        <v>45645</v>
      </c>
      <c r="K176" t="s">
        <v>76</v>
      </c>
      <c r="L176" t="s">
        <v>279</v>
      </c>
      <c r="M176" t="s">
        <v>1189</v>
      </c>
      <c r="P176" t="s">
        <v>1190</v>
      </c>
      <c r="Q176">
        <v>184</v>
      </c>
      <c r="R176">
        <v>6.9</v>
      </c>
      <c r="S176">
        <v>39</v>
      </c>
      <c r="T176">
        <v>230</v>
      </c>
      <c r="U176" t="s">
        <v>112</v>
      </c>
      <c r="V176">
        <v>43231</v>
      </c>
      <c r="W176" t="s">
        <v>698</v>
      </c>
      <c r="X176" t="s">
        <v>69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 t="s">
        <v>1192</v>
      </c>
      <c r="F177" t="s">
        <v>1192</v>
      </c>
      <c r="G177" t="s">
        <v>84</v>
      </c>
      <c r="H177" t="s">
        <v>1193</v>
      </c>
      <c r="I177" s="10">
        <v>44788</v>
      </c>
      <c r="J177" s="10">
        <v>44799</v>
      </c>
      <c r="K177" t="s">
        <v>394</v>
      </c>
      <c r="L177" t="s">
        <v>33</v>
      </c>
      <c r="M177" t="s">
        <v>1053</v>
      </c>
      <c r="N177">
        <v>142</v>
      </c>
      <c r="O177">
        <v>100</v>
      </c>
      <c r="Q177">
        <v>203</v>
      </c>
      <c r="R177">
        <v>7.4</v>
      </c>
      <c r="S177">
        <v>8.9</v>
      </c>
      <c r="T177">
        <v>239</v>
      </c>
      <c r="U177" t="s">
        <v>253</v>
      </c>
      <c r="V177">
        <v>2355</v>
      </c>
      <c r="W177" t="s">
        <v>263</v>
      </c>
      <c r="X177" t="s">
        <v>92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 t="s">
        <v>1198</v>
      </c>
      <c r="F178" t="s">
        <v>1198</v>
      </c>
      <c r="H178" t="s">
        <v>1199</v>
      </c>
      <c r="I178" s="10">
        <v>44950</v>
      </c>
      <c r="J178" s="10">
        <v>44964</v>
      </c>
      <c r="K178" t="s">
        <v>309</v>
      </c>
      <c r="L178" t="s">
        <v>611</v>
      </c>
      <c r="M178" t="s">
        <v>1202</v>
      </c>
      <c r="N178">
        <v>108</v>
      </c>
      <c r="O178">
        <v>70</v>
      </c>
      <c r="Q178">
        <v>217</v>
      </c>
      <c r="S178">
        <v>26.2</v>
      </c>
      <c r="T178">
        <v>158</v>
      </c>
      <c r="U178" t="s">
        <v>78</v>
      </c>
      <c r="V178">
        <v>22724</v>
      </c>
      <c r="W178" t="s">
        <v>271</v>
      </c>
      <c r="X178" t="s">
        <v>80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1205</v>
      </c>
      <c r="G179" t="s">
        <v>266</v>
      </c>
      <c r="H179" t="s">
        <v>1206</v>
      </c>
      <c r="I179" s="10">
        <v>43971</v>
      </c>
      <c r="J179" s="10">
        <v>43995</v>
      </c>
      <c r="K179" t="s">
        <v>242</v>
      </c>
      <c r="L179" t="s">
        <v>39</v>
      </c>
      <c r="M179" t="s">
        <v>1209</v>
      </c>
      <c r="N179">
        <v>158</v>
      </c>
      <c r="O179">
        <v>95</v>
      </c>
      <c r="Q179">
        <v>195</v>
      </c>
      <c r="S179">
        <v>29.7</v>
      </c>
      <c r="T179">
        <v>138</v>
      </c>
      <c r="V179">
        <v>35261</v>
      </c>
      <c r="W179" t="s">
        <v>45</v>
      </c>
      <c r="X179" t="s">
        <v>69</v>
      </c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 t="s">
        <v>1211</v>
      </c>
      <c r="F180" t="s">
        <v>1211</v>
      </c>
      <c r="G180" t="s">
        <v>338</v>
      </c>
      <c r="H180" t="s">
        <v>1212</v>
      </c>
      <c r="I180" s="10">
        <v>44079</v>
      </c>
      <c r="J180" s="10">
        <v>44080</v>
      </c>
      <c r="K180" t="s">
        <v>638</v>
      </c>
      <c r="L180" t="s">
        <v>206</v>
      </c>
      <c r="M180" t="s">
        <v>1215</v>
      </c>
      <c r="P180" t="s">
        <v>1216</v>
      </c>
      <c r="Q180">
        <v>152</v>
      </c>
      <c r="R180">
        <v>9.1999999999999993</v>
      </c>
      <c r="S180">
        <v>42.6</v>
      </c>
      <c r="T180">
        <v>267</v>
      </c>
      <c r="U180" t="s">
        <v>80</v>
      </c>
      <c r="V180">
        <v>31639</v>
      </c>
      <c r="W180" t="s">
        <v>45</v>
      </c>
      <c r="X180" t="s">
        <v>92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G181" t="s">
        <v>275</v>
      </c>
      <c r="H181" t="s">
        <v>1219</v>
      </c>
      <c r="I181" s="10">
        <v>44571</v>
      </c>
      <c r="J181" s="10">
        <v>44596</v>
      </c>
      <c r="L181" t="s">
        <v>624</v>
      </c>
      <c r="M181" t="s">
        <v>1221</v>
      </c>
      <c r="N181">
        <v>111</v>
      </c>
      <c r="Q181">
        <v>193</v>
      </c>
      <c r="R181">
        <v>6.7</v>
      </c>
      <c r="S181">
        <v>37.5</v>
      </c>
      <c r="T181">
        <v>255</v>
      </c>
      <c r="U181" t="s">
        <v>80</v>
      </c>
      <c r="V181">
        <v>28048</v>
      </c>
      <c r="W181" t="s">
        <v>271</v>
      </c>
      <c r="X181" t="s">
        <v>92</v>
      </c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 t="s">
        <v>1224</v>
      </c>
      <c r="F182" t="s">
        <v>1224</v>
      </c>
      <c r="G182" t="s">
        <v>294</v>
      </c>
      <c r="H182" t="s">
        <v>1225</v>
      </c>
      <c r="I182" s="10">
        <v>44314</v>
      </c>
      <c r="J182" s="10">
        <v>44344</v>
      </c>
      <c r="K182" t="s">
        <v>189</v>
      </c>
      <c r="L182" t="s">
        <v>215</v>
      </c>
      <c r="M182" t="s">
        <v>1228</v>
      </c>
      <c r="N182">
        <v>151</v>
      </c>
      <c r="O182">
        <v>76</v>
      </c>
      <c r="Q182">
        <v>137</v>
      </c>
      <c r="R182">
        <v>6.3</v>
      </c>
      <c r="S182">
        <v>40</v>
      </c>
      <c r="T182">
        <v>230</v>
      </c>
      <c r="U182" t="s">
        <v>91</v>
      </c>
      <c r="V182">
        <v>42272</v>
      </c>
      <c r="W182" t="s">
        <v>79</v>
      </c>
      <c r="X182" t="b">
        <v>1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 t="s">
        <v>1231</v>
      </c>
      <c r="F183" t="s">
        <v>1231</v>
      </c>
      <c r="G183" t="s">
        <v>374</v>
      </c>
      <c r="H183" t="s">
        <v>1232</v>
      </c>
      <c r="I183" s="10">
        <v>44586</v>
      </c>
      <c r="J183" s="10">
        <v>44613</v>
      </c>
      <c r="K183" t="s">
        <v>242</v>
      </c>
      <c r="L183" t="s">
        <v>760</v>
      </c>
      <c r="M183" t="s">
        <v>1235</v>
      </c>
      <c r="N183">
        <v>138</v>
      </c>
      <c r="O183">
        <v>100</v>
      </c>
      <c r="Q183">
        <v>252</v>
      </c>
      <c r="S183">
        <v>28.8</v>
      </c>
      <c r="T183">
        <v>222</v>
      </c>
      <c r="U183" t="s">
        <v>39</v>
      </c>
      <c r="V183">
        <v>41850</v>
      </c>
      <c r="W183" t="s">
        <v>698</v>
      </c>
      <c r="X183" t="b">
        <v>0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 t="s">
        <v>1237</v>
      </c>
      <c r="F184" t="s">
        <v>1237</v>
      </c>
      <c r="G184" t="s">
        <v>38</v>
      </c>
      <c r="H184" t="s">
        <v>146</v>
      </c>
      <c r="K184" t="s">
        <v>88</v>
      </c>
      <c r="L184" t="s">
        <v>77</v>
      </c>
      <c r="M184" t="s">
        <v>1238</v>
      </c>
      <c r="N184">
        <v>155</v>
      </c>
      <c r="O184">
        <v>70</v>
      </c>
      <c r="Q184">
        <v>785</v>
      </c>
      <c r="R184">
        <v>13</v>
      </c>
      <c r="S184">
        <v>22.1</v>
      </c>
      <c r="T184">
        <v>121</v>
      </c>
      <c r="V184">
        <v>46262</v>
      </c>
      <c r="W184" t="s">
        <v>113</v>
      </c>
      <c r="X184" t="s">
        <v>44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 t="s">
        <v>1241</v>
      </c>
      <c r="F185" t="s">
        <v>1241</v>
      </c>
      <c r="G185" t="s">
        <v>62</v>
      </c>
      <c r="I185" s="10">
        <v>45584</v>
      </c>
      <c r="J185" s="10">
        <v>45599</v>
      </c>
      <c r="K185" t="s">
        <v>668</v>
      </c>
      <c r="L185" t="s">
        <v>766</v>
      </c>
      <c r="M185" t="s">
        <v>1243</v>
      </c>
      <c r="N185">
        <v>162</v>
      </c>
      <c r="O185">
        <v>112</v>
      </c>
      <c r="Q185">
        <v>132</v>
      </c>
      <c r="R185">
        <v>6.5</v>
      </c>
      <c r="S185">
        <v>34.700000000000003</v>
      </c>
      <c r="T185">
        <v>219</v>
      </c>
      <c r="U185" t="s">
        <v>32</v>
      </c>
      <c r="V185" t="s">
        <v>1244</v>
      </c>
      <c r="X185" t="s">
        <v>69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 t="s">
        <v>1246</v>
      </c>
      <c r="F186" t="s">
        <v>1246</v>
      </c>
      <c r="G186" t="s">
        <v>419</v>
      </c>
      <c r="H186" t="s">
        <v>1247</v>
      </c>
      <c r="I186" s="10">
        <v>44229</v>
      </c>
      <c r="J186" s="10">
        <v>44249</v>
      </c>
      <c r="K186" t="s">
        <v>409</v>
      </c>
      <c r="L186" t="s">
        <v>548</v>
      </c>
      <c r="M186" t="s">
        <v>971</v>
      </c>
      <c r="N186">
        <v>105</v>
      </c>
      <c r="O186">
        <v>95</v>
      </c>
      <c r="Q186">
        <v>258</v>
      </c>
      <c r="R186">
        <v>11.8</v>
      </c>
      <c r="S186">
        <v>34.4</v>
      </c>
      <c r="U186" t="s">
        <v>56</v>
      </c>
      <c r="V186">
        <v>6509</v>
      </c>
      <c r="W186" t="s">
        <v>271</v>
      </c>
      <c r="X186" t="s">
        <v>80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G187" t="s">
        <v>73</v>
      </c>
      <c r="H187" t="s">
        <v>1251</v>
      </c>
      <c r="I187" s="10">
        <v>45082</v>
      </c>
      <c r="J187" s="10">
        <v>45083</v>
      </c>
      <c r="K187" t="s">
        <v>65</v>
      </c>
      <c r="L187" t="s">
        <v>650</v>
      </c>
      <c r="N187">
        <v>145</v>
      </c>
      <c r="O187">
        <v>92</v>
      </c>
      <c r="Q187">
        <v>247</v>
      </c>
      <c r="R187">
        <v>7.9</v>
      </c>
      <c r="S187">
        <v>34.1</v>
      </c>
      <c r="T187">
        <v>229</v>
      </c>
      <c r="U187" t="s">
        <v>91</v>
      </c>
      <c r="V187">
        <v>25549</v>
      </c>
      <c r="W187" t="s">
        <v>199</v>
      </c>
      <c r="X187" t="b">
        <v>0</v>
      </c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 t="s">
        <v>1255</v>
      </c>
      <c r="F188" t="s">
        <v>1255</v>
      </c>
      <c r="G188" t="s">
        <v>84</v>
      </c>
      <c r="H188" t="s">
        <v>1256</v>
      </c>
      <c r="I188" s="10">
        <v>44328</v>
      </c>
      <c r="J188" s="10">
        <v>44354</v>
      </c>
      <c r="K188" t="s">
        <v>88</v>
      </c>
      <c r="L188" t="s">
        <v>766</v>
      </c>
      <c r="M188" t="s">
        <v>1259</v>
      </c>
      <c r="N188">
        <v>130</v>
      </c>
      <c r="O188">
        <v>81</v>
      </c>
      <c r="Q188">
        <v>0</v>
      </c>
      <c r="R188">
        <v>6.9</v>
      </c>
      <c r="T188">
        <v>177</v>
      </c>
      <c r="U188" t="s">
        <v>56</v>
      </c>
      <c r="W188" t="s">
        <v>281</v>
      </c>
      <c r="X188" t="s">
        <v>80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 t="s">
        <v>1261</v>
      </c>
      <c r="F189" t="s">
        <v>1261</v>
      </c>
      <c r="G189" t="s">
        <v>126</v>
      </c>
      <c r="H189" t="s">
        <v>1262</v>
      </c>
      <c r="I189" s="10">
        <v>45390</v>
      </c>
      <c r="J189" s="10">
        <v>45412</v>
      </c>
      <c r="K189" t="s">
        <v>196</v>
      </c>
      <c r="L189" t="s">
        <v>333</v>
      </c>
      <c r="M189" t="s">
        <v>1265</v>
      </c>
      <c r="N189">
        <v>180</v>
      </c>
      <c r="O189">
        <v>75</v>
      </c>
      <c r="Q189">
        <v>85</v>
      </c>
      <c r="R189">
        <v>5.5</v>
      </c>
      <c r="S189">
        <v>39.6</v>
      </c>
      <c r="T189">
        <v>203</v>
      </c>
      <c r="U189" t="s">
        <v>39</v>
      </c>
      <c r="V189">
        <v>34086</v>
      </c>
      <c r="W189" t="s">
        <v>33</v>
      </c>
      <c r="X189" t="s">
        <v>80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 t="s">
        <v>1267</v>
      </c>
      <c r="F190" t="s">
        <v>1267</v>
      </c>
      <c r="G190" t="s">
        <v>126</v>
      </c>
      <c r="H190" t="s">
        <v>146</v>
      </c>
      <c r="I190" s="10">
        <v>44684</v>
      </c>
      <c r="J190" s="10">
        <v>44699</v>
      </c>
      <c r="K190" t="s">
        <v>88</v>
      </c>
      <c r="L190" t="s">
        <v>631</v>
      </c>
      <c r="M190" t="s">
        <v>1269</v>
      </c>
      <c r="N190">
        <v>131</v>
      </c>
      <c r="O190">
        <v>89</v>
      </c>
      <c r="Q190">
        <v>241</v>
      </c>
      <c r="R190">
        <v>12.4</v>
      </c>
      <c r="S190">
        <v>36.9</v>
      </c>
      <c r="T190">
        <v>171</v>
      </c>
      <c r="U190" t="s">
        <v>46</v>
      </c>
      <c r="V190">
        <v>38394</v>
      </c>
      <c r="W190" t="s">
        <v>113</v>
      </c>
      <c r="X190" t="s">
        <v>56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G191" t="s">
        <v>275</v>
      </c>
      <c r="H191" t="s">
        <v>1272</v>
      </c>
      <c r="I191" s="10">
        <v>45492</v>
      </c>
      <c r="J191" s="10">
        <v>45493</v>
      </c>
      <c r="K191" t="s">
        <v>394</v>
      </c>
      <c r="L191" t="s">
        <v>310</v>
      </c>
      <c r="M191" t="s">
        <v>1274</v>
      </c>
      <c r="N191">
        <v>132</v>
      </c>
      <c r="Q191">
        <v>279</v>
      </c>
      <c r="R191">
        <v>11.8</v>
      </c>
      <c r="S191">
        <v>38.6</v>
      </c>
      <c r="T191">
        <v>267</v>
      </c>
      <c r="U191" t="s">
        <v>112</v>
      </c>
      <c r="V191">
        <v>-12407</v>
      </c>
      <c r="W191" t="s">
        <v>57</v>
      </c>
      <c r="X191" t="s">
        <v>102</v>
      </c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 t="s">
        <v>1276</v>
      </c>
      <c r="F192" t="s">
        <v>1276</v>
      </c>
      <c r="G192" t="s">
        <v>145</v>
      </c>
      <c r="H192" t="s">
        <v>1277</v>
      </c>
      <c r="I192" s="10">
        <v>44533</v>
      </c>
      <c r="J192" s="10">
        <v>44547</v>
      </c>
      <c r="K192" t="s">
        <v>53</v>
      </c>
      <c r="L192" t="s">
        <v>650</v>
      </c>
      <c r="M192" t="s">
        <v>1280</v>
      </c>
      <c r="N192">
        <v>172</v>
      </c>
      <c r="O192">
        <v>98</v>
      </c>
      <c r="Q192">
        <v>194</v>
      </c>
      <c r="R192">
        <v>8</v>
      </c>
      <c r="S192">
        <v>35.5</v>
      </c>
      <c r="T192">
        <v>267</v>
      </c>
      <c r="U192" t="s">
        <v>46</v>
      </c>
      <c r="W192" t="s">
        <v>79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 t="s">
        <v>1282</v>
      </c>
      <c r="F193" t="s">
        <v>1282</v>
      </c>
      <c r="G193" t="s">
        <v>62</v>
      </c>
      <c r="H193" t="s">
        <v>1283</v>
      </c>
      <c r="I193" s="10">
        <v>44779</v>
      </c>
      <c r="J193" s="10">
        <v>44785</v>
      </c>
      <c r="K193" t="s">
        <v>109</v>
      </c>
      <c r="L193" t="s">
        <v>441</v>
      </c>
      <c r="M193" t="s">
        <v>1284</v>
      </c>
      <c r="N193">
        <v>91</v>
      </c>
      <c r="O193">
        <v>86</v>
      </c>
      <c r="Q193">
        <v>123</v>
      </c>
      <c r="R193">
        <v>4.3</v>
      </c>
      <c r="S193">
        <v>27.5</v>
      </c>
      <c r="T193">
        <v>157</v>
      </c>
      <c r="U193" t="s">
        <v>68</v>
      </c>
      <c r="V193">
        <v>8433</v>
      </c>
      <c r="W193" t="s">
        <v>45</v>
      </c>
      <c r="X193" t="s">
        <v>92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 t="s">
        <v>1287</v>
      </c>
      <c r="F194" t="s">
        <v>1287</v>
      </c>
      <c r="G194" t="s">
        <v>468</v>
      </c>
      <c r="H194" t="s">
        <v>1288</v>
      </c>
      <c r="I194" s="10">
        <v>45283</v>
      </c>
      <c r="J194" s="10">
        <v>45293</v>
      </c>
      <c r="K194" t="s">
        <v>53</v>
      </c>
      <c r="L194" t="s">
        <v>77</v>
      </c>
      <c r="M194" t="s">
        <v>1290</v>
      </c>
      <c r="N194">
        <v>179</v>
      </c>
      <c r="O194">
        <v>85</v>
      </c>
      <c r="Q194">
        <v>264</v>
      </c>
      <c r="R194">
        <v>12.6</v>
      </c>
      <c r="S194">
        <v>21.8</v>
      </c>
      <c r="T194">
        <v>166</v>
      </c>
      <c r="U194" t="s">
        <v>32</v>
      </c>
      <c r="V194">
        <v>23566</v>
      </c>
      <c r="W194" t="s">
        <v>698</v>
      </c>
      <c r="X194" t="s">
        <v>92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3605</v>
      </c>
      <c r="F195" t="s">
        <v>3605</v>
      </c>
      <c r="G195" t="s">
        <v>193</v>
      </c>
      <c r="H195" t="s">
        <v>1293</v>
      </c>
      <c r="I195" s="10">
        <v>45342</v>
      </c>
      <c r="J195" s="10">
        <v>45340</v>
      </c>
      <c r="K195" t="s">
        <v>53</v>
      </c>
      <c r="L195" t="s">
        <v>703</v>
      </c>
      <c r="M195" t="s">
        <v>1296</v>
      </c>
      <c r="N195">
        <v>173</v>
      </c>
      <c r="O195">
        <v>94</v>
      </c>
      <c r="Q195">
        <v>289</v>
      </c>
      <c r="R195">
        <v>12.7</v>
      </c>
      <c r="S195">
        <v>41.1</v>
      </c>
      <c r="T195">
        <v>256</v>
      </c>
      <c r="U195" t="s">
        <v>46</v>
      </c>
      <c r="V195">
        <v>23378</v>
      </c>
      <c r="W195" t="s">
        <v>113</v>
      </c>
      <c r="X195" t="s">
        <v>132</v>
      </c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 t="s">
        <v>1299</v>
      </c>
      <c r="F196" t="s">
        <v>1299</v>
      </c>
      <c r="G196" t="s">
        <v>541</v>
      </c>
      <c r="I196" s="10">
        <v>44585</v>
      </c>
      <c r="J196" s="10">
        <v>44590</v>
      </c>
      <c r="K196" t="s">
        <v>753</v>
      </c>
      <c r="L196" t="s">
        <v>368</v>
      </c>
      <c r="O196">
        <v>88</v>
      </c>
      <c r="Q196">
        <v>149</v>
      </c>
      <c r="R196">
        <v>8.6</v>
      </c>
      <c r="S196">
        <v>39.5</v>
      </c>
      <c r="T196">
        <v>130</v>
      </c>
      <c r="U196" t="s">
        <v>78</v>
      </c>
      <c r="V196">
        <v>25281</v>
      </c>
      <c r="W196" t="s">
        <v>79</v>
      </c>
      <c r="X196" t="s">
        <v>25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 t="s">
        <v>1303</v>
      </c>
      <c r="F197" t="s">
        <v>1303</v>
      </c>
      <c r="G197" t="s">
        <v>541</v>
      </c>
      <c r="H197" t="s">
        <v>39</v>
      </c>
      <c r="I197" s="10">
        <v>45476</v>
      </c>
      <c r="J197" s="10">
        <v>45499</v>
      </c>
      <c r="K197" t="s">
        <v>53</v>
      </c>
      <c r="L197" t="s">
        <v>181</v>
      </c>
      <c r="M197" t="s">
        <v>1306</v>
      </c>
      <c r="N197">
        <v>135</v>
      </c>
      <c r="O197">
        <v>84</v>
      </c>
      <c r="Q197">
        <v>237</v>
      </c>
      <c r="R197">
        <v>7.8</v>
      </c>
      <c r="S197">
        <v>26.6</v>
      </c>
      <c r="T197">
        <v>258</v>
      </c>
      <c r="U197" t="s">
        <v>253</v>
      </c>
      <c r="V197">
        <v>19032</v>
      </c>
      <c r="W197" t="s">
        <v>79</v>
      </c>
      <c r="X197" t="s">
        <v>102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 t="s">
        <v>1309</v>
      </c>
      <c r="F198" t="s">
        <v>1309</v>
      </c>
      <c r="G198" t="s">
        <v>84</v>
      </c>
      <c r="H198" t="s">
        <v>1310</v>
      </c>
      <c r="I198" s="10">
        <v>43994</v>
      </c>
      <c r="J198" s="10">
        <v>43992</v>
      </c>
      <c r="K198" t="s">
        <v>668</v>
      </c>
      <c r="L198" t="s">
        <v>215</v>
      </c>
      <c r="M198" t="s">
        <v>1312</v>
      </c>
      <c r="N198">
        <v>135</v>
      </c>
      <c r="O198">
        <v>60</v>
      </c>
      <c r="Q198">
        <v>199</v>
      </c>
      <c r="R198">
        <v>11</v>
      </c>
      <c r="S198">
        <v>37.700000000000003</v>
      </c>
      <c r="T198">
        <v>137</v>
      </c>
      <c r="V198">
        <v>30390</v>
      </c>
      <c r="W198" t="s">
        <v>183</v>
      </c>
      <c r="X198" t="s">
        <v>68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G199" t="s">
        <v>491</v>
      </c>
      <c r="H199" t="s">
        <v>1315</v>
      </c>
      <c r="I199" s="10">
        <v>45135</v>
      </c>
      <c r="J199" s="10">
        <v>45136</v>
      </c>
      <c r="K199" t="s">
        <v>638</v>
      </c>
      <c r="L199" t="s">
        <v>348</v>
      </c>
      <c r="M199" t="s">
        <v>1317</v>
      </c>
      <c r="N199">
        <v>137</v>
      </c>
      <c r="O199">
        <v>88</v>
      </c>
      <c r="Q199">
        <v>103</v>
      </c>
      <c r="R199">
        <v>7.6</v>
      </c>
      <c r="S199">
        <v>18.5</v>
      </c>
      <c r="T199">
        <v>200</v>
      </c>
      <c r="U199" t="s">
        <v>112</v>
      </c>
      <c r="V199">
        <v>19118</v>
      </c>
      <c r="W199" t="s">
        <v>199</v>
      </c>
      <c r="X199" t="s">
        <v>80</v>
      </c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3606</v>
      </c>
      <c r="F200" t="s">
        <v>3606</v>
      </c>
      <c r="G200" t="s">
        <v>193</v>
      </c>
      <c r="H200" t="s">
        <v>1321</v>
      </c>
      <c r="I200" s="10">
        <v>43945</v>
      </c>
      <c r="K200" t="s">
        <v>342</v>
      </c>
      <c r="L200" t="s">
        <v>631</v>
      </c>
      <c r="M200" t="s">
        <v>447</v>
      </c>
      <c r="O200">
        <v>77</v>
      </c>
      <c r="Q200">
        <v>163</v>
      </c>
      <c r="R200">
        <v>5.2</v>
      </c>
      <c r="T200">
        <v>173</v>
      </c>
      <c r="U200" t="s">
        <v>44</v>
      </c>
      <c r="W200" t="s">
        <v>57</v>
      </c>
      <c r="X200" t="b">
        <v>0</v>
      </c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1325</v>
      </c>
      <c r="F201" t="s">
        <v>1325</v>
      </c>
      <c r="G201" t="s">
        <v>39</v>
      </c>
      <c r="H201" t="s">
        <v>146</v>
      </c>
      <c r="I201" s="10">
        <v>45312</v>
      </c>
      <c r="J201" s="10">
        <v>45342</v>
      </c>
      <c r="K201" t="s">
        <v>88</v>
      </c>
      <c r="L201" t="s">
        <v>33</v>
      </c>
      <c r="M201" t="s">
        <v>1327</v>
      </c>
      <c r="N201">
        <v>180</v>
      </c>
      <c r="O201">
        <v>65</v>
      </c>
      <c r="Q201">
        <v>185</v>
      </c>
      <c r="R201">
        <v>10.9</v>
      </c>
      <c r="S201">
        <v>20.3</v>
      </c>
      <c r="T201">
        <v>161</v>
      </c>
      <c r="U201" t="s">
        <v>165</v>
      </c>
      <c r="V201">
        <v>9693</v>
      </c>
      <c r="W201" t="s">
        <v>281</v>
      </c>
      <c r="X201" t="s">
        <v>132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3607</v>
      </c>
      <c r="F202" t="s">
        <v>3607</v>
      </c>
      <c r="G202" t="s">
        <v>257</v>
      </c>
      <c r="H202" t="s">
        <v>146</v>
      </c>
      <c r="I202" s="10">
        <v>44936</v>
      </c>
      <c r="J202" s="10">
        <v>44959</v>
      </c>
      <c r="K202" t="s">
        <v>342</v>
      </c>
      <c r="L202" t="s">
        <v>873</v>
      </c>
      <c r="M202" t="s">
        <v>1331</v>
      </c>
      <c r="N202">
        <v>170</v>
      </c>
      <c r="O202">
        <v>74</v>
      </c>
      <c r="Q202">
        <v>201</v>
      </c>
      <c r="R202">
        <v>6.6</v>
      </c>
      <c r="S202">
        <v>30.8</v>
      </c>
      <c r="T202">
        <v>189</v>
      </c>
      <c r="U202" t="s">
        <v>112</v>
      </c>
      <c r="V202">
        <v>37282</v>
      </c>
      <c r="X202" t="s">
        <v>166</v>
      </c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 t="s">
        <v>1333</v>
      </c>
      <c r="F203" t="s">
        <v>1333</v>
      </c>
      <c r="G203" t="s">
        <v>84</v>
      </c>
      <c r="H203" t="s">
        <v>1334</v>
      </c>
      <c r="I203" s="10">
        <v>45302</v>
      </c>
      <c r="J203" s="10">
        <v>45319</v>
      </c>
      <c r="K203" t="s">
        <v>288</v>
      </c>
      <c r="L203" t="s">
        <v>30</v>
      </c>
      <c r="M203" t="s">
        <v>173</v>
      </c>
      <c r="N203">
        <v>153</v>
      </c>
      <c r="O203">
        <v>62</v>
      </c>
      <c r="Q203">
        <v>172</v>
      </c>
      <c r="R203">
        <v>26.3</v>
      </c>
      <c r="S203">
        <v>25.8</v>
      </c>
      <c r="T203">
        <v>175</v>
      </c>
      <c r="U203" t="s">
        <v>68</v>
      </c>
      <c r="V203">
        <v>20565</v>
      </c>
      <c r="W203" t="s">
        <v>79</v>
      </c>
      <c r="X203" t="s">
        <v>132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 t="s">
        <v>1339</v>
      </c>
      <c r="F204" t="s">
        <v>1339</v>
      </c>
      <c r="G204" t="s">
        <v>266</v>
      </c>
      <c r="H204" t="s">
        <v>1340</v>
      </c>
      <c r="I204" s="10">
        <v>45570</v>
      </c>
      <c r="J204" s="10">
        <v>45600</v>
      </c>
      <c r="K204" t="s">
        <v>42</v>
      </c>
      <c r="L204" t="s">
        <v>89</v>
      </c>
      <c r="M204" t="s">
        <v>1343</v>
      </c>
      <c r="N204">
        <v>180</v>
      </c>
      <c r="O204">
        <v>73</v>
      </c>
      <c r="Q204">
        <v>141</v>
      </c>
      <c r="R204">
        <v>7.1</v>
      </c>
      <c r="S204">
        <v>38.700000000000003</v>
      </c>
      <c r="T204">
        <v>126</v>
      </c>
      <c r="U204" t="s">
        <v>80</v>
      </c>
      <c r="V204">
        <v>44106</v>
      </c>
      <c r="W204" t="s">
        <v>199</v>
      </c>
      <c r="X204" t="s">
        <v>166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 t="s">
        <v>1346</v>
      </c>
      <c r="F205" t="s">
        <v>1346</v>
      </c>
      <c r="G205" t="s">
        <v>468</v>
      </c>
      <c r="H205" t="s">
        <v>146</v>
      </c>
      <c r="I205" s="10">
        <v>44827</v>
      </c>
      <c r="J205" s="10">
        <v>44852</v>
      </c>
      <c r="K205" t="s">
        <v>342</v>
      </c>
      <c r="L205" t="s">
        <v>650</v>
      </c>
      <c r="M205" t="s">
        <v>1349</v>
      </c>
      <c r="O205">
        <v>100</v>
      </c>
      <c r="Q205">
        <v>245</v>
      </c>
      <c r="R205">
        <v>4.0999999999999996</v>
      </c>
      <c r="S205">
        <v>25</v>
      </c>
      <c r="T205">
        <v>232</v>
      </c>
      <c r="V205">
        <v>33032</v>
      </c>
      <c r="W205" t="s">
        <v>281</v>
      </c>
      <c r="X205" t="s">
        <v>68</v>
      </c>
    </row>
    <row r="206" spans="1:24" x14ac:dyDescent="0.3">
      <c r="A206" t="s">
        <v>3488</v>
      </c>
      <c r="B206" t="s">
        <v>1350</v>
      </c>
      <c r="C206" t="s">
        <v>60</v>
      </c>
      <c r="D206">
        <v>84</v>
      </c>
      <c r="E206" t="s">
        <v>1351</v>
      </c>
      <c r="F206" t="s">
        <v>1351</v>
      </c>
      <c r="G206" t="s">
        <v>126</v>
      </c>
      <c r="H206" t="s">
        <v>1352</v>
      </c>
      <c r="I206" s="10">
        <v>44257</v>
      </c>
      <c r="J206" s="10">
        <v>44262</v>
      </c>
      <c r="K206" t="s">
        <v>99</v>
      </c>
      <c r="L206" t="s">
        <v>261</v>
      </c>
      <c r="M206" t="s">
        <v>1355</v>
      </c>
      <c r="N206">
        <v>125</v>
      </c>
      <c r="O206">
        <v>91</v>
      </c>
      <c r="Q206">
        <v>292</v>
      </c>
      <c r="R206">
        <v>7.8</v>
      </c>
      <c r="S206">
        <v>39.1</v>
      </c>
      <c r="T206">
        <v>216</v>
      </c>
      <c r="U206" t="s">
        <v>165</v>
      </c>
      <c r="V206">
        <v>38012</v>
      </c>
      <c r="W206" t="s">
        <v>79</v>
      </c>
      <c r="X206" t="s">
        <v>44</v>
      </c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 t="s">
        <v>1358</v>
      </c>
      <c r="F207" t="s">
        <v>1358</v>
      </c>
      <c r="G207" t="s">
        <v>145</v>
      </c>
      <c r="H207" t="s">
        <v>39</v>
      </c>
      <c r="K207" t="s">
        <v>109</v>
      </c>
      <c r="L207" t="s">
        <v>766</v>
      </c>
      <c r="M207" t="s">
        <v>1359</v>
      </c>
      <c r="N207">
        <v>114</v>
      </c>
      <c r="O207">
        <v>96</v>
      </c>
      <c r="Q207">
        <v>96</v>
      </c>
      <c r="R207">
        <v>5.0999999999999996</v>
      </c>
      <c r="S207">
        <v>21.1</v>
      </c>
      <c r="U207" t="s">
        <v>39</v>
      </c>
      <c r="V207">
        <v>30000</v>
      </c>
      <c r="W207" t="s">
        <v>79</v>
      </c>
      <c r="X207" t="s">
        <v>80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3608</v>
      </c>
      <c r="F208" t="s">
        <v>3608</v>
      </c>
      <c r="G208" t="s">
        <v>247</v>
      </c>
      <c r="H208" t="s">
        <v>39</v>
      </c>
      <c r="I208" s="10">
        <v>45582</v>
      </c>
      <c r="J208" s="10">
        <v>45598</v>
      </c>
      <c r="K208" t="s">
        <v>29</v>
      </c>
      <c r="L208" t="s">
        <v>140</v>
      </c>
      <c r="M208" t="s">
        <v>141</v>
      </c>
      <c r="P208" t="s">
        <v>1365</v>
      </c>
      <c r="Q208">
        <v>294</v>
      </c>
      <c r="R208">
        <v>5.6</v>
      </c>
      <c r="S208">
        <v>24.9</v>
      </c>
      <c r="T208">
        <v>173</v>
      </c>
      <c r="U208" t="s">
        <v>80</v>
      </c>
      <c r="V208">
        <v>6334</v>
      </c>
      <c r="W208" t="s">
        <v>79</v>
      </c>
      <c r="X208" t="s">
        <v>69</v>
      </c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 t="s">
        <v>1367</v>
      </c>
      <c r="F209" t="s">
        <v>1367</v>
      </c>
      <c r="G209" t="s">
        <v>257</v>
      </c>
      <c r="H209" t="s">
        <v>1368</v>
      </c>
      <c r="I209" s="10">
        <v>43935</v>
      </c>
      <c r="J209" s="10">
        <v>43948</v>
      </c>
      <c r="K209" t="s">
        <v>480</v>
      </c>
      <c r="L209" t="s">
        <v>66</v>
      </c>
      <c r="M209" t="s">
        <v>1371</v>
      </c>
      <c r="N209">
        <v>98</v>
      </c>
      <c r="O209">
        <v>96</v>
      </c>
      <c r="Q209">
        <v>98</v>
      </c>
      <c r="R209">
        <v>8.1</v>
      </c>
      <c r="S209">
        <v>83</v>
      </c>
      <c r="T209">
        <v>234</v>
      </c>
      <c r="U209" t="s">
        <v>78</v>
      </c>
      <c r="V209">
        <v>13692</v>
      </c>
      <c r="W209" t="s">
        <v>183</v>
      </c>
      <c r="X209" t="s">
        <v>25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 t="s">
        <v>1372</v>
      </c>
      <c r="F210" t="s">
        <v>1372</v>
      </c>
      <c r="G210" t="s">
        <v>153</v>
      </c>
      <c r="H210" t="s">
        <v>39</v>
      </c>
      <c r="I210" s="10">
        <v>44747</v>
      </c>
      <c r="J210" s="10">
        <v>44767</v>
      </c>
      <c r="L210" t="s">
        <v>333</v>
      </c>
      <c r="M210" t="s">
        <v>1374</v>
      </c>
      <c r="N210">
        <v>156</v>
      </c>
      <c r="O210">
        <v>77</v>
      </c>
      <c r="Q210">
        <v>298</v>
      </c>
      <c r="R210">
        <v>8.3000000000000007</v>
      </c>
      <c r="S210">
        <v>38.5</v>
      </c>
      <c r="T210">
        <v>170</v>
      </c>
      <c r="V210">
        <v>23277</v>
      </c>
      <c r="W210" t="s">
        <v>79</v>
      </c>
      <c r="X210" t="b">
        <v>1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 t="s">
        <v>1377</v>
      </c>
      <c r="F211" t="s">
        <v>1377</v>
      </c>
      <c r="G211" t="s">
        <v>178</v>
      </c>
      <c r="H211" t="s">
        <v>1378</v>
      </c>
      <c r="I211" s="10">
        <v>44350</v>
      </c>
      <c r="J211" s="10">
        <v>44350</v>
      </c>
      <c r="L211" t="s">
        <v>310</v>
      </c>
      <c r="M211" t="s">
        <v>1380</v>
      </c>
      <c r="N211">
        <v>176</v>
      </c>
      <c r="Q211">
        <v>138</v>
      </c>
      <c r="R211">
        <v>6.8</v>
      </c>
      <c r="S211">
        <v>17.899999999999999</v>
      </c>
      <c r="T211">
        <v>217</v>
      </c>
      <c r="U211" t="s">
        <v>102</v>
      </c>
      <c r="V211">
        <v>2713</v>
      </c>
      <c r="W211" t="s">
        <v>199</v>
      </c>
      <c r="X211" t="s">
        <v>25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 t="s">
        <v>1382</v>
      </c>
      <c r="F212" t="s">
        <v>1382</v>
      </c>
      <c r="G212" t="s">
        <v>153</v>
      </c>
      <c r="H212" t="s">
        <v>39</v>
      </c>
      <c r="I212" s="10">
        <v>45223</v>
      </c>
      <c r="J212" s="10">
        <v>45238</v>
      </c>
      <c r="K212" t="s">
        <v>458</v>
      </c>
      <c r="L212" t="s">
        <v>251</v>
      </c>
      <c r="M212" t="s">
        <v>1385</v>
      </c>
      <c r="N212">
        <v>176</v>
      </c>
      <c r="O212">
        <v>76</v>
      </c>
      <c r="R212">
        <v>6.8</v>
      </c>
      <c r="S212">
        <v>34.1</v>
      </c>
      <c r="T212">
        <v>151</v>
      </c>
      <c r="U212" t="s">
        <v>102</v>
      </c>
      <c r="W212" t="s">
        <v>263</v>
      </c>
      <c r="X212" t="s">
        <v>56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1387</v>
      </c>
      <c r="G213" t="s">
        <v>95</v>
      </c>
      <c r="H213" t="s">
        <v>1388</v>
      </c>
      <c r="I213" s="10">
        <v>44087</v>
      </c>
      <c r="J213" s="10">
        <v>44094</v>
      </c>
      <c r="K213" t="s">
        <v>638</v>
      </c>
      <c r="L213" t="s">
        <v>289</v>
      </c>
      <c r="M213" t="s">
        <v>1391</v>
      </c>
      <c r="N213">
        <v>148</v>
      </c>
      <c r="Q213">
        <v>185</v>
      </c>
      <c r="S213">
        <v>37.700000000000003</v>
      </c>
      <c r="T213">
        <v>164</v>
      </c>
      <c r="V213">
        <v>27153</v>
      </c>
      <c r="W213" t="s">
        <v>217</v>
      </c>
      <c r="X213" t="s">
        <v>132</v>
      </c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 t="s">
        <v>1393</v>
      </c>
      <c r="F214" t="s">
        <v>1393</v>
      </c>
      <c r="G214" t="s">
        <v>247</v>
      </c>
      <c r="H214" t="s">
        <v>1394</v>
      </c>
      <c r="I214" s="10">
        <v>44605</v>
      </c>
      <c r="J214" s="10">
        <v>44612</v>
      </c>
      <c r="K214" t="s">
        <v>458</v>
      </c>
      <c r="L214" t="s">
        <v>77</v>
      </c>
      <c r="M214" t="s">
        <v>1397</v>
      </c>
      <c r="N214">
        <v>176</v>
      </c>
      <c r="O214">
        <v>63</v>
      </c>
      <c r="Q214">
        <v>100</v>
      </c>
      <c r="S214">
        <v>22.8</v>
      </c>
      <c r="T214">
        <v>268</v>
      </c>
      <c r="U214" t="s">
        <v>102</v>
      </c>
      <c r="V214">
        <v>21126</v>
      </c>
      <c r="W214" t="s">
        <v>45</v>
      </c>
      <c r="X214" t="s">
        <v>46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 t="s">
        <v>1400</v>
      </c>
      <c r="F215" t="s">
        <v>1400</v>
      </c>
      <c r="G215" t="s">
        <v>84</v>
      </c>
      <c r="H215" t="s">
        <v>1401</v>
      </c>
      <c r="I215" s="10">
        <v>45498</v>
      </c>
      <c r="J215" s="10">
        <v>45513</v>
      </c>
      <c r="K215" t="s">
        <v>76</v>
      </c>
      <c r="L215" t="s">
        <v>760</v>
      </c>
      <c r="M215" t="s">
        <v>1404</v>
      </c>
      <c r="N215">
        <v>131</v>
      </c>
      <c r="O215">
        <v>86</v>
      </c>
      <c r="Q215">
        <v>91</v>
      </c>
      <c r="S215">
        <v>26.1</v>
      </c>
      <c r="T215">
        <v>151</v>
      </c>
      <c r="U215" t="s">
        <v>80</v>
      </c>
      <c r="V215" t="s">
        <v>1405</v>
      </c>
      <c r="W215" t="s">
        <v>208</v>
      </c>
      <c r="X215" t="s">
        <v>69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 t="s">
        <v>1408</v>
      </c>
      <c r="F216" t="s">
        <v>1408</v>
      </c>
      <c r="G216" t="s">
        <v>39</v>
      </c>
      <c r="H216" t="s">
        <v>39</v>
      </c>
      <c r="I216" s="10">
        <v>44271</v>
      </c>
      <c r="J216" s="10">
        <v>44279</v>
      </c>
      <c r="K216" t="s">
        <v>196</v>
      </c>
      <c r="L216" t="s">
        <v>100</v>
      </c>
      <c r="M216" t="s">
        <v>1411</v>
      </c>
      <c r="N216">
        <v>177</v>
      </c>
      <c r="O216">
        <v>91</v>
      </c>
      <c r="Q216">
        <v>124</v>
      </c>
      <c r="R216">
        <v>12.9</v>
      </c>
      <c r="S216">
        <v>31.6</v>
      </c>
      <c r="T216">
        <v>173</v>
      </c>
      <c r="U216" t="s">
        <v>132</v>
      </c>
      <c r="V216">
        <v>39091</v>
      </c>
      <c r="W216" t="s">
        <v>79</v>
      </c>
      <c r="X216" t="s">
        <v>46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3609</v>
      </c>
      <c r="F217" t="s">
        <v>3609</v>
      </c>
      <c r="G217" t="s">
        <v>693</v>
      </c>
      <c r="H217" t="s">
        <v>146</v>
      </c>
      <c r="I217" s="10">
        <v>45398</v>
      </c>
      <c r="J217" s="10">
        <v>45404</v>
      </c>
      <c r="K217" t="s">
        <v>88</v>
      </c>
      <c r="L217" t="s">
        <v>251</v>
      </c>
      <c r="M217" t="s">
        <v>1416</v>
      </c>
      <c r="N217">
        <v>95</v>
      </c>
      <c r="O217">
        <v>123</v>
      </c>
      <c r="Q217">
        <v>198</v>
      </c>
      <c r="R217">
        <v>0</v>
      </c>
      <c r="T217">
        <v>245</v>
      </c>
      <c r="U217" t="s">
        <v>32</v>
      </c>
      <c r="V217">
        <v>18351</v>
      </c>
      <c r="W217" t="s">
        <v>271</v>
      </c>
      <c r="X217" t="s">
        <v>56</v>
      </c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G218" t="s">
        <v>316</v>
      </c>
      <c r="H218" t="s">
        <v>1419</v>
      </c>
      <c r="I218" s="10">
        <v>45249</v>
      </c>
      <c r="J218" s="10">
        <v>45253</v>
      </c>
      <c r="K218" t="s">
        <v>342</v>
      </c>
      <c r="L218" t="s">
        <v>140</v>
      </c>
      <c r="M218" t="s">
        <v>1422</v>
      </c>
      <c r="O218">
        <v>94</v>
      </c>
      <c r="Q218">
        <v>155</v>
      </c>
      <c r="R218">
        <v>11.7</v>
      </c>
      <c r="S218">
        <v>23.1</v>
      </c>
      <c r="T218">
        <v>211</v>
      </c>
      <c r="U218" t="s">
        <v>80</v>
      </c>
      <c r="V218" t="s">
        <v>1423</v>
      </c>
      <c r="X218" t="s">
        <v>46</v>
      </c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 t="s">
        <v>1426</v>
      </c>
      <c r="F219" t="s">
        <v>1426</v>
      </c>
      <c r="G219" t="s">
        <v>275</v>
      </c>
      <c r="I219" s="10">
        <v>44459</v>
      </c>
      <c r="K219" t="s">
        <v>668</v>
      </c>
      <c r="L219" t="s">
        <v>140</v>
      </c>
      <c r="M219" t="s">
        <v>1427</v>
      </c>
      <c r="N219">
        <v>90</v>
      </c>
      <c r="O219">
        <v>81</v>
      </c>
      <c r="Q219">
        <v>0</v>
      </c>
      <c r="R219">
        <v>6.3</v>
      </c>
      <c r="S219">
        <v>35.5</v>
      </c>
      <c r="T219">
        <v>201</v>
      </c>
      <c r="U219" t="s">
        <v>80</v>
      </c>
      <c r="V219">
        <v>30935</v>
      </c>
      <c r="W219" t="s">
        <v>45</v>
      </c>
      <c r="X219" t="s">
        <v>44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 t="s">
        <v>1429</v>
      </c>
      <c r="F220" t="s">
        <v>1429</v>
      </c>
      <c r="I220" s="10">
        <v>45390</v>
      </c>
      <c r="J220" s="10">
        <v>45395</v>
      </c>
      <c r="K220" t="s">
        <v>342</v>
      </c>
      <c r="L220" t="s">
        <v>766</v>
      </c>
      <c r="M220" t="s">
        <v>1430</v>
      </c>
      <c r="N220">
        <v>286</v>
      </c>
      <c r="O220">
        <v>74</v>
      </c>
      <c r="Q220">
        <v>95</v>
      </c>
      <c r="R220">
        <v>9.8000000000000007</v>
      </c>
      <c r="S220">
        <v>25.5</v>
      </c>
      <c r="T220">
        <v>173</v>
      </c>
      <c r="U220" t="s">
        <v>46</v>
      </c>
      <c r="V220">
        <v>7703</v>
      </c>
      <c r="X220" t="s">
        <v>102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 t="s">
        <v>1433</v>
      </c>
      <c r="F221" t="s">
        <v>1433</v>
      </c>
      <c r="G221" t="s">
        <v>247</v>
      </c>
      <c r="H221" t="s">
        <v>1434</v>
      </c>
      <c r="I221" s="10">
        <v>43976</v>
      </c>
      <c r="J221" s="10">
        <v>43996</v>
      </c>
      <c r="K221" t="s">
        <v>76</v>
      </c>
      <c r="L221" t="s">
        <v>703</v>
      </c>
      <c r="M221" t="s">
        <v>1436</v>
      </c>
      <c r="N221">
        <v>144</v>
      </c>
      <c r="O221">
        <v>75</v>
      </c>
      <c r="R221">
        <v>4.0999999999999996</v>
      </c>
      <c r="S221">
        <v>44.1</v>
      </c>
      <c r="T221">
        <v>249</v>
      </c>
      <c r="U221" t="s">
        <v>102</v>
      </c>
      <c r="V221">
        <v>37556</v>
      </c>
      <c r="W221" t="s">
        <v>113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 t="s">
        <v>1439</v>
      </c>
      <c r="F222" t="s">
        <v>1439</v>
      </c>
      <c r="G222" t="s">
        <v>257</v>
      </c>
      <c r="H222" t="s">
        <v>1440</v>
      </c>
      <c r="I222" s="10">
        <v>45099</v>
      </c>
      <c r="J222" s="10">
        <v>45098</v>
      </c>
      <c r="K222" t="s">
        <v>88</v>
      </c>
      <c r="L222" t="s">
        <v>279</v>
      </c>
      <c r="M222" t="s">
        <v>1443</v>
      </c>
      <c r="N222">
        <v>132</v>
      </c>
      <c r="O222">
        <v>100</v>
      </c>
      <c r="Q222">
        <v>178</v>
      </c>
      <c r="R222">
        <v>8.8000000000000007</v>
      </c>
      <c r="S222">
        <v>30.8</v>
      </c>
      <c r="T222">
        <v>185</v>
      </c>
      <c r="U222" t="s">
        <v>25</v>
      </c>
      <c r="V222">
        <v>9501</v>
      </c>
      <c r="W222" t="s">
        <v>45</v>
      </c>
      <c r="X222" t="s">
        <v>46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 t="s">
        <v>1444</v>
      </c>
      <c r="F223" t="s">
        <v>1444</v>
      </c>
      <c r="G223" t="s">
        <v>419</v>
      </c>
      <c r="I223" s="10">
        <v>45326</v>
      </c>
      <c r="J223" s="10">
        <v>45345</v>
      </c>
      <c r="K223" t="s">
        <v>394</v>
      </c>
      <c r="L223" t="s">
        <v>279</v>
      </c>
      <c r="M223" t="s">
        <v>1447</v>
      </c>
      <c r="N223">
        <v>93</v>
      </c>
      <c r="O223">
        <v>61</v>
      </c>
      <c r="Q223">
        <v>118</v>
      </c>
      <c r="R223">
        <v>25.9</v>
      </c>
      <c r="S223">
        <v>32.200000000000003</v>
      </c>
      <c r="T223">
        <v>236</v>
      </c>
      <c r="U223" t="s">
        <v>80</v>
      </c>
      <c r="V223">
        <v>-25413</v>
      </c>
      <c r="W223" t="s">
        <v>33</v>
      </c>
      <c r="X223" t="s">
        <v>132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3610</v>
      </c>
      <c r="F224" t="s">
        <v>3610</v>
      </c>
      <c r="G224" t="s">
        <v>95</v>
      </c>
      <c r="H224" t="s">
        <v>1449</v>
      </c>
      <c r="I224" s="10">
        <v>45119</v>
      </c>
      <c r="J224" s="10">
        <v>45144</v>
      </c>
      <c r="K224" t="s">
        <v>668</v>
      </c>
      <c r="L224" t="s">
        <v>181</v>
      </c>
      <c r="M224" t="s">
        <v>1452</v>
      </c>
      <c r="N224">
        <v>170</v>
      </c>
      <c r="O224">
        <v>76</v>
      </c>
      <c r="Q224">
        <v>222</v>
      </c>
      <c r="R224">
        <v>8.3000000000000007</v>
      </c>
      <c r="S224">
        <v>18</v>
      </c>
      <c r="U224" t="s">
        <v>165</v>
      </c>
      <c r="W224" t="s">
        <v>45</v>
      </c>
      <c r="X224" t="s">
        <v>102</v>
      </c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 t="s">
        <v>1455</v>
      </c>
      <c r="F225" t="s">
        <v>1455</v>
      </c>
      <c r="G225" t="s">
        <v>294</v>
      </c>
      <c r="H225" t="s">
        <v>146</v>
      </c>
      <c r="I225" s="10">
        <v>44662</v>
      </c>
      <c r="J225" s="10">
        <v>44669</v>
      </c>
      <c r="K225" t="s">
        <v>638</v>
      </c>
      <c r="L225" t="s">
        <v>766</v>
      </c>
      <c r="M225" t="s">
        <v>1457</v>
      </c>
      <c r="N225">
        <v>150</v>
      </c>
      <c r="O225">
        <v>81</v>
      </c>
      <c r="Q225">
        <v>225</v>
      </c>
      <c r="R225">
        <v>9</v>
      </c>
      <c r="S225">
        <v>28.3</v>
      </c>
      <c r="T225">
        <v>227</v>
      </c>
      <c r="U225" t="s">
        <v>25</v>
      </c>
      <c r="V225">
        <v>24811</v>
      </c>
      <c r="W225" t="s">
        <v>199</v>
      </c>
      <c r="X225" t="s">
        <v>68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 t="s">
        <v>1460</v>
      </c>
      <c r="F226" t="s">
        <v>1460</v>
      </c>
      <c r="G226" t="s">
        <v>257</v>
      </c>
      <c r="H226" t="s">
        <v>1461</v>
      </c>
      <c r="I226" s="10">
        <v>44855</v>
      </c>
      <c r="J226" s="10">
        <v>44859</v>
      </c>
      <c r="K226" t="s">
        <v>394</v>
      </c>
      <c r="L226" t="s">
        <v>631</v>
      </c>
      <c r="M226" t="s">
        <v>1017</v>
      </c>
      <c r="N226">
        <v>132</v>
      </c>
      <c r="O226">
        <v>75</v>
      </c>
      <c r="Q226">
        <v>180</v>
      </c>
      <c r="R226">
        <v>4.7</v>
      </c>
      <c r="S226">
        <v>32.5</v>
      </c>
      <c r="T226">
        <v>145</v>
      </c>
      <c r="U226" t="s">
        <v>32</v>
      </c>
      <c r="W226" t="s">
        <v>57</v>
      </c>
      <c r="X226" t="b">
        <v>1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 t="s">
        <v>1465</v>
      </c>
      <c r="F227" t="s">
        <v>1465</v>
      </c>
      <c r="G227" t="s">
        <v>117</v>
      </c>
      <c r="H227" t="s">
        <v>1466</v>
      </c>
      <c r="I227" s="10">
        <v>43957</v>
      </c>
      <c r="J227" s="10">
        <v>43979</v>
      </c>
      <c r="K227" t="s">
        <v>53</v>
      </c>
      <c r="L227" t="s">
        <v>741</v>
      </c>
      <c r="N227">
        <v>166</v>
      </c>
      <c r="O227">
        <v>66</v>
      </c>
      <c r="Q227">
        <v>82</v>
      </c>
      <c r="R227">
        <v>11.9</v>
      </c>
      <c r="S227">
        <v>23.7</v>
      </c>
      <c r="T227">
        <v>199</v>
      </c>
      <c r="U227" t="s">
        <v>78</v>
      </c>
      <c r="V227">
        <v>24617</v>
      </c>
      <c r="W227" t="s">
        <v>263</v>
      </c>
      <c r="X227" t="s">
        <v>25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 t="s">
        <v>1471</v>
      </c>
      <c r="F228" t="s">
        <v>1471</v>
      </c>
      <c r="G228" t="s">
        <v>247</v>
      </c>
      <c r="H228" t="s">
        <v>1472</v>
      </c>
      <c r="I228" s="10">
        <v>44861</v>
      </c>
      <c r="J228" s="10">
        <v>44867</v>
      </c>
      <c r="K228" t="s">
        <v>458</v>
      </c>
      <c r="L228" t="s">
        <v>386</v>
      </c>
      <c r="M228" t="s">
        <v>111</v>
      </c>
      <c r="N228">
        <v>164</v>
      </c>
      <c r="O228">
        <v>63</v>
      </c>
      <c r="Q228">
        <v>98</v>
      </c>
      <c r="R228">
        <v>12.4</v>
      </c>
      <c r="S228">
        <v>28.4</v>
      </c>
      <c r="T228">
        <v>231</v>
      </c>
      <c r="U228" t="s">
        <v>92</v>
      </c>
      <c r="V228">
        <v>11084</v>
      </c>
      <c r="W228" t="s">
        <v>281</v>
      </c>
      <c r="X228" t="s">
        <v>46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3611</v>
      </c>
      <c r="F229" t="s">
        <v>3611</v>
      </c>
      <c r="G229" t="s">
        <v>247</v>
      </c>
      <c r="H229" t="s">
        <v>1477</v>
      </c>
      <c r="I229" s="10">
        <v>45204</v>
      </c>
      <c r="J229" s="10">
        <v>45221</v>
      </c>
      <c r="K229" t="s">
        <v>458</v>
      </c>
      <c r="M229" t="s">
        <v>983</v>
      </c>
      <c r="N229">
        <v>138</v>
      </c>
      <c r="O229">
        <v>64</v>
      </c>
      <c r="Q229">
        <v>83</v>
      </c>
      <c r="R229">
        <v>12.4</v>
      </c>
      <c r="S229">
        <v>27.7</v>
      </c>
      <c r="T229">
        <v>196</v>
      </c>
      <c r="U229" t="s">
        <v>44</v>
      </c>
      <c r="V229">
        <v>30821</v>
      </c>
      <c r="W229" t="s">
        <v>199</v>
      </c>
      <c r="X229" t="s">
        <v>25</v>
      </c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1481</v>
      </c>
      <c r="G230" t="s">
        <v>693</v>
      </c>
      <c r="H230" t="s">
        <v>1482</v>
      </c>
      <c r="I230" s="10">
        <v>44953</v>
      </c>
      <c r="J230" s="10">
        <v>44982</v>
      </c>
      <c r="K230" t="s">
        <v>88</v>
      </c>
      <c r="L230" t="s">
        <v>251</v>
      </c>
      <c r="M230" t="s">
        <v>1485</v>
      </c>
      <c r="P230" t="s">
        <v>1486</v>
      </c>
      <c r="Q230">
        <v>217</v>
      </c>
      <c r="R230">
        <v>5.2</v>
      </c>
      <c r="S230">
        <v>35.200000000000003</v>
      </c>
      <c r="T230">
        <v>141</v>
      </c>
      <c r="U230" t="s">
        <v>46</v>
      </c>
      <c r="V230">
        <v>14024</v>
      </c>
      <c r="W230" t="s">
        <v>79</v>
      </c>
      <c r="X230" t="s">
        <v>25</v>
      </c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 t="s">
        <v>1488</v>
      </c>
      <c r="F231" t="s">
        <v>1488</v>
      </c>
      <c r="G231" t="s">
        <v>73</v>
      </c>
      <c r="H231" t="s">
        <v>1489</v>
      </c>
      <c r="I231" s="10">
        <v>44308</v>
      </c>
      <c r="J231" s="10">
        <v>44323</v>
      </c>
      <c r="K231" t="s">
        <v>65</v>
      </c>
      <c r="L231" t="s">
        <v>289</v>
      </c>
      <c r="N231">
        <v>0</v>
      </c>
      <c r="O231">
        <v>87</v>
      </c>
      <c r="Q231">
        <v>86</v>
      </c>
      <c r="R231">
        <v>11.1</v>
      </c>
      <c r="S231">
        <v>39.799999999999997</v>
      </c>
      <c r="T231">
        <v>219</v>
      </c>
      <c r="U231" t="s">
        <v>44</v>
      </c>
      <c r="V231">
        <v>15885</v>
      </c>
      <c r="W231" t="s">
        <v>183</v>
      </c>
      <c r="X231" t="s">
        <v>80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G232" t="s">
        <v>117</v>
      </c>
      <c r="H232" t="s">
        <v>39</v>
      </c>
      <c r="I232" s="10">
        <v>44645</v>
      </c>
      <c r="J232" s="10">
        <v>44660</v>
      </c>
      <c r="K232" t="s">
        <v>288</v>
      </c>
      <c r="L232" t="s">
        <v>703</v>
      </c>
      <c r="M232" t="s">
        <v>1494</v>
      </c>
      <c r="N232">
        <v>0</v>
      </c>
      <c r="O232">
        <v>95</v>
      </c>
      <c r="Q232">
        <v>140</v>
      </c>
      <c r="R232">
        <v>9.6999999999999993</v>
      </c>
      <c r="S232">
        <v>20.100000000000001</v>
      </c>
      <c r="T232">
        <v>124</v>
      </c>
      <c r="U232" t="s">
        <v>80</v>
      </c>
      <c r="V232">
        <v>21079</v>
      </c>
      <c r="W232" t="s">
        <v>263</v>
      </c>
      <c r="X232" t="s">
        <v>68</v>
      </c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G233" t="s">
        <v>145</v>
      </c>
      <c r="H233" t="s">
        <v>146</v>
      </c>
      <c r="I233" s="10">
        <v>43885</v>
      </c>
      <c r="J233" s="10">
        <v>43891</v>
      </c>
      <c r="K233" t="s">
        <v>88</v>
      </c>
      <c r="L233" t="s">
        <v>537</v>
      </c>
      <c r="M233" t="s">
        <v>1499</v>
      </c>
      <c r="N233">
        <v>0</v>
      </c>
      <c r="O233">
        <v>85</v>
      </c>
      <c r="Q233">
        <v>228</v>
      </c>
      <c r="R233">
        <v>5.3</v>
      </c>
      <c r="S233">
        <v>41.3</v>
      </c>
      <c r="T233">
        <v>190</v>
      </c>
      <c r="U233" t="s">
        <v>32</v>
      </c>
      <c r="V233">
        <v>34874</v>
      </c>
      <c r="W233" t="s">
        <v>33</v>
      </c>
      <c r="X233" t="s">
        <v>166</v>
      </c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1501</v>
      </c>
      <c r="G234" t="s">
        <v>541</v>
      </c>
      <c r="H234" t="s">
        <v>1502</v>
      </c>
      <c r="I234" s="10">
        <v>43941</v>
      </c>
      <c r="J234" s="10">
        <v>43966</v>
      </c>
      <c r="K234" t="s">
        <v>88</v>
      </c>
      <c r="L234" t="s">
        <v>100</v>
      </c>
      <c r="M234" t="s">
        <v>1505</v>
      </c>
      <c r="N234">
        <v>142</v>
      </c>
      <c r="O234">
        <v>98</v>
      </c>
      <c r="Q234">
        <v>173</v>
      </c>
      <c r="R234">
        <v>21.6</v>
      </c>
      <c r="S234">
        <v>24.4</v>
      </c>
      <c r="T234">
        <v>202</v>
      </c>
      <c r="U234" t="s">
        <v>91</v>
      </c>
      <c r="V234">
        <v>37173</v>
      </c>
      <c r="W234" t="s">
        <v>263</v>
      </c>
      <c r="X234" t="s">
        <v>132</v>
      </c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 t="s">
        <v>1508</v>
      </c>
      <c r="F235" t="s">
        <v>1508</v>
      </c>
      <c r="G235" t="s">
        <v>419</v>
      </c>
      <c r="H235" t="s">
        <v>1509</v>
      </c>
      <c r="I235" s="10">
        <v>44317</v>
      </c>
      <c r="J235" s="10">
        <v>44321</v>
      </c>
      <c r="K235" t="s">
        <v>458</v>
      </c>
      <c r="L235" t="s">
        <v>611</v>
      </c>
      <c r="M235" t="s">
        <v>1511</v>
      </c>
      <c r="N235">
        <v>169</v>
      </c>
      <c r="Q235">
        <v>95</v>
      </c>
      <c r="R235">
        <v>6.3</v>
      </c>
      <c r="S235">
        <v>34.5</v>
      </c>
      <c r="U235" t="s">
        <v>44</v>
      </c>
      <c r="V235">
        <v>22480</v>
      </c>
      <c r="W235" t="s">
        <v>199</v>
      </c>
      <c r="X235" t="b">
        <v>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 t="s">
        <v>1512</v>
      </c>
      <c r="F236" t="s">
        <v>1512</v>
      </c>
      <c r="G236" t="s">
        <v>491</v>
      </c>
      <c r="H236" t="s">
        <v>39</v>
      </c>
      <c r="I236" s="10">
        <v>44921</v>
      </c>
      <c r="J236" s="10">
        <v>44920</v>
      </c>
      <c r="K236" t="s">
        <v>139</v>
      </c>
      <c r="L236" t="s">
        <v>100</v>
      </c>
      <c r="M236" t="s">
        <v>1515</v>
      </c>
      <c r="P236" t="s">
        <v>1516</v>
      </c>
      <c r="Q236">
        <v>280</v>
      </c>
      <c r="R236">
        <v>12</v>
      </c>
      <c r="S236">
        <v>37.4</v>
      </c>
      <c r="T236">
        <v>165</v>
      </c>
      <c r="U236" t="s">
        <v>102</v>
      </c>
      <c r="V236">
        <v>23351</v>
      </c>
      <c r="W236" t="s">
        <v>79</v>
      </c>
      <c r="X236" t="b">
        <v>1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3612</v>
      </c>
      <c r="F237" t="s">
        <v>3612</v>
      </c>
      <c r="G237" t="s">
        <v>275</v>
      </c>
      <c r="H237" t="s">
        <v>146</v>
      </c>
      <c r="I237" s="10">
        <v>43966</v>
      </c>
      <c r="J237" s="10">
        <v>43970</v>
      </c>
      <c r="K237" t="s">
        <v>753</v>
      </c>
      <c r="L237" t="s">
        <v>66</v>
      </c>
      <c r="M237" t="s">
        <v>1521</v>
      </c>
      <c r="N237">
        <v>173</v>
      </c>
      <c r="O237">
        <v>61</v>
      </c>
      <c r="Q237">
        <v>138</v>
      </c>
      <c r="R237">
        <v>7.9</v>
      </c>
      <c r="S237">
        <v>23.9</v>
      </c>
      <c r="T237">
        <v>152</v>
      </c>
      <c r="U237" t="s">
        <v>32</v>
      </c>
      <c r="V237">
        <v>27628</v>
      </c>
      <c r="X237" t="s">
        <v>44</v>
      </c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 t="s">
        <v>1524</v>
      </c>
      <c r="F238" t="s">
        <v>1524</v>
      </c>
      <c r="G238" t="s">
        <v>247</v>
      </c>
      <c r="H238" t="s">
        <v>146</v>
      </c>
      <c r="I238" s="10">
        <v>44937</v>
      </c>
      <c r="J238" s="10">
        <v>44959</v>
      </c>
      <c r="K238" t="s">
        <v>480</v>
      </c>
      <c r="L238" t="s">
        <v>197</v>
      </c>
      <c r="M238" t="s">
        <v>1526</v>
      </c>
      <c r="N238">
        <v>132</v>
      </c>
      <c r="O238">
        <v>66</v>
      </c>
      <c r="Q238">
        <v>113</v>
      </c>
      <c r="R238">
        <v>10.6</v>
      </c>
      <c r="S238">
        <v>24.4</v>
      </c>
      <c r="T238">
        <v>155</v>
      </c>
      <c r="U238" t="s">
        <v>92</v>
      </c>
      <c r="V238">
        <v>16753</v>
      </c>
      <c r="W238" t="s">
        <v>379</v>
      </c>
      <c r="X238" t="s">
        <v>92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G239" t="s">
        <v>39</v>
      </c>
      <c r="H239" t="s">
        <v>1529</v>
      </c>
      <c r="I239" s="10">
        <v>44548</v>
      </c>
      <c r="J239" s="10">
        <v>44559</v>
      </c>
      <c r="K239" t="s">
        <v>288</v>
      </c>
      <c r="L239" t="s">
        <v>54</v>
      </c>
      <c r="M239" t="s">
        <v>1531</v>
      </c>
      <c r="N239">
        <v>166</v>
      </c>
      <c r="O239">
        <v>97</v>
      </c>
      <c r="Q239">
        <v>158</v>
      </c>
      <c r="R239">
        <v>8.8000000000000007</v>
      </c>
      <c r="S239">
        <v>26.8</v>
      </c>
      <c r="T239">
        <v>129</v>
      </c>
      <c r="U239" t="s">
        <v>56</v>
      </c>
      <c r="V239">
        <v>22153</v>
      </c>
      <c r="W239" t="s">
        <v>79</v>
      </c>
      <c r="X239" t="s">
        <v>92</v>
      </c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G240" t="s">
        <v>468</v>
      </c>
      <c r="H240" t="s">
        <v>1532</v>
      </c>
      <c r="I240" s="10">
        <v>44304</v>
      </c>
      <c r="J240" s="10">
        <v>44306</v>
      </c>
      <c r="K240" t="s">
        <v>88</v>
      </c>
      <c r="L240" t="s">
        <v>197</v>
      </c>
      <c r="M240" t="s">
        <v>1535</v>
      </c>
      <c r="N240">
        <v>114</v>
      </c>
      <c r="O240">
        <v>68</v>
      </c>
      <c r="Q240">
        <v>250</v>
      </c>
      <c r="R240">
        <v>7.2</v>
      </c>
      <c r="S240">
        <v>26.3</v>
      </c>
      <c r="T240">
        <v>0</v>
      </c>
      <c r="U240" t="s">
        <v>25</v>
      </c>
      <c r="V240">
        <v>19646</v>
      </c>
      <c r="W240" t="s">
        <v>45</v>
      </c>
      <c r="X240" t="s">
        <v>46</v>
      </c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 t="s">
        <v>1538</v>
      </c>
      <c r="F241" t="s">
        <v>1538</v>
      </c>
      <c r="G241" t="s">
        <v>247</v>
      </c>
      <c r="H241" t="s">
        <v>1539</v>
      </c>
      <c r="I241" s="10">
        <v>45430</v>
      </c>
      <c r="J241" s="10">
        <v>45439</v>
      </c>
      <c r="K241" t="s">
        <v>458</v>
      </c>
      <c r="L241" t="s">
        <v>703</v>
      </c>
      <c r="M241" t="s">
        <v>1541</v>
      </c>
      <c r="N241">
        <v>122</v>
      </c>
      <c r="O241">
        <v>90</v>
      </c>
      <c r="Q241">
        <v>257</v>
      </c>
      <c r="R241">
        <v>5.5</v>
      </c>
      <c r="S241">
        <v>28.7</v>
      </c>
      <c r="T241">
        <v>195</v>
      </c>
      <c r="U241" t="s">
        <v>165</v>
      </c>
      <c r="V241">
        <v>20645</v>
      </c>
      <c r="W241" t="s">
        <v>199</v>
      </c>
      <c r="X241" t="s">
        <v>132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 t="s">
        <v>1544</v>
      </c>
      <c r="F242" t="s">
        <v>1544</v>
      </c>
      <c r="G242" t="s">
        <v>153</v>
      </c>
      <c r="H242" t="s">
        <v>146</v>
      </c>
      <c r="I242" s="10">
        <v>45223</v>
      </c>
      <c r="J242" s="10">
        <v>45234</v>
      </c>
      <c r="K242" t="s">
        <v>99</v>
      </c>
      <c r="M242" t="s">
        <v>1546</v>
      </c>
      <c r="N242">
        <v>146</v>
      </c>
      <c r="O242">
        <v>68</v>
      </c>
      <c r="R242">
        <v>12.5</v>
      </c>
      <c r="T242">
        <v>226</v>
      </c>
      <c r="U242" t="s">
        <v>39</v>
      </c>
      <c r="V242">
        <v>5283</v>
      </c>
      <c r="W242" t="s">
        <v>57</v>
      </c>
      <c r="X242" t="s">
        <v>102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 t="s">
        <v>1549</v>
      </c>
      <c r="F243" t="s">
        <v>1549</v>
      </c>
      <c r="G243" t="s">
        <v>117</v>
      </c>
      <c r="H243" t="s">
        <v>1550</v>
      </c>
      <c r="I243" s="10">
        <v>44553</v>
      </c>
      <c r="J243" s="10">
        <v>44567</v>
      </c>
      <c r="K243" t="s">
        <v>65</v>
      </c>
      <c r="L243" t="s">
        <v>624</v>
      </c>
      <c r="M243" t="s">
        <v>1552</v>
      </c>
      <c r="P243" t="s">
        <v>1553</v>
      </c>
      <c r="Q243">
        <v>249</v>
      </c>
      <c r="R243">
        <v>5.2</v>
      </c>
      <c r="S243">
        <v>38.299999999999997</v>
      </c>
      <c r="T243">
        <v>227</v>
      </c>
      <c r="V243">
        <v>20511</v>
      </c>
      <c r="W243" t="s">
        <v>217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 t="s">
        <v>1555</v>
      </c>
      <c r="F244" t="s">
        <v>1555</v>
      </c>
      <c r="G244" t="s">
        <v>374</v>
      </c>
      <c r="H244" t="s">
        <v>146</v>
      </c>
      <c r="I244" s="10">
        <v>44031</v>
      </c>
      <c r="J244" s="10">
        <v>44033</v>
      </c>
      <c r="K244" t="s">
        <v>480</v>
      </c>
      <c r="L244" t="s">
        <v>631</v>
      </c>
      <c r="M244" t="s">
        <v>1558</v>
      </c>
      <c r="N244">
        <v>173</v>
      </c>
      <c r="O244">
        <v>79</v>
      </c>
      <c r="Q244">
        <v>259</v>
      </c>
      <c r="R244">
        <v>10.3</v>
      </c>
      <c r="S244">
        <v>32.5</v>
      </c>
      <c r="T244">
        <v>252</v>
      </c>
      <c r="U244" t="s">
        <v>39</v>
      </c>
      <c r="V244">
        <v>26420</v>
      </c>
      <c r="W244" t="s">
        <v>183</v>
      </c>
      <c r="X244" t="s">
        <v>102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 t="s">
        <v>1561</v>
      </c>
      <c r="F245" t="s">
        <v>1561</v>
      </c>
      <c r="G245" t="s">
        <v>117</v>
      </c>
      <c r="H245" t="s">
        <v>1562</v>
      </c>
      <c r="I245" s="10">
        <v>45300</v>
      </c>
      <c r="J245" s="10">
        <v>45325</v>
      </c>
      <c r="K245" t="s">
        <v>458</v>
      </c>
      <c r="L245" t="s">
        <v>766</v>
      </c>
      <c r="M245" t="s">
        <v>1565</v>
      </c>
      <c r="N245">
        <v>159</v>
      </c>
      <c r="O245">
        <v>174</v>
      </c>
      <c r="Q245">
        <v>246</v>
      </c>
      <c r="R245">
        <v>6.9</v>
      </c>
      <c r="S245">
        <v>35.4</v>
      </c>
      <c r="T245">
        <v>166</v>
      </c>
      <c r="U245" t="s">
        <v>44</v>
      </c>
      <c r="V245">
        <v>40049</v>
      </c>
      <c r="W245" t="s">
        <v>79</v>
      </c>
      <c r="X245" t="s">
        <v>68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 t="s">
        <v>1568</v>
      </c>
      <c r="F246" t="s">
        <v>1568</v>
      </c>
      <c r="G246" t="s">
        <v>39</v>
      </c>
      <c r="H246" t="s">
        <v>39</v>
      </c>
      <c r="I246" s="10">
        <v>44206</v>
      </c>
      <c r="J246" s="10">
        <v>44208</v>
      </c>
      <c r="K246" t="s">
        <v>638</v>
      </c>
      <c r="L246" t="s">
        <v>516</v>
      </c>
      <c r="M246" t="s">
        <v>1571</v>
      </c>
      <c r="N246">
        <v>167</v>
      </c>
      <c r="O246">
        <v>83</v>
      </c>
      <c r="Q246">
        <v>150</v>
      </c>
      <c r="R246">
        <v>11.2</v>
      </c>
      <c r="S246">
        <v>37</v>
      </c>
      <c r="T246">
        <v>148</v>
      </c>
      <c r="U246" t="s">
        <v>80</v>
      </c>
      <c r="V246">
        <v>49847</v>
      </c>
      <c r="W246" t="s">
        <v>698</v>
      </c>
      <c r="X246" t="s">
        <v>132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 t="s">
        <v>1574</v>
      </c>
      <c r="F247" t="s">
        <v>1574</v>
      </c>
      <c r="G247" t="s">
        <v>294</v>
      </c>
      <c r="H247" t="s">
        <v>146</v>
      </c>
      <c r="I247" s="10">
        <v>44550</v>
      </c>
      <c r="J247" s="10">
        <v>44572</v>
      </c>
      <c r="K247" t="s">
        <v>394</v>
      </c>
      <c r="L247" t="s">
        <v>140</v>
      </c>
      <c r="M247" t="s">
        <v>799</v>
      </c>
      <c r="N247">
        <v>156</v>
      </c>
      <c r="O247">
        <v>69</v>
      </c>
      <c r="Q247">
        <v>112</v>
      </c>
      <c r="R247">
        <v>6.4</v>
      </c>
      <c r="S247">
        <v>41.1</v>
      </c>
      <c r="T247">
        <v>127</v>
      </c>
      <c r="U247" t="s">
        <v>112</v>
      </c>
      <c r="V247">
        <v>46747</v>
      </c>
      <c r="W247" t="s">
        <v>79</v>
      </c>
      <c r="X247" t="s">
        <v>132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 t="s">
        <v>1579</v>
      </c>
      <c r="F248" t="s">
        <v>1579</v>
      </c>
      <c r="G248" t="s">
        <v>329</v>
      </c>
      <c r="H248" t="s">
        <v>146</v>
      </c>
      <c r="I248" s="10">
        <v>44576</v>
      </c>
      <c r="J248" s="10">
        <v>44593</v>
      </c>
      <c r="K248" t="s">
        <v>230</v>
      </c>
      <c r="L248" t="s">
        <v>631</v>
      </c>
      <c r="M248" t="s">
        <v>1581</v>
      </c>
      <c r="N248">
        <v>0</v>
      </c>
      <c r="O248">
        <v>95</v>
      </c>
      <c r="Q248">
        <v>300</v>
      </c>
      <c r="S248">
        <v>19.7</v>
      </c>
      <c r="T248">
        <v>198</v>
      </c>
      <c r="U248" t="s">
        <v>92</v>
      </c>
      <c r="V248">
        <v>17439</v>
      </c>
      <c r="W248" t="s">
        <v>263</v>
      </c>
      <c r="X248" t="b">
        <v>0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 t="s">
        <v>498</v>
      </c>
      <c r="F249" t="s">
        <v>498</v>
      </c>
      <c r="G249" t="s">
        <v>84</v>
      </c>
      <c r="H249" t="s">
        <v>1582</v>
      </c>
      <c r="I249" s="10">
        <v>43874</v>
      </c>
      <c r="J249" s="10">
        <v>43903</v>
      </c>
      <c r="K249" t="s">
        <v>230</v>
      </c>
      <c r="L249" t="s">
        <v>110</v>
      </c>
      <c r="M249" t="s">
        <v>1585</v>
      </c>
      <c r="N249">
        <v>144</v>
      </c>
      <c r="O249">
        <v>72</v>
      </c>
      <c r="Q249">
        <v>73</v>
      </c>
      <c r="R249">
        <v>6.3</v>
      </c>
      <c r="S249">
        <v>36.700000000000003</v>
      </c>
      <c r="T249">
        <v>215</v>
      </c>
      <c r="U249" t="s">
        <v>44</v>
      </c>
      <c r="V249">
        <v>30049</v>
      </c>
      <c r="W249" t="s">
        <v>113</v>
      </c>
      <c r="X249" t="b">
        <v>0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 t="s">
        <v>1588</v>
      </c>
      <c r="F250" t="s">
        <v>1588</v>
      </c>
      <c r="G250" t="s">
        <v>257</v>
      </c>
      <c r="I250" s="10">
        <v>44893</v>
      </c>
      <c r="J250" s="10">
        <v>44913</v>
      </c>
      <c r="K250" t="s">
        <v>88</v>
      </c>
      <c r="L250" t="s">
        <v>89</v>
      </c>
      <c r="M250" t="s">
        <v>1591</v>
      </c>
      <c r="N250">
        <v>115</v>
      </c>
      <c r="O250">
        <v>81</v>
      </c>
      <c r="Q250">
        <v>179</v>
      </c>
      <c r="R250">
        <v>6.6</v>
      </c>
      <c r="S250">
        <v>38.299999999999997</v>
      </c>
      <c r="T250">
        <v>187</v>
      </c>
      <c r="U250" t="s">
        <v>132</v>
      </c>
      <c r="V250">
        <v>38177</v>
      </c>
      <c r="W250" t="s">
        <v>79</v>
      </c>
      <c r="X250" t="s">
        <v>92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 t="s">
        <v>1594</v>
      </c>
      <c r="F251" t="s">
        <v>1594</v>
      </c>
      <c r="G251" t="s">
        <v>62</v>
      </c>
      <c r="H251" t="s">
        <v>1595</v>
      </c>
      <c r="I251" s="10">
        <v>44593</v>
      </c>
      <c r="J251" s="10">
        <v>44617</v>
      </c>
      <c r="K251" t="s">
        <v>42</v>
      </c>
      <c r="L251" t="s">
        <v>100</v>
      </c>
      <c r="M251" t="s">
        <v>1597</v>
      </c>
      <c r="N251">
        <v>150</v>
      </c>
      <c r="O251">
        <v>89</v>
      </c>
      <c r="Q251">
        <v>115</v>
      </c>
      <c r="R251">
        <v>10.7</v>
      </c>
      <c r="S251">
        <v>38.1</v>
      </c>
      <c r="T251">
        <v>127</v>
      </c>
      <c r="U251" t="s">
        <v>32</v>
      </c>
      <c r="V251">
        <v>27364</v>
      </c>
      <c r="W251" t="s">
        <v>79</v>
      </c>
      <c r="X251" t="b">
        <v>0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3613</v>
      </c>
      <c r="F252" t="s">
        <v>3613</v>
      </c>
      <c r="G252" t="s">
        <v>39</v>
      </c>
      <c r="H252" t="s">
        <v>1600</v>
      </c>
      <c r="I252" s="10">
        <v>44878</v>
      </c>
      <c r="J252" s="10">
        <v>44898</v>
      </c>
      <c r="K252" t="s">
        <v>109</v>
      </c>
      <c r="L252" t="s">
        <v>251</v>
      </c>
      <c r="M252" t="s">
        <v>1602</v>
      </c>
      <c r="N252">
        <v>132</v>
      </c>
      <c r="O252">
        <v>96</v>
      </c>
      <c r="Q252">
        <v>295</v>
      </c>
      <c r="R252">
        <v>11.6</v>
      </c>
      <c r="S252">
        <v>29.5</v>
      </c>
      <c r="T252">
        <v>204</v>
      </c>
      <c r="U252" t="s">
        <v>56</v>
      </c>
      <c r="V252">
        <v>34960</v>
      </c>
      <c r="W252" t="s">
        <v>379</v>
      </c>
      <c r="X252" t="s">
        <v>166</v>
      </c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 t="s">
        <v>1605</v>
      </c>
      <c r="F253" t="s">
        <v>1605</v>
      </c>
      <c r="G253" t="s">
        <v>247</v>
      </c>
      <c r="H253" t="s">
        <v>1606</v>
      </c>
      <c r="I253" s="10">
        <v>44394</v>
      </c>
      <c r="K253" t="s">
        <v>29</v>
      </c>
      <c r="L253" t="s">
        <v>650</v>
      </c>
      <c r="M253" t="s">
        <v>1608</v>
      </c>
      <c r="N253">
        <v>168</v>
      </c>
      <c r="O253">
        <v>81</v>
      </c>
      <c r="Q253">
        <v>0</v>
      </c>
      <c r="S253">
        <v>18.600000000000001</v>
      </c>
      <c r="U253" t="s">
        <v>56</v>
      </c>
      <c r="V253">
        <v>43582</v>
      </c>
      <c r="W253" t="s">
        <v>379</v>
      </c>
      <c r="X253" t="s">
        <v>25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 t="s">
        <v>1611</v>
      </c>
      <c r="F254" t="s">
        <v>1611</v>
      </c>
      <c r="G254" t="s">
        <v>145</v>
      </c>
      <c r="H254" t="s">
        <v>1612</v>
      </c>
      <c r="I254" s="10">
        <v>43998</v>
      </c>
      <c r="J254" s="10">
        <v>44014</v>
      </c>
      <c r="K254" t="s">
        <v>205</v>
      </c>
      <c r="L254" t="s">
        <v>548</v>
      </c>
      <c r="M254" t="s">
        <v>799</v>
      </c>
      <c r="N254">
        <v>148</v>
      </c>
      <c r="O254">
        <v>62</v>
      </c>
      <c r="Q254">
        <v>288</v>
      </c>
      <c r="R254">
        <v>5.7</v>
      </c>
      <c r="S254">
        <v>22.2</v>
      </c>
      <c r="T254">
        <v>156</v>
      </c>
      <c r="U254" t="s">
        <v>39</v>
      </c>
      <c r="V254" t="s">
        <v>1615</v>
      </c>
      <c r="X254" t="b">
        <v>0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 t="s">
        <v>1617</v>
      </c>
      <c r="F255" t="s">
        <v>1617</v>
      </c>
      <c r="G255" t="s">
        <v>73</v>
      </c>
      <c r="H255" t="s">
        <v>1618</v>
      </c>
      <c r="I255" s="10">
        <v>45538</v>
      </c>
      <c r="J255" s="10">
        <v>45540</v>
      </c>
      <c r="K255" t="s">
        <v>394</v>
      </c>
      <c r="L255" t="s">
        <v>481</v>
      </c>
      <c r="M255" t="s">
        <v>1621</v>
      </c>
      <c r="N255">
        <v>90</v>
      </c>
      <c r="O255">
        <v>74</v>
      </c>
      <c r="R255">
        <v>12.9</v>
      </c>
      <c r="S255">
        <v>30.9</v>
      </c>
      <c r="T255">
        <v>131</v>
      </c>
      <c r="U255" t="s">
        <v>165</v>
      </c>
      <c r="V255">
        <v>3628</v>
      </c>
      <c r="W255" t="s">
        <v>263</v>
      </c>
      <c r="X255" t="s">
        <v>102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3614</v>
      </c>
      <c r="F256" t="s">
        <v>3614</v>
      </c>
      <c r="H256" t="s">
        <v>1624</v>
      </c>
      <c r="I256" s="10">
        <v>44303</v>
      </c>
      <c r="J256" s="10">
        <v>44328</v>
      </c>
      <c r="K256" t="s">
        <v>29</v>
      </c>
      <c r="L256" t="s">
        <v>333</v>
      </c>
      <c r="M256" t="s">
        <v>1626</v>
      </c>
      <c r="N256">
        <v>117</v>
      </c>
      <c r="O256">
        <v>81</v>
      </c>
      <c r="Q256">
        <v>191</v>
      </c>
      <c r="R256">
        <v>8.8000000000000007</v>
      </c>
      <c r="S256">
        <v>32.5</v>
      </c>
      <c r="T256">
        <v>273</v>
      </c>
      <c r="U256" t="s">
        <v>80</v>
      </c>
      <c r="V256">
        <v>33301</v>
      </c>
      <c r="W256" t="s">
        <v>79</v>
      </c>
      <c r="X256" t="s">
        <v>68</v>
      </c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3615</v>
      </c>
      <c r="F257" t="s">
        <v>3615</v>
      </c>
      <c r="G257" t="s">
        <v>374</v>
      </c>
      <c r="H257" t="s">
        <v>1629</v>
      </c>
      <c r="I257" s="10">
        <v>45192</v>
      </c>
      <c r="J257" s="10">
        <v>45215</v>
      </c>
      <c r="K257" t="s">
        <v>53</v>
      </c>
      <c r="L257" t="s">
        <v>110</v>
      </c>
      <c r="M257" t="s">
        <v>1632</v>
      </c>
      <c r="P257" t="s">
        <v>1633</v>
      </c>
      <c r="Q257">
        <v>195</v>
      </c>
      <c r="R257">
        <v>10.6</v>
      </c>
      <c r="S257">
        <v>25.7</v>
      </c>
      <c r="T257">
        <v>163</v>
      </c>
      <c r="V257">
        <v>40178</v>
      </c>
      <c r="W257" t="s">
        <v>208</v>
      </c>
      <c r="X257" t="s">
        <v>166</v>
      </c>
    </row>
    <row r="258" spans="1:24" x14ac:dyDescent="0.3">
      <c r="A258" t="s">
        <v>1634</v>
      </c>
      <c r="B258" t="s">
        <v>1635</v>
      </c>
      <c r="C258" t="s">
        <v>60</v>
      </c>
      <c r="D258">
        <v>76</v>
      </c>
      <c r="E258" t="s">
        <v>1636</v>
      </c>
      <c r="F258" t="s">
        <v>1636</v>
      </c>
      <c r="G258" t="s">
        <v>693</v>
      </c>
      <c r="H258" t="s">
        <v>39</v>
      </c>
      <c r="I258" s="10">
        <v>43838</v>
      </c>
      <c r="J258" s="10">
        <v>43853</v>
      </c>
      <c r="K258" t="s">
        <v>121</v>
      </c>
      <c r="L258" t="s">
        <v>279</v>
      </c>
      <c r="M258" t="s">
        <v>1638</v>
      </c>
      <c r="N258">
        <v>90</v>
      </c>
      <c r="O258">
        <v>64</v>
      </c>
      <c r="Q258">
        <v>190</v>
      </c>
      <c r="R258">
        <v>12.5</v>
      </c>
      <c r="S258">
        <v>25.6</v>
      </c>
      <c r="T258">
        <v>123</v>
      </c>
      <c r="V258">
        <v>47918</v>
      </c>
      <c r="X258" t="s">
        <v>80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3616</v>
      </c>
      <c r="F259" t="s">
        <v>3616</v>
      </c>
      <c r="G259" t="s">
        <v>38</v>
      </c>
      <c r="H259" t="s">
        <v>1641</v>
      </c>
      <c r="I259" s="10">
        <v>45423</v>
      </c>
      <c r="J259" s="10">
        <v>45447</v>
      </c>
      <c r="K259" t="s">
        <v>638</v>
      </c>
      <c r="L259" t="s">
        <v>89</v>
      </c>
      <c r="M259" t="s">
        <v>173</v>
      </c>
      <c r="N259">
        <v>161</v>
      </c>
      <c r="O259">
        <v>78</v>
      </c>
      <c r="Q259">
        <v>279</v>
      </c>
      <c r="R259">
        <v>12.8</v>
      </c>
      <c r="S259">
        <v>36.1</v>
      </c>
      <c r="T259">
        <v>177</v>
      </c>
      <c r="U259" t="s">
        <v>132</v>
      </c>
      <c r="V259">
        <v>38223</v>
      </c>
      <c r="W259" t="s">
        <v>79</v>
      </c>
      <c r="X259" t="s">
        <v>46</v>
      </c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3617</v>
      </c>
      <c r="F260" t="s">
        <v>3617</v>
      </c>
      <c r="G260" t="s">
        <v>126</v>
      </c>
      <c r="H260" t="s">
        <v>1645</v>
      </c>
      <c r="I260" s="10">
        <v>45131</v>
      </c>
      <c r="J260" s="10">
        <v>45154</v>
      </c>
      <c r="K260" t="s">
        <v>76</v>
      </c>
      <c r="L260" t="s">
        <v>624</v>
      </c>
      <c r="M260" t="s">
        <v>111</v>
      </c>
      <c r="N260">
        <v>170</v>
      </c>
      <c r="O260">
        <v>83</v>
      </c>
      <c r="R260">
        <v>12.1</v>
      </c>
      <c r="S260">
        <v>34.4</v>
      </c>
      <c r="T260">
        <v>136</v>
      </c>
      <c r="U260" t="s">
        <v>80</v>
      </c>
      <c r="V260">
        <v>35442</v>
      </c>
      <c r="W260" t="s">
        <v>281</v>
      </c>
      <c r="X260" t="s">
        <v>102</v>
      </c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 t="s">
        <v>1649</v>
      </c>
      <c r="F261" t="s">
        <v>1649</v>
      </c>
      <c r="G261" t="s">
        <v>491</v>
      </c>
      <c r="H261" t="s">
        <v>1650</v>
      </c>
      <c r="I261" s="10">
        <v>44208</v>
      </c>
      <c r="J261" s="10">
        <v>44210</v>
      </c>
      <c r="K261" t="s">
        <v>196</v>
      </c>
      <c r="L261" t="s">
        <v>140</v>
      </c>
      <c r="M261" t="s">
        <v>1652</v>
      </c>
      <c r="Q261">
        <v>144</v>
      </c>
      <c r="R261">
        <v>5.9</v>
      </c>
      <c r="S261">
        <v>35.4</v>
      </c>
      <c r="T261">
        <v>241</v>
      </c>
      <c r="U261" t="s">
        <v>80</v>
      </c>
      <c r="V261">
        <v>34735</v>
      </c>
      <c r="W261" t="s">
        <v>271</v>
      </c>
      <c r="X261" t="s">
        <v>44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 t="s">
        <v>1654</v>
      </c>
      <c r="F262" t="s">
        <v>1654</v>
      </c>
      <c r="G262" t="s">
        <v>169</v>
      </c>
      <c r="I262" s="10">
        <v>44733</v>
      </c>
      <c r="J262" s="10">
        <v>44749</v>
      </c>
      <c r="K262" t="s">
        <v>409</v>
      </c>
      <c r="L262" t="s">
        <v>783</v>
      </c>
      <c r="N262">
        <v>112</v>
      </c>
      <c r="O262">
        <v>76</v>
      </c>
      <c r="Q262">
        <v>204</v>
      </c>
      <c r="R262">
        <v>9.8000000000000007</v>
      </c>
      <c r="S262">
        <v>31.9</v>
      </c>
      <c r="T262">
        <v>226</v>
      </c>
      <c r="V262" t="s">
        <v>1657</v>
      </c>
      <c r="W262" t="s">
        <v>33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 t="s">
        <v>1659</v>
      </c>
      <c r="F263" t="s">
        <v>1659</v>
      </c>
      <c r="G263" t="s">
        <v>73</v>
      </c>
      <c r="H263" t="s">
        <v>1660</v>
      </c>
      <c r="I263" s="10">
        <v>44668</v>
      </c>
      <c r="J263" s="10">
        <v>44698</v>
      </c>
      <c r="K263" t="s">
        <v>394</v>
      </c>
      <c r="L263" t="s">
        <v>197</v>
      </c>
      <c r="M263" t="s">
        <v>1663</v>
      </c>
      <c r="P263" t="s">
        <v>1664</v>
      </c>
      <c r="Q263">
        <v>263</v>
      </c>
      <c r="R263">
        <v>5.5</v>
      </c>
      <c r="S263">
        <v>34.4</v>
      </c>
      <c r="T263">
        <v>257</v>
      </c>
      <c r="U263" t="s">
        <v>78</v>
      </c>
      <c r="V263" t="s">
        <v>1665</v>
      </c>
      <c r="W263" t="s">
        <v>33</v>
      </c>
      <c r="X263" t="s">
        <v>80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 t="s">
        <v>1668</v>
      </c>
      <c r="F264" t="s">
        <v>1668</v>
      </c>
      <c r="G264" t="s">
        <v>374</v>
      </c>
      <c r="H264" t="s">
        <v>1669</v>
      </c>
      <c r="I264" s="10">
        <v>44582</v>
      </c>
      <c r="J264" s="10">
        <v>44583</v>
      </c>
      <c r="K264" t="s">
        <v>480</v>
      </c>
      <c r="L264" t="s">
        <v>100</v>
      </c>
      <c r="M264" t="s">
        <v>363</v>
      </c>
      <c r="P264" t="s">
        <v>1672</v>
      </c>
      <c r="Q264">
        <v>94</v>
      </c>
      <c r="R264">
        <v>5.7</v>
      </c>
      <c r="S264">
        <v>31.8</v>
      </c>
      <c r="T264">
        <v>274</v>
      </c>
      <c r="U264" t="s">
        <v>80</v>
      </c>
      <c r="V264">
        <v>1022</v>
      </c>
      <c r="W264" t="s">
        <v>263</v>
      </c>
      <c r="X264" t="s">
        <v>25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3618</v>
      </c>
      <c r="F265" t="s">
        <v>3618</v>
      </c>
      <c r="G265" t="s">
        <v>145</v>
      </c>
      <c r="H265" t="s">
        <v>1676</v>
      </c>
      <c r="K265" t="s">
        <v>458</v>
      </c>
      <c r="L265" t="s">
        <v>741</v>
      </c>
      <c r="M265" t="s">
        <v>1677</v>
      </c>
      <c r="N265">
        <v>92</v>
      </c>
      <c r="O265">
        <v>68</v>
      </c>
      <c r="Q265">
        <v>876</v>
      </c>
      <c r="R265">
        <v>8.9</v>
      </c>
      <c r="S265">
        <v>30.2</v>
      </c>
      <c r="T265">
        <v>120</v>
      </c>
      <c r="U265" t="s">
        <v>68</v>
      </c>
      <c r="V265">
        <v>37921</v>
      </c>
      <c r="W265" t="s">
        <v>57</v>
      </c>
      <c r="X265" t="s">
        <v>69</v>
      </c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1680</v>
      </c>
      <c r="F266" t="s">
        <v>1680</v>
      </c>
      <c r="G266" t="s">
        <v>275</v>
      </c>
      <c r="H266" t="s">
        <v>146</v>
      </c>
      <c r="K266" t="s">
        <v>156</v>
      </c>
      <c r="L266" t="s">
        <v>516</v>
      </c>
      <c r="M266" t="s">
        <v>1681</v>
      </c>
      <c r="N266">
        <v>104</v>
      </c>
      <c r="O266">
        <v>73</v>
      </c>
      <c r="Q266">
        <v>195</v>
      </c>
      <c r="R266">
        <v>11.4</v>
      </c>
      <c r="S266">
        <v>43</v>
      </c>
      <c r="T266">
        <v>240</v>
      </c>
      <c r="U266" t="s">
        <v>32</v>
      </c>
      <c r="V266">
        <v>4511</v>
      </c>
      <c r="W266" t="s">
        <v>33</v>
      </c>
      <c r="X266" t="b">
        <v>1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1684</v>
      </c>
      <c r="F267" t="s">
        <v>1684</v>
      </c>
      <c r="G267" t="s">
        <v>275</v>
      </c>
      <c r="H267" t="s">
        <v>1685</v>
      </c>
      <c r="I267" s="10">
        <v>44266</v>
      </c>
      <c r="J267" s="10">
        <v>44287</v>
      </c>
      <c r="L267" t="s">
        <v>348</v>
      </c>
      <c r="M267" t="s">
        <v>1688</v>
      </c>
      <c r="N267">
        <v>120</v>
      </c>
      <c r="O267">
        <v>83</v>
      </c>
      <c r="Q267">
        <v>209</v>
      </c>
      <c r="R267">
        <v>7.2</v>
      </c>
      <c r="S267">
        <v>40.9</v>
      </c>
      <c r="T267">
        <v>185</v>
      </c>
      <c r="U267" t="s">
        <v>44</v>
      </c>
      <c r="V267">
        <v>8046</v>
      </c>
      <c r="W267" t="s">
        <v>199</v>
      </c>
      <c r="X267" t="s">
        <v>68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 t="s">
        <v>1691</v>
      </c>
      <c r="F268" t="s">
        <v>1691</v>
      </c>
      <c r="G268" t="s">
        <v>491</v>
      </c>
      <c r="H268" t="s">
        <v>39</v>
      </c>
      <c r="I268" s="10">
        <v>45235</v>
      </c>
      <c r="J268" s="10">
        <v>45258</v>
      </c>
      <c r="K268" t="s">
        <v>65</v>
      </c>
      <c r="M268" t="s">
        <v>1693</v>
      </c>
      <c r="N268">
        <v>157</v>
      </c>
      <c r="O268">
        <v>99</v>
      </c>
      <c r="Q268">
        <v>194</v>
      </c>
      <c r="S268">
        <v>31.9</v>
      </c>
      <c r="T268">
        <v>258</v>
      </c>
      <c r="V268">
        <v>3341</v>
      </c>
      <c r="W268" t="s">
        <v>199</v>
      </c>
      <c r="X268" t="s">
        <v>132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3619</v>
      </c>
      <c r="F269" t="s">
        <v>3619</v>
      </c>
      <c r="G269" t="s">
        <v>294</v>
      </c>
      <c r="I269" s="10">
        <v>44178</v>
      </c>
      <c r="J269" s="10">
        <v>44192</v>
      </c>
      <c r="K269" t="s">
        <v>409</v>
      </c>
      <c r="L269" t="s">
        <v>181</v>
      </c>
      <c r="M269" t="s">
        <v>1699</v>
      </c>
      <c r="N269">
        <v>98</v>
      </c>
      <c r="O269">
        <v>68</v>
      </c>
      <c r="Q269">
        <v>187</v>
      </c>
      <c r="R269">
        <v>11.2</v>
      </c>
      <c r="S269">
        <v>17.8</v>
      </c>
      <c r="T269">
        <v>277</v>
      </c>
      <c r="U269" t="s">
        <v>253</v>
      </c>
      <c r="V269">
        <v>20249</v>
      </c>
      <c r="W269" t="s">
        <v>33</v>
      </c>
      <c r="X269" t="s">
        <v>166</v>
      </c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1702</v>
      </c>
      <c r="F270" t="s">
        <v>1702</v>
      </c>
      <c r="G270" t="s">
        <v>169</v>
      </c>
      <c r="H270" t="s">
        <v>1703</v>
      </c>
      <c r="I270" s="10">
        <v>45616</v>
      </c>
      <c r="J270" s="10">
        <v>45642</v>
      </c>
      <c r="K270" t="s">
        <v>139</v>
      </c>
      <c r="L270" t="s">
        <v>537</v>
      </c>
      <c r="M270" t="s">
        <v>1705</v>
      </c>
      <c r="N270">
        <v>114</v>
      </c>
      <c r="O270">
        <v>83</v>
      </c>
      <c r="S270">
        <v>21.6</v>
      </c>
      <c r="T270">
        <v>144</v>
      </c>
      <c r="U270" t="s">
        <v>39</v>
      </c>
      <c r="V270">
        <v>34485</v>
      </c>
      <c r="W270" t="s">
        <v>199</v>
      </c>
      <c r="X270" t="s">
        <v>92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1708</v>
      </c>
      <c r="G271" t="s">
        <v>541</v>
      </c>
      <c r="H271" t="s">
        <v>1709</v>
      </c>
      <c r="I271" s="10">
        <v>44385</v>
      </c>
      <c r="J271" s="10">
        <v>44390</v>
      </c>
      <c r="K271" t="s">
        <v>139</v>
      </c>
      <c r="L271" t="s">
        <v>30</v>
      </c>
      <c r="M271" t="s">
        <v>1712</v>
      </c>
      <c r="N271">
        <v>144</v>
      </c>
      <c r="O271">
        <v>75</v>
      </c>
      <c r="Q271">
        <v>251</v>
      </c>
      <c r="R271">
        <v>12.7</v>
      </c>
      <c r="S271">
        <v>9.9</v>
      </c>
      <c r="T271">
        <v>266</v>
      </c>
      <c r="U271" t="s">
        <v>165</v>
      </c>
      <c r="V271">
        <v>19313</v>
      </c>
      <c r="W271" t="s">
        <v>79</v>
      </c>
      <c r="X271" t="b">
        <v>0</v>
      </c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1715</v>
      </c>
      <c r="F272" t="s">
        <v>1715</v>
      </c>
      <c r="G272" t="s">
        <v>178</v>
      </c>
      <c r="I272" s="10">
        <v>45365</v>
      </c>
      <c r="J272" s="10">
        <v>45386</v>
      </c>
      <c r="K272" t="s">
        <v>139</v>
      </c>
      <c r="L272" t="s">
        <v>368</v>
      </c>
      <c r="M272" t="s">
        <v>1718</v>
      </c>
      <c r="P272" t="s">
        <v>1719</v>
      </c>
      <c r="Q272">
        <v>202</v>
      </c>
      <c r="R272">
        <v>6.3</v>
      </c>
      <c r="S272">
        <v>22.7</v>
      </c>
      <c r="T272">
        <v>176</v>
      </c>
      <c r="U272" t="s">
        <v>102</v>
      </c>
      <c r="V272">
        <v>27553</v>
      </c>
      <c r="W272" t="s">
        <v>79</v>
      </c>
      <c r="X272" t="s">
        <v>166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3620</v>
      </c>
      <c r="F273" t="s">
        <v>3620</v>
      </c>
      <c r="G273" t="s">
        <v>419</v>
      </c>
      <c r="H273" t="s">
        <v>39</v>
      </c>
      <c r="K273" t="s">
        <v>480</v>
      </c>
      <c r="L273" t="s">
        <v>279</v>
      </c>
      <c r="M273" t="s">
        <v>1722</v>
      </c>
      <c r="N273">
        <v>109</v>
      </c>
      <c r="O273">
        <v>63</v>
      </c>
      <c r="Q273">
        <v>289</v>
      </c>
      <c r="R273">
        <v>5.7</v>
      </c>
      <c r="S273">
        <v>32.299999999999997</v>
      </c>
      <c r="T273">
        <v>156</v>
      </c>
      <c r="U273" t="s">
        <v>39</v>
      </c>
      <c r="V273">
        <v>31473</v>
      </c>
      <c r="W273" t="s">
        <v>45</v>
      </c>
      <c r="X273" t="s">
        <v>102</v>
      </c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 t="s">
        <v>1724</v>
      </c>
      <c r="F274" t="s">
        <v>1724</v>
      </c>
      <c r="G274" t="s">
        <v>95</v>
      </c>
      <c r="H274" t="s">
        <v>1725</v>
      </c>
      <c r="I274" s="10">
        <v>45174</v>
      </c>
      <c r="J274" s="10">
        <v>45202</v>
      </c>
      <c r="K274" t="s">
        <v>121</v>
      </c>
      <c r="L274" t="s">
        <v>873</v>
      </c>
      <c r="M274" t="s">
        <v>1728</v>
      </c>
      <c r="N274">
        <v>125</v>
      </c>
      <c r="O274">
        <v>92</v>
      </c>
      <c r="Q274">
        <v>285</v>
      </c>
      <c r="R274">
        <v>12.9</v>
      </c>
      <c r="S274">
        <v>19.2</v>
      </c>
      <c r="T274">
        <v>141</v>
      </c>
      <c r="U274" t="s">
        <v>32</v>
      </c>
      <c r="V274">
        <v>9144</v>
      </c>
      <c r="W274" t="s">
        <v>79</v>
      </c>
      <c r="X274" t="s">
        <v>68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1730</v>
      </c>
      <c r="F275" t="s">
        <v>1730</v>
      </c>
      <c r="G275" t="s">
        <v>247</v>
      </c>
      <c r="H275" t="s">
        <v>1731</v>
      </c>
      <c r="I275" s="10">
        <v>44505</v>
      </c>
      <c r="L275" t="s">
        <v>25</v>
      </c>
      <c r="M275" t="s">
        <v>111</v>
      </c>
      <c r="N275">
        <v>152</v>
      </c>
      <c r="O275">
        <v>65</v>
      </c>
      <c r="Q275">
        <v>98</v>
      </c>
      <c r="R275">
        <v>6.9</v>
      </c>
      <c r="S275">
        <v>21.8</v>
      </c>
      <c r="T275">
        <v>223</v>
      </c>
      <c r="U275" t="s">
        <v>46</v>
      </c>
      <c r="W275" t="s">
        <v>57</v>
      </c>
      <c r="X275" t="b">
        <v>1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1734</v>
      </c>
      <c r="F276" t="s">
        <v>1734</v>
      </c>
      <c r="G276" t="s">
        <v>95</v>
      </c>
      <c r="H276" t="s">
        <v>1735</v>
      </c>
      <c r="I276" s="10">
        <v>45557</v>
      </c>
      <c r="J276" s="10">
        <v>45573</v>
      </c>
      <c r="K276" t="s">
        <v>99</v>
      </c>
      <c r="L276" t="s">
        <v>100</v>
      </c>
      <c r="M276" t="s">
        <v>1738</v>
      </c>
      <c r="N276">
        <v>174</v>
      </c>
      <c r="O276">
        <v>70</v>
      </c>
      <c r="Q276">
        <v>202</v>
      </c>
      <c r="R276">
        <v>11.5</v>
      </c>
      <c r="S276">
        <v>32.9</v>
      </c>
      <c r="T276">
        <v>277</v>
      </c>
      <c r="U276" t="s">
        <v>253</v>
      </c>
      <c r="W276" t="s">
        <v>79</v>
      </c>
      <c r="X276" t="s">
        <v>46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1740</v>
      </c>
      <c r="F277" t="s">
        <v>1740</v>
      </c>
      <c r="G277" t="s">
        <v>257</v>
      </c>
      <c r="I277" s="10">
        <v>44265</v>
      </c>
      <c r="J277" s="10">
        <v>44291</v>
      </c>
      <c r="L277" t="s">
        <v>181</v>
      </c>
      <c r="M277" t="s">
        <v>1743</v>
      </c>
      <c r="N277">
        <v>172</v>
      </c>
      <c r="O277">
        <v>83</v>
      </c>
      <c r="Q277">
        <v>75</v>
      </c>
      <c r="R277">
        <v>12</v>
      </c>
      <c r="S277">
        <v>34.799999999999997</v>
      </c>
      <c r="T277">
        <v>177</v>
      </c>
      <c r="U277" t="s">
        <v>44</v>
      </c>
      <c r="V277">
        <v>18728</v>
      </c>
      <c r="W277" t="s">
        <v>199</v>
      </c>
      <c r="X277" t="s">
        <v>46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1745</v>
      </c>
      <c r="G278" t="s">
        <v>62</v>
      </c>
      <c r="H278" t="s">
        <v>1746</v>
      </c>
      <c r="I278" s="10">
        <v>45365</v>
      </c>
      <c r="J278" s="10">
        <v>45362</v>
      </c>
      <c r="K278" t="s">
        <v>242</v>
      </c>
      <c r="L278" t="s">
        <v>54</v>
      </c>
      <c r="M278" t="s">
        <v>1748</v>
      </c>
      <c r="N278">
        <v>149</v>
      </c>
      <c r="O278">
        <v>83</v>
      </c>
      <c r="Q278">
        <v>175</v>
      </c>
      <c r="R278">
        <v>6.1</v>
      </c>
      <c r="S278">
        <v>25.1</v>
      </c>
      <c r="T278">
        <v>197</v>
      </c>
      <c r="U278" t="s">
        <v>46</v>
      </c>
      <c r="V278">
        <v>20448</v>
      </c>
      <c r="W278" t="s">
        <v>183</v>
      </c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3621</v>
      </c>
      <c r="F279" t="s">
        <v>3621</v>
      </c>
      <c r="G279" t="s">
        <v>178</v>
      </c>
      <c r="I279" s="10">
        <v>44519</v>
      </c>
      <c r="J279" s="10">
        <v>44535</v>
      </c>
      <c r="K279" t="s">
        <v>65</v>
      </c>
      <c r="M279" t="s">
        <v>1753</v>
      </c>
      <c r="N279">
        <v>151</v>
      </c>
      <c r="O279">
        <v>91</v>
      </c>
      <c r="Q279">
        <v>238</v>
      </c>
      <c r="R279">
        <v>4.3</v>
      </c>
      <c r="S279">
        <v>41.4</v>
      </c>
      <c r="T279">
        <v>238</v>
      </c>
      <c r="U279" t="s">
        <v>46</v>
      </c>
      <c r="V279" t="s">
        <v>1754</v>
      </c>
      <c r="W279" t="s">
        <v>113</v>
      </c>
      <c r="X279" t="s">
        <v>102</v>
      </c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 t="s">
        <v>1757</v>
      </c>
      <c r="F280" t="s">
        <v>1757</v>
      </c>
      <c r="G280" t="s">
        <v>95</v>
      </c>
      <c r="H280" t="s">
        <v>39</v>
      </c>
      <c r="I280" s="10">
        <v>44350</v>
      </c>
      <c r="J280" s="10">
        <v>44377</v>
      </c>
      <c r="K280" t="s">
        <v>88</v>
      </c>
      <c r="L280" t="s">
        <v>368</v>
      </c>
      <c r="M280" t="s">
        <v>1759</v>
      </c>
      <c r="N280">
        <v>164</v>
      </c>
      <c r="O280">
        <v>97</v>
      </c>
      <c r="Q280">
        <v>161</v>
      </c>
      <c r="R280">
        <v>10.3</v>
      </c>
      <c r="S280">
        <v>25.9</v>
      </c>
      <c r="T280">
        <v>253</v>
      </c>
      <c r="U280" t="s">
        <v>132</v>
      </c>
      <c r="V280">
        <v>-40538</v>
      </c>
      <c r="W280" t="s">
        <v>183</v>
      </c>
      <c r="X280" t="s">
        <v>69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1762</v>
      </c>
      <c r="F281" t="s">
        <v>1762</v>
      </c>
      <c r="G281" t="s">
        <v>178</v>
      </c>
      <c r="H281" t="s">
        <v>1763</v>
      </c>
      <c r="I281" s="10">
        <v>45559</v>
      </c>
      <c r="J281" s="10">
        <v>45574</v>
      </c>
      <c r="K281" t="s">
        <v>230</v>
      </c>
      <c r="L281" t="s">
        <v>130</v>
      </c>
      <c r="M281" t="s">
        <v>1766</v>
      </c>
      <c r="N281">
        <v>116</v>
      </c>
      <c r="O281">
        <v>72</v>
      </c>
      <c r="Q281">
        <v>132</v>
      </c>
      <c r="R281">
        <v>4.9000000000000004</v>
      </c>
      <c r="S281">
        <v>28.6</v>
      </c>
      <c r="T281">
        <v>188</v>
      </c>
      <c r="U281" t="s">
        <v>165</v>
      </c>
      <c r="V281">
        <v>4078</v>
      </c>
      <c r="W281" t="s">
        <v>25</v>
      </c>
      <c r="X281" t="s">
        <v>92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1768</v>
      </c>
      <c r="F282" t="s">
        <v>1768</v>
      </c>
      <c r="G282" t="s">
        <v>338</v>
      </c>
      <c r="H282" t="s">
        <v>1769</v>
      </c>
      <c r="I282" s="10">
        <v>43901</v>
      </c>
      <c r="J282" s="10">
        <v>43929</v>
      </c>
      <c r="K282" t="s">
        <v>109</v>
      </c>
      <c r="L282" t="s">
        <v>33</v>
      </c>
      <c r="M282" t="s">
        <v>1772</v>
      </c>
      <c r="N282">
        <v>120</v>
      </c>
      <c r="O282">
        <v>79</v>
      </c>
      <c r="Q282">
        <v>248</v>
      </c>
      <c r="S282">
        <v>32.4</v>
      </c>
      <c r="T282">
        <v>153</v>
      </c>
      <c r="U282" t="s">
        <v>46</v>
      </c>
      <c r="V282">
        <v>9769</v>
      </c>
      <c r="W282" t="s">
        <v>199</v>
      </c>
      <c r="X282" t="s">
        <v>132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1775</v>
      </c>
      <c r="F283" t="s">
        <v>1775</v>
      </c>
      <c r="G283" t="s">
        <v>126</v>
      </c>
      <c r="H283" t="s">
        <v>1776</v>
      </c>
      <c r="I283" s="10">
        <v>44531</v>
      </c>
      <c r="J283" s="10">
        <v>44543</v>
      </c>
      <c r="K283" t="s">
        <v>196</v>
      </c>
      <c r="L283" t="s">
        <v>39</v>
      </c>
      <c r="N283">
        <v>138</v>
      </c>
      <c r="O283">
        <v>83</v>
      </c>
      <c r="Q283">
        <v>162</v>
      </c>
      <c r="R283">
        <v>8</v>
      </c>
      <c r="S283">
        <v>19.600000000000001</v>
      </c>
      <c r="T283">
        <v>215</v>
      </c>
      <c r="U283" t="s">
        <v>91</v>
      </c>
      <c r="V283" t="s">
        <v>1779</v>
      </c>
      <c r="X283" t="s">
        <v>166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1782</v>
      </c>
      <c r="G284" t="s">
        <v>294</v>
      </c>
      <c r="H284" t="s">
        <v>1783</v>
      </c>
      <c r="I284" s="10">
        <v>44756</v>
      </c>
      <c r="K284" t="s">
        <v>76</v>
      </c>
      <c r="L284" t="s">
        <v>54</v>
      </c>
      <c r="M284" t="s">
        <v>1785</v>
      </c>
      <c r="P284" t="s">
        <v>1786</v>
      </c>
      <c r="Q284">
        <v>92</v>
      </c>
      <c r="R284">
        <v>8.6</v>
      </c>
      <c r="S284">
        <v>37.6</v>
      </c>
      <c r="T284">
        <v>268</v>
      </c>
      <c r="U284" t="s">
        <v>112</v>
      </c>
      <c r="V284" t="s">
        <v>1787</v>
      </c>
      <c r="W284" t="s">
        <v>57</v>
      </c>
      <c r="X284" t="b">
        <v>0</v>
      </c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1790</v>
      </c>
      <c r="F285" t="s">
        <v>1790</v>
      </c>
      <c r="G285" t="s">
        <v>693</v>
      </c>
      <c r="H285" t="s">
        <v>1791</v>
      </c>
      <c r="K285" t="s">
        <v>668</v>
      </c>
      <c r="L285" t="s">
        <v>650</v>
      </c>
      <c r="M285" t="s">
        <v>1792</v>
      </c>
      <c r="P285" t="s">
        <v>1793</v>
      </c>
      <c r="Q285">
        <v>166</v>
      </c>
      <c r="S285">
        <v>24.7</v>
      </c>
      <c r="T285">
        <v>128</v>
      </c>
      <c r="U285" t="s">
        <v>68</v>
      </c>
      <c r="V285">
        <v>30742</v>
      </c>
      <c r="W285" t="s">
        <v>379</v>
      </c>
      <c r="X285" t="b">
        <v>0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 t="s">
        <v>1796</v>
      </c>
      <c r="F286" t="s">
        <v>1796</v>
      </c>
      <c r="G286" t="s">
        <v>169</v>
      </c>
      <c r="H286" t="s">
        <v>1797</v>
      </c>
      <c r="I286" s="10">
        <v>44645</v>
      </c>
      <c r="J286" s="10">
        <v>44673</v>
      </c>
      <c r="K286" t="s">
        <v>309</v>
      </c>
      <c r="L286" t="s">
        <v>110</v>
      </c>
      <c r="O286">
        <v>81</v>
      </c>
      <c r="Q286">
        <v>140</v>
      </c>
      <c r="R286">
        <v>12.9</v>
      </c>
      <c r="S286">
        <v>39.4</v>
      </c>
      <c r="T286">
        <v>218</v>
      </c>
      <c r="U286" t="s">
        <v>102</v>
      </c>
      <c r="V286">
        <v>26287</v>
      </c>
      <c r="W286" t="s">
        <v>208</v>
      </c>
      <c r="X286" t="s">
        <v>69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1800</v>
      </c>
      <c r="F287" t="s">
        <v>1800</v>
      </c>
      <c r="H287" t="s">
        <v>146</v>
      </c>
      <c r="I287" s="10">
        <v>44232</v>
      </c>
      <c r="J287" s="10">
        <v>44233</v>
      </c>
      <c r="L287" t="s">
        <v>251</v>
      </c>
      <c r="M287" t="s">
        <v>387</v>
      </c>
      <c r="N287">
        <v>149</v>
      </c>
      <c r="O287">
        <v>83</v>
      </c>
      <c r="Q287">
        <v>243</v>
      </c>
      <c r="R287">
        <v>6.3</v>
      </c>
      <c r="S287">
        <v>38.6</v>
      </c>
      <c r="T287">
        <v>170</v>
      </c>
      <c r="U287" t="s">
        <v>80</v>
      </c>
      <c r="V287">
        <v>35153</v>
      </c>
      <c r="W287" t="s">
        <v>379</v>
      </c>
      <c r="X287" t="s">
        <v>92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1802</v>
      </c>
      <c r="G288" t="s">
        <v>693</v>
      </c>
      <c r="H288" t="s">
        <v>1803</v>
      </c>
      <c r="I288" s="10">
        <v>44221</v>
      </c>
      <c r="J288" s="10">
        <v>44241</v>
      </c>
      <c r="K288" t="s">
        <v>109</v>
      </c>
      <c r="L288" t="s">
        <v>54</v>
      </c>
      <c r="M288" t="s">
        <v>1806</v>
      </c>
      <c r="N288">
        <v>130</v>
      </c>
      <c r="O288">
        <v>61</v>
      </c>
      <c r="Q288">
        <v>185</v>
      </c>
      <c r="R288">
        <v>7.2</v>
      </c>
      <c r="S288">
        <v>38.700000000000003</v>
      </c>
      <c r="T288">
        <v>123</v>
      </c>
      <c r="U288" t="s">
        <v>68</v>
      </c>
      <c r="V288" t="s">
        <v>1807</v>
      </c>
      <c r="W288" t="s">
        <v>698</v>
      </c>
      <c r="X288" t="s">
        <v>46</v>
      </c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3622</v>
      </c>
      <c r="F289" t="s">
        <v>3622</v>
      </c>
      <c r="G289" t="s">
        <v>62</v>
      </c>
      <c r="H289" t="s">
        <v>146</v>
      </c>
      <c r="I289" s="10">
        <v>45574</v>
      </c>
      <c r="J289" s="10">
        <v>45598</v>
      </c>
      <c r="K289" t="s">
        <v>29</v>
      </c>
      <c r="L289" t="s">
        <v>197</v>
      </c>
      <c r="M289" t="s">
        <v>1811</v>
      </c>
      <c r="N289">
        <v>119</v>
      </c>
      <c r="O289">
        <v>64</v>
      </c>
      <c r="Q289">
        <v>294</v>
      </c>
      <c r="R289">
        <v>4.5</v>
      </c>
      <c r="S289">
        <v>25.1</v>
      </c>
      <c r="T289">
        <v>128</v>
      </c>
      <c r="U289" t="s">
        <v>68</v>
      </c>
      <c r="V289">
        <v>38664</v>
      </c>
      <c r="W289" t="s">
        <v>199</v>
      </c>
      <c r="X289" t="b">
        <v>0</v>
      </c>
    </row>
    <row r="290" spans="1:24" x14ac:dyDescent="0.3">
      <c r="A290" t="s">
        <v>1812</v>
      </c>
      <c r="B290" t="s">
        <v>1813</v>
      </c>
      <c r="C290" t="s">
        <v>36</v>
      </c>
      <c r="D290">
        <v>37</v>
      </c>
      <c r="E290" t="s">
        <v>1814</v>
      </c>
      <c r="F290" t="s">
        <v>1814</v>
      </c>
      <c r="G290" t="s">
        <v>374</v>
      </c>
      <c r="H290" t="s">
        <v>1815</v>
      </c>
      <c r="I290" s="10">
        <v>45585</v>
      </c>
      <c r="J290" s="10">
        <v>45612</v>
      </c>
      <c r="K290" t="s">
        <v>196</v>
      </c>
      <c r="L290" t="s">
        <v>650</v>
      </c>
      <c r="M290" t="s">
        <v>1817</v>
      </c>
      <c r="N290">
        <v>100</v>
      </c>
      <c r="O290">
        <v>92</v>
      </c>
      <c r="Q290">
        <v>137</v>
      </c>
      <c r="R290">
        <v>11.4</v>
      </c>
      <c r="S290">
        <v>41.5</v>
      </c>
      <c r="T290">
        <v>180</v>
      </c>
      <c r="U290" t="s">
        <v>56</v>
      </c>
      <c r="V290">
        <v>44903</v>
      </c>
      <c r="W290" t="s">
        <v>698</v>
      </c>
      <c r="X290" t="s">
        <v>56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1819</v>
      </c>
      <c r="F291" t="s">
        <v>1819</v>
      </c>
      <c r="G291" t="s">
        <v>193</v>
      </c>
      <c r="H291" t="s">
        <v>146</v>
      </c>
      <c r="I291" s="10">
        <v>44477</v>
      </c>
      <c r="J291" s="10">
        <v>44481</v>
      </c>
      <c r="K291" t="s">
        <v>409</v>
      </c>
      <c r="L291" t="s">
        <v>140</v>
      </c>
      <c r="M291" t="s">
        <v>1699</v>
      </c>
      <c r="N291">
        <v>172</v>
      </c>
      <c r="O291">
        <v>118</v>
      </c>
      <c r="Q291">
        <v>159</v>
      </c>
      <c r="R291">
        <v>10.199999999999999</v>
      </c>
      <c r="S291">
        <v>30.5</v>
      </c>
      <c r="T291">
        <v>202</v>
      </c>
      <c r="U291" t="s">
        <v>39</v>
      </c>
      <c r="V291">
        <v>651</v>
      </c>
      <c r="W291" t="s">
        <v>25</v>
      </c>
      <c r="X291" t="s">
        <v>102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1823</v>
      </c>
      <c r="F292" t="s">
        <v>1823</v>
      </c>
      <c r="G292" t="s">
        <v>275</v>
      </c>
      <c r="H292" t="s">
        <v>39</v>
      </c>
      <c r="I292" s="10">
        <v>44501</v>
      </c>
      <c r="J292" s="10">
        <v>44499</v>
      </c>
      <c r="K292" t="s">
        <v>196</v>
      </c>
      <c r="L292" t="s">
        <v>386</v>
      </c>
      <c r="M292" t="s">
        <v>1826</v>
      </c>
      <c r="N292">
        <v>102</v>
      </c>
      <c r="O292">
        <v>83</v>
      </c>
      <c r="Q292">
        <v>170</v>
      </c>
      <c r="R292">
        <v>9.6</v>
      </c>
      <c r="S292">
        <v>39</v>
      </c>
      <c r="V292">
        <v>28696</v>
      </c>
      <c r="W292" t="s">
        <v>698</v>
      </c>
      <c r="X292" t="s">
        <v>25</v>
      </c>
    </row>
    <row r="293" spans="1:24" x14ac:dyDescent="0.3">
      <c r="A293" t="s">
        <v>1827</v>
      </c>
      <c r="C293" t="s">
        <v>60</v>
      </c>
      <c r="D293">
        <v>80</v>
      </c>
      <c r="E293" t="s">
        <v>1828</v>
      </c>
      <c r="F293" t="s">
        <v>1828</v>
      </c>
      <c r="G293" t="s">
        <v>491</v>
      </c>
      <c r="H293" t="s">
        <v>1829</v>
      </c>
      <c r="I293" s="10">
        <v>44615</v>
      </c>
      <c r="J293" s="10">
        <v>44622</v>
      </c>
      <c r="K293" t="s">
        <v>342</v>
      </c>
      <c r="L293" t="s">
        <v>766</v>
      </c>
      <c r="M293" t="s">
        <v>1017</v>
      </c>
      <c r="O293">
        <v>72</v>
      </c>
      <c r="Q293">
        <v>140</v>
      </c>
      <c r="R293">
        <v>11.1</v>
      </c>
      <c r="S293">
        <v>20</v>
      </c>
      <c r="T293">
        <v>208</v>
      </c>
      <c r="U293" t="s">
        <v>253</v>
      </c>
      <c r="V293">
        <v>5669</v>
      </c>
      <c r="W293" t="s">
        <v>57</v>
      </c>
      <c r="X293" t="s">
        <v>166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1833</v>
      </c>
      <c r="F294" t="s">
        <v>1833</v>
      </c>
      <c r="G294" t="s">
        <v>338</v>
      </c>
      <c r="H294" t="s">
        <v>1834</v>
      </c>
      <c r="I294" s="10">
        <v>45002</v>
      </c>
      <c r="J294" s="10">
        <v>45008</v>
      </c>
      <c r="K294" t="s">
        <v>109</v>
      </c>
      <c r="L294" t="s">
        <v>611</v>
      </c>
      <c r="M294" t="s">
        <v>1836</v>
      </c>
      <c r="N294">
        <v>122</v>
      </c>
      <c r="O294">
        <v>77</v>
      </c>
      <c r="Q294">
        <v>80</v>
      </c>
      <c r="R294">
        <v>26.4</v>
      </c>
      <c r="S294">
        <v>21.5</v>
      </c>
      <c r="T294">
        <v>267</v>
      </c>
      <c r="U294" t="s">
        <v>253</v>
      </c>
      <c r="V294" t="s">
        <v>1837</v>
      </c>
      <c r="W294" t="s">
        <v>45</v>
      </c>
      <c r="X294" t="s">
        <v>56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G295" t="s">
        <v>266</v>
      </c>
      <c r="I295" s="10">
        <v>45527</v>
      </c>
      <c r="J295" s="10">
        <v>45532</v>
      </c>
      <c r="K295" t="s">
        <v>753</v>
      </c>
      <c r="L295" t="s">
        <v>33</v>
      </c>
      <c r="M295" t="s">
        <v>1693</v>
      </c>
      <c r="N295">
        <v>167</v>
      </c>
      <c r="O295">
        <v>94</v>
      </c>
      <c r="Q295">
        <v>249</v>
      </c>
      <c r="R295">
        <v>12.2</v>
      </c>
      <c r="S295">
        <v>41.6</v>
      </c>
      <c r="T295">
        <v>174</v>
      </c>
      <c r="U295" t="s">
        <v>253</v>
      </c>
      <c r="V295">
        <v>5007</v>
      </c>
      <c r="W295" t="s">
        <v>379</v>
      </c>
      <c r="X295" t="s">
        <v>80</v>
      </c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 t="s">
        <v>1843</v>
      </c>
      <c r="F296" t="s">
        <v>1843</v>
      </c>
      <c r="G296" t="s">
        <v>39</v>
      </c>
      <c r="H296" t="s">
        <v>146</v>
      </c>
      <c r="I296" s="10">
        <v>44648</v>
      </c>
      <c r="J296" s="10">
        <v>44648</v>
      </c>
      <c r="K296" t="s">
        <v>189</v>
      </c>
      <c r="L296" t="s">
        <v>289</v>
      </c>
      <c r="M296" t="s">
        <v>1845</v>
      </c>
      <c r="N296">
        <v>91</v>
      </c>
      <c r="O296">
        <v>78</v>
      </c>
      <c r="Q296">
        <v>226</v>
      </c>
      <c r="R296">
        <v>6.9</v>
      </c>
      <c r="S296">
        <v>42.1</v>
      </c>
      <c r="T296">
        <v>187</v>
      </c>
      <c r="V296">
        <v>24125</v>
      </c>
      <c r="W296" t="s">
        <v>271</v>
      </c>
      <c r="X296" t="s">
        <v>46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 t="s">
        <v>1848</v>
      </c>
      <c r="F297" t="s">
        <v>1848</v>
      </c>
      <c r="G297" t="s">
        <v>468</v>
      </c>
      <c r="H297" t="s">
        <v>1849</v>
      </c>
      <c r="I297" s="10">
        <v>45154</v>
      </c>
      <c r="J297" s="10">
        <v>45177</v>
      </c>
      <c r="K297" t="s">
        <v>121</v>
      </c>
      <c r="L297" t="s">
        <v>206</v>
      </c>
      <c r="M297" t="s">
        <v>1850</v>
      </c>
      <c r="N297">
        <v>141</v>
      </c>
      <c r="O297">
        <v>97</v>
      </c>
      <c r="Q297">
        <v>273</v>
      </c>
      <c r="R297">
        <v>5.0999999999999996</v>
      </c>
      <c r="S297">
        <v>7.6</v>
      </c>
      <c r="T297">
        <v>150</v>
      </c>
      <c r="U297" t="s">
        <v>91</v>
      </c>
      <c r="V297">
        <v>12896</v>
      </c>
      <c r="W297" t="s">
        <v>208</v>
      </c>
      <c r="X297" t="s">
        <v>46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3623</v>
      </c>
      <c r="F298" t="s">
        <v>3623</v>
      </c>
      <c r="G298" t="s">
        <v>178</v>
      </c>
      <c r="H298" t="s">
        <v>1852</v>
      </c>
      <c r="I298" s="10">
        <v>44262</v>
      </c>
      <c r="J298" s="10">
        <v>44281</v>
      </c>
      <c r="K298" t="s">
        <v>288</v>
      </c>
      <c r="L298" t="s">
        <v>386</v>
      </c>
      <c r="M298" t="s">
        <v>1854</v>
      </c>
      <c r="N298">
        <v>91</v>
      </c>
      <c r="O298">
        <v>92</v>
      </c>
      <c r="Q298">
        <v>272</v>
      </c>
      <c r="R298">
        <v>12.6</v>
      </c>
      <c r="S298">
        <v>35.799999999999997</v>
      </c>
      <c r="T298">
        <v>251</v>
      </c>
      <c r="U298" t="s">
        <v>102</v>
      </c>
      <c r="V298">
        <v>21947</v>
      </c>
      <c r="W298" t="s">
        <v>208</v>
      </c>
      <c r="X298" t="s">
        <v>44</v>
      </c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G299" t="s">
        <v>39</v>
      </c>
      <c r="H299" t="s">
        <v>1856</v>
      </c>
      <c r="I299" s="10">
        <v>44210</v>
      </c>
      <c r="L299" t="s">
        <v>624</v>
      </c>
      <c r="M299" t="s">
        <v>1857</v>
      </c>
      <c r="N299">
        <v>109</v>
      </c>
      <c r="O299">
        <v>74</v>
      </c>
      <c r="Q299">
        <v>143</v>
      </c>
      <c r="R299">
        <v>6.3</v>
      </c>
      <c r="S299">
        <v>31.3</v>
      </c>
      <c r="T299">
        <v>206</v>
      </c>
      <c r="U299" t="s">
        <v>91</v>
      </c>
      <c r="V299" t="s">
        <v>1858</v>
      </c>
      <c r="W299" t="s">
        <v>45</v>
      </c>
      <c r="X299" t="s">
        <v>68</v>
      </c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 t="s">
        <v>1860</v>
      </c>
      <c r="F300" t="s">
        <v>1860</v>
      </c>
      <c r="G300" t="s">
        <v>153</v>
      </c>
      <c r="H300" t="s">
        <v>1861</v>
      </c>
      <c r="I300" s="10">
        <v>43965</v>
      </c>
      <c r="J300" s="10">
        <v>43966</v>
      </c>
      <c r="K300" t="s">
        <v>394</v>
      </c>
      <c r="L300" t="s">
        <v>624</v>
      </c>
      <c r="M300" t="s">
        <v>1863</v>
      </c>
      <c r="N300">
        <v>116</v>
      </c>
      <c r="O300">
        <v>93</v>
      </c>
      <c r="Q300">
        <v>72</v>
      </c>
      <c r="R300">
        <v>7.5</v>
      </c>
      <c r="S300">
        <v>32.9</v>
      </c>
      <c r="T300">
        <v>167</v>
      </c>
      <c r="U300" t="s">
        <v>253</v>
      </c>
      <c r="V300">
        <v>15102</v>
      </c>
      <c r="W300" t="s">
        <v>271</v>
      </c>
      <c r="X300" t="s">
        <v>92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G301" t="s">
        <v>153</v>
      </c>
      <c r="H301" t="s">
        <v>39</v>
      </c>
      <c r="I301" s="10">
        <v>44552</v>
      </c>
      <c r="J301" s="10">
        <v>44560</v>
      </c>
      <c r="K301" t="s">
        <v>288</v>
      </c>
      <c r="L301" t="s">
        <v>537</v>
      </c>
      <c r="M301" t="s">
        <v>1867</v>
      </c>
      <c r="N301">
        <v>160</v>
      </c>
      <c r="O301">
        <v>89</v>
      </c>
      <c r="Q301">
        <v>245</v>
      </c>
      <c r="R301">
        <v>9.1999999999999993</v>
      </c>
      <c r="S301">
        <v>28.1</v>
      </c>
      <c r="T301">
        <v>244</v>
      </c>
      <c r="U301" t="s">
        <v>91</v>
      </c>
      <c r="V301">
        <v>36592</v>
      </c>
      <c r="X301" t="s">
        <v>25</v>
      </c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G302" t="s">
        <v>145</v>
      </c>
      <c r="H302" t="s">
        <v>1869</v>
      </c>
      <c r="I302" s="10">
        <v>44289</v>
      </c>
      <c r="J302" s="10">
        <v>44296</v>
      </c>
      <c r="K302" t="s">
        <v>309</v>
      </c>
      <c r="L302" t="s">
        <v>33</v>
      </c>
      <c r="M302" t="s">
        <v>1499</v>
      </c>
      <c r="P302" t="s">
        <v>1872</v>
      </c>
      <c r="Q302">
        <v>244</v>
      </c>
      <c r="R302">
        <v>8.6999999999999993</v>
      </c>
      <c r="S302">
        <v>26.1</v>
      </c>
      <c r="T302">
        <v>236</v>
      </c>
      <c r="U302" t="s">
        <v>80</v>
      </c>
      <c r="V302">
        <v>13915</v>
      </c>
      <c r="W302" t="s">
        <v>263</v>
      </c>
      <c r="X302" t="s">
        <v>102</v>
      </c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G303" t="s">
        <v>541</v>
      </c>
      <c r="H303" t="s">
        <v>1875</v>
      </c>
      <c r="I303" s="10">
        <v>44436</v>
      </c>
      <c r="J303" s="10">
        <v>44453</v>
      </c>
      <c r="L303" t="s">
        <v>77</v>
      </c>
      <c r="M303" t="s">
        <v>1878</v>
      </c>
      <c r="N303">
        <v>179</v>
      </c>
      <c r="O303">
        <v>88</v>
      </c>
      <c r="Q303">
        <v>144</v>
      </c>
      <c r="R303">
        <v>12</v>
      </c>
      <c r="S303">
        <v>32.1</v>
      </c>
      <c r="T303">
        <v>207</v>
      </c>
      <c r="U303" t="s">
        <v>44</v>
      </c>
      <c r="V303" t="s">
        <v>1879</v>
      </c>
      <c r="W303" t="s">
        <v>57</v>
      </c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 t="s">
        <v>1882</v>
      </c>
      <c r="F304" t="s">
        <v>1882</v>
      </c>
      <c r="G304" t="s">
        <v>169</v>
      </c>
      <c r="H304" t="s">
        <v>39</v>
      </c>
      <c r="I304" s="10">
        <v>45527</v>
      </c>
      <c r="J304" s="10">
        <v>45543</v>
      </c>
      <c r="K304" t="s">
        <v>342</v>
      </c>
      <c r="L304" t="s">
        <v>261</v>
      </c>
      <c r="M304" t="s">
        <v>1884</v>
      </c>
      <c r="N304">
        <v>161</v>
      </c>
      <c r="Q304">
        <v>240</v>
      </c>
      <c r="R304">
        <v>9.4</v>
      </c>
      <c r="S304">
        <v>40.700000000000003</v>
      </c>
      <c r="T304">
        <v>187</v>
      </c>
      <c r="U304" t="s">
        <v>112</v>
      </c>
      <c r="V304" t="s">
        <v>1885</v>
      </c>
      <c r="W304" t="s">
        <v>217</v>
      </c>
      <c r="X304" t="s">
        <v>46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 t="s">
        <v>1887</v>
      </c>
      <c r="F305" t="s">
        <v>1887</v>
      </c>
      <c r="G305" t="s">
        <v>73</v>
      </c>
      <c r="H305" t="s">
        <v>146</v>
      </c>
      <c r="I305" s="10">
        <v>44781</v>
      </c>
      <c r="J305" s="10">
        <v>44801</v>
      </c>
      <c r="K305" t="s">
        <v>42</v>
      </c>
      <c r="L305" t="s">
        <v>39</v>
      </c>
      <c r="M305" t="s">
        <v>1889</v>
      </c>
      <c r="N305">
        <v>106</v>
      </c>
      <c r="O305">
        <v>60</v>
      </c>
      <c r="Q305">
        <v>194</v>
      </c>
      <c r="R305">
        <v>12.9</v>
      </c>
      <c r="S305">
        <v>43.5</v>
      </c>
      <c r="T305">
        <v>0</v>
      </c>
      <c r="U305" t="s">
        <v>68</v>
      </c>
      <c r="V305">
        <v>44458</v>
      </c>
      <c r="W305" t="s">
        <v>57</v>
      </c>
      <c r="X305" t="s">
        <v>46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 t="s">
        <v>1892</v>
      </c>
      <c r="F306" t="s">
        <v>1892</v>
      </c>
      <c r="G306" t="s">
        <v>153</v>
      </c>
      <c r="H306" t="s">
        <v>146</v>
      </c>
      <c r="I306" s="10">
        <v>45132</v>
      </c>
      <c r="J306" s="10">
        <v>45151</v>
      </c>
      <c r="K306" t="s">
        <v>638</v>
      </c>
      <c r="L306" t="s">
        <v>481</v>
      </c>
      <c r="M306" t="s">
        <v>1895</v>
      </c>
      <c r="N306">
        <v>174</v>
      </c>
      <c r="O306">
        <v>81</v>
      </c>
      <c r="Q306">
        <v>274</v>
      </c>
      <c r="R306">
        <v>10.3</v>
      </c>
      <c r="S306">
        <v>37.1</v>
      </c>
      <c r="T306">
        <v>126</v>
      </c>
      <c r="U306" t="s">
        <v>68</v>
      </c>
      <c r="V306">
        <v>2694</v>
      </c>
      <c r="W306" t="s">
        <v>79</v>
      </c>
      <c r="X306" t="s">
        <v>102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G307" t="s">
        <v>84</v>
      </c>
      <c r="H307" t="s">
        <v>39</v>
      </c>
      <c r="I307" s="10">
        <v>44128</v>
      </c>
      <c r="J307" s="10">
        <v>44125</v>
      </c>
      <c r="K307" t="s">
        <v>99</v>
      </c>
      <c r="L307" t="s">
        <v>320</v>
      </c>
      <c r="M307" t="s">
        <v>111</v>
      </c>
      <c r="P307" t="s">
        <v>1899</v>
      </c>
      <c r="Q307">
        <v>186</v>
      </c>
      <c r="R307">
        <v>4.9000000000000004</v>
      </c>
      <c r="S307">
        <v>32.9</v>
      </c>
      <c r="T307">
        <v>152</v>
      </c>
      <c r="U307" t="s">
        <v>102</v>
      </c>
      <c r="V307">
        <v>13273</v>
      </c>
      <c r="W307" t="s">
        <v>45</v>
      </c>
      <c r="X307" t="s">
        <v>132</v>
      </c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 t="s">
        <v>1901</v>
      </c>
      <c r="F308" t="s">
        <v>1901</v>
      </c>
      <c r="G308" t="s">
        <v>126</v>
      </c>
      <c r="H308" t="s">
        <v>1902</v>
      </c>
      <c r="I308" s="10">
        <v>45271</v>
      </c>
      <c r="J308" s="10">
        <v>45286</v>
      </c>
      <c r="K308" t="s">
        <v>156</v>
      </c>
      <c r="L308" t="s">
        <v>508</v>
      </c>
      <c r="M308" t="s">
        <v>447</v>
      </c>
      <c r="N308">
        <v>178</v>
      </c>
      <c r="O308">
        <v>80</v>
      </c>
      <c r="R308">
        <v>10.1</v>
      </c>
      <c r="S308">
        <v>39.200000000000003</v>
      </c>
      <c r="T308">
        <v>237</v>
      </c>
      <c r="U308" t="s">
        <v>132</v>
      </c>
      <c r="V308" t="s">
        <v>1903</v>
      </c>
      <c r="W308" t="s">
        <v>208</v>
      </c>
      <c r="X308" t="s">
        <v>102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1906</v>
      </c>
      <c r="G309" t="s">
        <v>126</v>
      </c>
      <c r="H309" t="s">
        <v>39</v>
      </c>
      <c r="I309" s="10">
        <v>45223</v>
      </c>
      <c r="J309" s="10">
        <v>45251</v>
      </c>
      <c r="K309" t="s">
        <v>76</v>
      </c>
      <c r="L309" t="s">
        <v>873</v>
      </c>
      <c r="M309" t="s">
        <v>1908</v>
      </c>
      <c r="N309">
        <v>162</v>
      </c>
      <c r="O309">
        <v>68</v>
      </c>
      <c r="Q309">
        <v>221</v>
      </c>
      <c r="R309">
        <v>6.1</v>
      </c>
      <c r="S309">
        <v>32.799999999999997</v>
      </c>
      <c r="T309">
        <v>150</v>
      </c>
      <c r="U309" t="s">
        <v>56</v>
      </c>
      <c r="V309" t="s">
        <v>1909</v>
      </c>
      <c r="W309" t="s">
        <v>25</v>
      </c>
      <c r="X309" t="s">
        <v>25</v>
      </c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 t="s">
        <v>1912</v>
      </c>
      <c r="F310" t="s">
        <v>1912</v>
      </c>
      <c r="G310" t="s">
        <v>275</v>
      </c>
      <c r="H310" t="s">
        <v>1913</v>
      </c>
      <c r="I310" s="10">
        <v>45583</v>
      </c>
      <c r="J310" s="10">
        <v>45590</v>
      </c>
      <c r="K310" t="s">
        <v>53</v>
      </c>
      <c r="L310" t="s">
        <v>157</v>
      </c>
      <c r="M310" t="s">
        <v>1916</v>
      </c>
      <c r="N310">
        <v>132</v>
      </c>
      <c r="O310">
        <v>98</v>
      </c>
      <c r="Q310">
        <v>195</v>
      </c>
      <c r="R310">
        <v>11.8</v>
      </c>
      <c r="S310">
        <v>27.1</v>
      </c>
      <c r="T310">
        <v>195</v>
      </c>
      <c r="U310" t="s">
        <v>92</v>
      </c>
      <c r="W310" t="s">
        <v>45</v>
      </c>
      <c r="X310" t="b">
        <v>0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1919</v>
      </c>
      <c r="G311" t="s">
        <v>153</v>
      </c>
      <c r="H311" t="s">
        <v>146</v>
      </c>
      <c r="I311" s="10">
        <v>45619</v>
      </c>
      <c r="J311" s="10">
        <v>45625</v>
      </c>
      <c r="K311" t="s">
        <v>65</v>
      </c>
      <c r="L311" t="s">
        <v>783</v>
      </c>
      <c r="M311" t="s">
        <v>1922</v>
      </c>
      <c r="N311">
        <v>163</v>
      </c>
      <c r="O311">
        <v>84</v>
      </c>
      <c r="Q311">
        <v>180</v>
      </c>
      <c r="R311">
        <v>8.9</v>
      </c>
      <c r="T311">
        <v>208</v>
      </c>
      <c r="U311" t="s">
        <v>44</v>
      </c>
      <c r="V311">
        <v>15703</v>
      </c>
      <c r="W311" t="s">
        <v>183</v>
      </c>
      <c r="X311" t="b">
        <v>1</v>
      </c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 t="s">
        <v>1925</v>
      </c>
      <c r="F312" t="s">
        <v>1925</v>
      </c>
      <c r="G312" t="s">
        <v>294</v>
      </c>
      <c r="H312" t="s">
        <v>1926</v>
      </c>
      <c r="I312" s="10">
        <v>44078</v>
      </c>
      <c r="J312" s="10">
        <v>44087</v>
      </c>
      <c r="K312" t="s">
        <v>409</v>
      </c>
      <c r="L312" t="s">
        <v>741</v>
      </c>
      <c r="M312" t="s">
        <v>1928</v>
      </c>
      <c r="P312" t="s">
        <v>1929</v>
      </c>
      <c r="Q312">
        <v>283</v>
      </c>
      <c r="R312">
        <v>10.4</v>
      </c>
      <c r="S312">
        <v>30.3</v>
      </c>
      <c r="T312">
        <v>231</v>
      </c>
      <c r="U312" t="s">
        <v>112</v>
      </c>
      <c r="V312">
        <v>47306</v>
      </c>
      <c r="W312" t="s">
        <v>208</v>
      </c>
      <c r="X312" t="b">
        <v>1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G313" t="s">
        <v>247</v>
      </c>
      <c r="H313" t="s">
        <v>146</v>
      </c>
      <c r="I313" s="10">
        <v>45165</v>
      </c>
      <c r="J313" s="10">
        <v>45195</v>
      </c>
      <c r="K313" t="s">
        <v>342</v>
      </c>
      <c r="L313" t="s">
        <v>508</v>
      </c>
      <c r="M313" t="s">
        <v>1933</v>
      </c>
      <c r="N313">
        <v>103</v>
      </c>
      <c r="O313">
        <v>126</v>
      </c>
      <c r="R313">
        <v>5.2</v>
      </c>
      <c r="S313">
        <v>37.5</v>
      </c>
      <c r="T313">
        <v>141</v>
      </c>
      <c r="U313" t="s">
        <v>78</v>
      </c>
      <c r="V313">
        <v>33558</v>
      </c>
      <c r="W313" t="s">
        <v>183</v>
      </c>
      <c r="X313" t="s">
        <v>80</v>
      </c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G314" t="s">
        <v>95</v>
      </c>
      <c r="H314" t="s">
        <v>1935</v>
      </c>
      <c r="I314" s="10">
        <v>43938</v>
      </c>
      <c r="J314" s="10">
        <v>43942</v>
      </c>
      <c r="K314" t="s">
        <v>242</v>
      </c>
      <c r="L314" t="s">
        <v>386</v>
      </c>
      <c r="M314" t="s">
        <v>1938</v>
      </c>
      <c r="N314">
        <v>128</v>
      </c>
      <c r="O314">
        <v>66</v>
      </c>
      <c r="Q314">
        <v>159</v>
      </c>
      <c r="R314">
        <v>9</v>
      </c>
      <c r="S314">
        <v>32.9</v>
      </c>
      <c r="T314">
        <v>249</v>
      </c>
      <c r="U314" t="s">
        <v>32</v>
      </c>
      <c r="V314">
        <v>44723</v>
      </c>
      <c r="W314" t="s">
        <v>57</v>
      </c>
      <c r="X314" t="s">
        <v>46</v>
      </c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 t="s">
        <v>1941</v>
      </c>
      <c r="F315" t="s">
        <v>1941</v>
      </c>
      <c r="G315" t="s">
        <v>73</v>
      </c>
      <c r="H315" t="s">
        <v>1942</v>
      </c>
      <c r="I315" s="10">
        <v>45497</v>
      </c>
      <c r="J315" s="10">
        <v>45498</v>
      </c>
      <c r="K315" t="s">
        <v>409</v>
      </c>
      <c r="L315" t="s">
        <v>760</v>
      </c>
      <c r="M315" t="s">
        <v>1943</v>
      </c>
      <c r="N315">
        <v>112</v>
      </c>
      <c r="Q315">
        <v>271</v>
      </c>
      <c r="R315">
        <v>8</v>
      </c>
      <c r="S315">
        <v>43.3</v>
      </c>
      <c r="T315">
        <v>250</v>
      </c>
      <c r="U315" t="s">
        <v>165</v>
      </c>
      <c r="V315">
        <v>26468</v>
      </c>
      <c r="W315" t="s">
        <v>45</v>
      </c>
      <c r="X315" t="s">
        <v>56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 t="s">
        <v>1946</v>
      </c>
      <c r="F316" t="s">
        <v>1946</v>
      </c>
      <c r="G316" t="s">
        <v>117</v>
      </c>
      <c r="H316" t="s">
        <v>1947</v>
      </c>
      <c r="I316" s="10">
        <v>44087</v>
      </c>
      <c r="J316" s="10">
        <v>44092</v>
      </c>
      <c r="K316" t="s">
        <v>53</v>
      </c>
      <c r="L316" t="s">
        <v>197</v>
      </c>
      <c r="M316" t="s">
        <v>1949</v>
      </c>
      <c r="N316">
        <v>152</v>
      </c>
      <c r="Q316">
        <v>240</v>
      </c>
      <c r="R316">
        <v>6.1</v>
      </c>
      <c r="S316">
        <v>22.4</v>
      </c>
      <c r="T316">
        <v>176</v>
      </c>
      <c r="V316">
        <v>35907</v>
      </c>
      <c r="W316" t="s">
        <v>208</v>
      </c>
      <c r="X316" t="s">
        <v>68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3624</v>
      </c>
      <c r="F317" t="s">
        <v>3624</v>
      </c>
      <c r="G317" t="s">
        <v>247</v>
      </c>
      <c r="H317" t="s">
        <v>146</v>
      </c>
      <c r="I317" s="10">
        <v>45598</v>
      </c>
      <c r="J317" s="10">
        <v>45625</v>
      </c>
      <c r="K317" t="s">
        <v>109</v>
      </c>
      <c r="L317" t="s">
        <v>33</v>
      </c>
      <c r="M317" t="s">
        <v>607</v>
      </c>
      <c r="N317">
        <v>139</v>
      </c>
      <c r="O317">
        <v>74</v>
      </c>
      <c r="Q317">
        <v>213</v>
      </c>
      <c r="R317">
        <v>5.4</v>
      </c>
      <c r="S317">
        <v>17.8</v>
      </c>
      <c r="T317">
        <v>170</v>
      </c>
      <c r="U317" t="s">
        <v>78</v>
      </c>
      <c r="V317">
        <v>2641</v>
      </c>
      <c r="W317" t="s">
        <v>217</v>
      </c>
      <c r="X317" t="s">
        <v>68</v>
      </c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 t="s">
        <v>1954</v>
      </c>
      <c r="F318" t="s">
        <v>1954</v>
      </c>
      <c r="G318" t="s">
        <v>145</v>
      </c>
      <c r="H318" t="s">
        <v>1955</v>
      </c>
      <c r="I318" s="10">
        <v>44331</v>
      </c>
      <c r="J318" s="10">
        <v>44351</v>
      </c>
      <c r="L318" t="s">
        <v>650</v>
      </c>
      <c r="M318" t="s">
        <v>1958</v>
      </c>
      <c r="P318" t="s">
        <v>1959</v>
      </c>
      <c r="Q318">
        <v>92</v>
      </c>
      <c r="R318">
        <v>26.5</v>
      </c>
      <c r="S318">
        <v>32</v>
      </c>
      <c r="T318">
        <v>210</v>
      </c>
      <c r="U318" t="s">
        <v>91</v>
      </c>
      <c r="V318">
        <v>43172</v>
      </c>
      <c r="W318" t="s">
        <v>271</v>
      </c>
      <c r="X318" t="s">
        <v>69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1962</v>
      </c>
      <c r="G319" t="s">
        <v>294</v>
      </c>
      <c r="H319" t="s">
        <v>39</v>
      </c>
      <c r="I319" s="10">
        <v>45071</v>
      </c>
      <c r="J319" s="10">
        <v>45096</v>
      </c>
      <c r="K319" t="s">
        <v>121</v>
      </c>
      <c r="L319" t="s">
        <v>100</v>
      </c>
      <c r="N319">
        <v>91</v>
      </c>
      <c r="O319">
        <v>86</v>
      </c>
      <c r="Q319">
        <v>106</v>
      </c>
      <c r="R319">
        <v>4.3</v>
      </c>
      <c r="T319">
        <v>158</v>
      </c>
      <c r="U319" t="s">
        <v>80</v>
      </c>
      <c r="V319">
        <v>46889</v>
      </c>
      <c r="W319" t="s">
        <v>45</v>
      </c>
      <c r="X319" t="s">
        <v>25</v>
      </c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 t="s">
        <v>1967</v>
      </c>
      <c r="F320" t="s">
        <v>1967</v>
      </c>
      <c r="G320" t="s">
        <v>275</v>
      </c>
      <c r="H320" t="s">
        <v>1968</v>
      </c>
      <c r="I320" s="10">
        <v>44779</v>
      </c>
      <c r="J320" s="10">
        <v>44809</v>
      </c>
      <c r="K320" t="s">
        <v>121</v>
      </c>
      <c r="L320" t="s">
        <v>89</v>
      </c>
      <c r="M320" t="s">
        <v>1970</v>
      </c>
      <c r="N320">
        <v>104</v>
      </c>
      <c r="O320">
        <v>86</v>
      </c>
      <c r="Q320">
        <v>120</v>
      </c>
      <c r="R320">
        <v>5.4</v>
      </c>
      <c r="S320">
        <v>20.100000000000001</v>
      </c>
      <c r="T320">
        <v>255</v>
      </c>
      <c r="U320" t="s">
        <v>102</v>
      </c>
      <c r="V320">
        <v>37795</v>
      </c>
      <c r="W320" t="s">
        <v>217</v>
      </c>
      <c r="X320" t="s">
        <v>166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 t="s">
        <v>1973</v>
      </c>
      <c r="F321" t="s">
        <v>1973</v>
      </c>
      <c r="G321" t="s">
        <v>294</v>
      </c>
      <c r="H321" t="s">
        <v>1974</v>
      </c>
      <c r="I321" s="10">
        <v>45066</v>
      </c>
      <c r="J321" s="10">
        <v>45084</v>
      </c>
      <c r="K321" t="s">
        <v>309</v>
      </c>
      <c r="L321" t="s">
        <v>320</v>
      </c>
      <c r="M321" t="s">
        <v>1977</v>
      </c>
      <c r="N321">
        <v>98</v>
      </c>
      <c r="O321">
        <v>73</v>
      </c>
      <c r="Q321">
        <v>90</v>
      </c>
      <c r="R321">
        <v>5.9</v>
      </c>
      <c r="S321">
        <v>24.5</v>
      </c>
      <c r="T321">
        <v>256</v>
      </c>
      <c r="U321" t="s">
        <v>78</v>
      </c>
      <c r="V321">
        <v>25497</v>
      </c>
      <c r="W321" t="s">
        <v>698</v>
      </c>
      <c r="X321" t="s">
        <v>132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 t="s">
        <v>1980</v>
      </c>
      <c r="F322" t="s">
        <v>1980</v>
      </c>
      <c r="G322" t="s">
        <v>316</v>
      </c>
      <c r="H322" t="s">
        <v>1981</v>
      </c>
      <c r="I322" s="10">
        <v>44182</v>
      </c>
      <c r="J322" s="10">
        <v>44198</v>
      </c>
      <c r="K322" t="s">
        <v>88</v>
      </c>
      <c r="L322" t="s">
        <v>631</v>
      </c>
      <c r="M322" t="s">
        <v>1265</v>
      </c>
      <c r="P322" t="s">
        <v>1983</v>
      </c>
      <c r="Q322">
        <v>78</v>
      </c>
      <c r="R322">
        <v>11.8</v>
      </c>
      <c r="S322">
        <v>34.200000000000003</v>
      </c>
      <c r="T322">
        <v>178</v>
      </c>
      <c r="U322" t="s">
        <v>132</v>
      </c>
      <c r="V322" t="s">
        <v>1984</v>
      </c>
      <c r="W322" t="s">
        <v>199</v>
      </c>
      <c r="X322" t="s">
        <v>132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G323" t="s">
        <v>39</v>
      </c>
      <c r="H323" t="s">
        <v>146</v>
      </c>
      <c r="I323" s="10">
        <v>44435</v>
      </c>
      <c r="L323" t="s">
        <v>624</v>
      </c>
      <c r="M323" t="s">
        <v>43</v>
      </c>
      <c r="N323">
        <v>163</v>
      </c>
      <c r="O323">
        <v>97</v>
      </c>
      <c r="Q323">
        <v>160</v>
      </c>
      <c r="R323">
        <v>10.4</v>
      </c>
      <c r="T323">
        <v>255</v>
      </c>
      <c r="U323" t="s">
        <v>46</v>
      </c>
      <c r="V323" t="s">
        <v>1987</v>
      </c>
      <c r="W323" t="s">
        <v>263</v>
      </c>
      <c r="X323" t="s">
        <v>80</v>
      </c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1989</v>
      </c>
      <c r="G324" t="s">
        <v>316</v>
      </c>
      <c r="H324" t="s">
        <v>1990</v>
      </c>
      <c r="I324" s="10">
        <v>44981</v>
      </c>
      <c r="J324" s="10">
        <v>44992</v>
      </c>
      <c r="K324" t="s">
        <v>109</v>
      </c>
      <c r="L324" t="s">
        <v>386</v>
      </c>
      <c r="M324" t="s">
        <v>1992</v>
      </c>
      <c r="N324">
        <v>177</v>
      </c>
      <c r="O324">
        <v>72</v>
      </c>
      <c r="Q324">
        <v>243</v>
      </c>
      <c r="R324">
        <v>5.9</v>
      </c>
      <c r="S324">
        <v>30.7</v>
      </c>
      <c r="T324">
        <v>160</v>
      </c>
      <c r="U324" t="s">
        <v>80</v>
      </c>
      <c r="V324">
        <v>43928</v>
      </c>
      <c r="X324" t="s">
        <v>102</v>
      </c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 t="s">
        <v>1993</v>
      </c>
      <c r="F325" t="s">
        <v>1993</v>
      </c>
      <c r="G325" t="s">
        <v>169</v>
      </c>
      <c r="H325" t="s">
        <v>1994</v>
      </c>
      <c r="I325" s="10">
        <v>45328</v>
      </c>
      <c r="J325" s="10">
        <v>45334</v>
      </c>
      <c r="K325" t="s">
        <v>156</v>
      </c>
      <c r="L325" t="s">
        <v>1997</v>
      </c>
      <c r="M325" t="s">
        <v>1998</v>
      </c>
      <c r="O325">
        <v>64</v>
      </c>
      <c r="Q325">
        <v>178</v>
      </c>
      <c r="R325">
        <v>4.4000000000000004</v>
      </c>
      <c r="T325">
        <v>162</v>
      </c>
      <c r="U325" t="s">
        <v>91</v>
      </c>
      <c r="V325">
        <v>29214</v>
      </c>
      <c r="W325" t="s">
        <v>25</v>
      </c>
      <c r="X325" t="s">
        <v>56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2001</v>
      </c>
      <c r="G326" t="s">
        <v>38</v>
      </c>
      <c r="H326" t="s">
        <v>2002</v>
      </c>
      <c r="I326" s="10">
        <v>45644</v>
      </c>
      <c r="J326" s="10">
        <v>45660</v>
      </c>
      <c r="K326" t="s">
        <v>288</v>
      </c>
      <c r="L326" t="s">
        <v>279</v>
      </c>
      <c r="M326" t="s">
        <v>363</v>
      </c>
      <c r="N326">
        <v>167</v>
      </c>
      <c r="O326">
        <v>93</v>
      </c>
      <c r="Q326">
        <v>95</v>
      </c>
      <c r="R326">
        <v>21.9</v>
      </c>
      <c r="S326">
        <v>24.5</v>
      </c>
      <c r="T326">
        <v>278</v>
      </c>
      <c r="U326" t="s">
        <v>132</v>
      </c>
      <c r="V326">
        <v>4721</v>
      </c>
      <c r="W326" t="s">
        <v>33</v>
      </c>
      <c r="X326" t="s">
        <v>69</v>
      </c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 t="s">
        <v>2006</v>
      </c>
      <c r="F327" t="s">
        <v>2006</v>
      </c>
      <c r="G327" t="s">
        <v>39</v>
      </c>
      <c r="I327" s="10">
        <v>44391</v>
      </c>
      <c r="J327" s="10">
        <v>44396</v>
      </c>
      <c r="K327" t="s">
        <v>638</v>
      </c>
      <c r="L327" t="s">
        <v>548</v>
      </c>
      <c r="M327" t="s">
        <v>2009</v>
      </c>
      <c r="N327">
        <v>162</v>
      </c>
      <c r="O327">
        <v>89</v>
      </c>
      <c r="Q327">
        <v>147</v>
      </c>
      <c r="R327">
        <v>4</v>
      </c>
      <c r="S327">
        <v>44.2</v>
      </c>
      <c r="T327">
        <v>158</v>
      </c>
      <c r="U327" t="s">
        <v>78</v>
      </c>
      <c r="V327">
        <v>12841</v>
      </c>
      <c r="W327" t="s">
        <v>79</v>
      </c>
      <c r="X327" t="s">
        <v>56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 t="s">
        <v>2011</v>
      </c>
      <c r="F328" t="s">
        <v>2011</v>
      </c>
      <c r="G328" t="s">
        <v>247</v>
      </c>
      <c r="I328" s="10">
        <v>44774</v>
      </c>
      <c r="J328" s="10">
        <v>44798</v>
      </c>
      <c r="K328" t="s">
        <v>99</v>
      </c>
      <c r="L328" t="s">
        <v>741</v>
      </c>
      <c r="M328" t="s">
        <v>2013</v>
      </c>
      <c r="P328" t="s">
        <v>2014</v>
      </c>
      <c r="Q328">
        <v>114</v>
      </c>
      <c r="S328">
        <v>41.2</v>
      </c>
      <c r="T328">
        <v>276</v>
      </c>
      <c r="U328" t="s">
        <v>92</v>
      </c>
      <c r="V328" t="s">
        <v>2015</v>
      </c>
      <c r="W328" t="s">
        <v>263</v>
      </c>
      <c r="X328" t="s">
        <v>68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 t="s">
        <v>2017</v>
      </c>
      <c r="F329" t="s">
        <v>2017</v>
      </c>
      <c r="G329" t="s">
        <v>193</v>
      </c>
      <c r="H329" t="s">
        <v>2018</v>
      </c>
      <c r="I329" s="10">
        <v>44427</v>
      </c>
      <c r="J329" s="10">
        <v>44431</v>
      </c>
      <c r="K329" t="s">
        <v>29</v>
      </c>
      <c r="L329" t="s">
        <v>66</v>
      </c>
      <c r="M329" t="s">
        <v>2021</v>
      </c>
      <c r="N329">
        <v>148</v>
      </c>
      <c r="O329">
        <v>79</v>
      </c>
      <c r="Q329">
        <v>243</v>
      </c>
      <c r="R329">
        <v>8.1999999999999993</v>
      </c>
      <c r="S329">
        <v>44.9</v>
      </c>
      <c r="T329">
        <v>171</v>
      </c>
      <c r="U329" t="s">
        <v>102</v>
      </c>
      <c r="V329" t="s">
        <v>2022</v>
      </c>
      <c r="W329" t="s">
        <v>217</v>
      </c>
      <c r="X329" t="b">
        <v>0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3625</v>
      </c>
      <c r="F330" t="s">
        <v>3625</v>
      </c>
      <c r="G330" t="s">
        <v>316</v>
      </c>
      <c r="H330" t="s">
        <v>2025</v>
      </c>
      <c r="I330" s="10">
        <v>44411</v>
      </c>
      <c r="J330" s="10">
        <v>44438</v>
      </c>
      <c r="K330" t="s">
        <v>753</v>
      </c>
      <c r="L330" t="s">
        <v>368</v>
      </c>
      <c r="M330" t="s">
        <v>2028</v>
      </c>
      <c r="P330" t="s">
        <v>2029</v>
      </c>
      <c r="Q330">
        <v>275</v>
      </c>
      <c r="R330">
        <v>4.4000000000000004</v>
      </c>
      <c r="S330">
        <v>31</v>
      </c>
      <c r="T330">
        <v>222</v>
      </c>
      <c r="U330" t="s">
        <v>39</v>
      </c>
      <c r="V330">
        <v>15467</v>
      </c>
      <c r="W330" t="s">
        <v>183</v>
      </c>
      <c r="X330" t="s">
        <v>56</v>
      </c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 t="s">
        <v>2031</v>
      </c>
      <c r="F331" t="s">
        <v>2031</v>
      </c>
      <c r="G331" t="s">
        <v>693</v>
      </c>
      <c r="I331" s="10">
        <v>44735</v>
      </c>
      <c r="J331" s="10">
        <v>44734</v>
      </c>
      <c r="K331" t="s">
        <v>76</v>
      </c>
      <c r="L331" t="s">
        <v>441</v>
      </c>
      <c r="M331" t="s">
        <v>2034</v>
      </c>
      <c r="N331">
        <v>145</v>
      </c>
      <c r="O331">
        <v>71</v>
      </c>
      <c r="Q331">
        <v>244</v>
      </c>
      <c r="S331">
        <v>41.6</v>
      </c>
      <c r="T331">
        <v>253</v>
      </c>
      <c r="U331" t="s">
        <v>56</v>
      </c>
      <c r="V331">
        <v>24526</v>
      </c>
      <c r="W331" t="s">
        <v>25</v>
      </c>
      <c r="X331" t="s">
        <v>80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 t="s">
        <v>2037</v>
      </c>
      <c r="F332" t="s">
        <v>2037</v>
      </c>
      <c r="G332" t="s">
        <v>126</v>
      </c>
      <c r="H332" t="s">
        <v>2038</v>
      </c>
      <c r="I332" s="10">
        <v>44554</v>
      </c>
      <c r="J332" s="10">
        <v>44553</v>
      </c>
      <c r="K332" t="s">
        <v>42</v>
      </c>
      <c r="L332" t="s">
        <v>89</v>
      </c>
      <c r="M332" t="s">
        <v>1005</v>
      </c>
      <c r="N332">
        <v>102</v>
      </c>
      <c r="O332">
        <v>62</v>
      </c>
      <c r="Q332">
        <v>134</v>
      </c>
      <c r="R332">
        <v>9.4</v>
      </c>
      <c r="S332">
        <v>39.700000000000003</v>
      </c>
      <c r="T332">
        <v>241</v>
      </c>
      <c r="U332" t="s">
        <v>253</v>
      </c>
      <c r="V332" t="s">
        <v>2039</v>
      </c>
      <c r="W332" t="s">
        <v>217</v>
      </c>
      <c r="X332" t="s">
        <v>132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 t="s">
        <v>2041</v>
      </c>
      <c r="F333" t="s">
        <v>2041</v>
      </c>
      <c r="G333" t="s">
        <v>294</v>
      </c>
      <c r="H333" t="s">
        <v>146</v>
      </c>
      <c r="K333" t="s">
        <v>394</v>
      </c>
      <c r="L333" t="s">
        <v>481</v>
      </c>
      <c r="M333" t="s">
        <v>447</v>
      </c>
      <c r="N333">
        <v>110</v>
      </c>
      <c r="O333">
        <v>100</v>
      </c>
      <c r="Q333">
        <v>211</v>
      </c>
      <c r="R333">
        <v>12.3</v>
      </c>
      <c r="T333">
        <v>154</v>
      </c>
      <c r="U333" t="s">
        <v>102</v>
      </c>
      <c r="V333">
        <v>37140</v>
      </c>
      <c r="W333" t="s">
        <v>281</v>
      </c>
      <c r="X333" t="s">
        <v>92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2043</v>
      </c>
      <c r="G334" t="s">
        <v>374</v>
      </c>
      <c r="H334" t="s">
        <v>2044</v>
      </c>
      <c r="I334" s="10">
        <v>45242</v>
      </c>
      <c r="J334" s="10">
        <v>45271</v>
      </c>
      <c r="K334" t="s">
        <v>480</v>
      </c>
      <c r="L334" t="s">
        <v>516</v>
      </c>
      <c r="M334" t="s">
        <v>2046</v>
      </c>
      <c r="N334">
        <v>175</v>
      </c>
      <c r="O334">
        <v>73</v>
      </c>
      <c r="Q334">
        <v>148</v>
      </c>
      <c r="R334">
        <v>10.4</v>
      </c>
      <c r="T334">
        <v>196</v>
      </c>
      <c r="U334" t="s">
        <v>68</v>
      </c>
      <c r="V334">
        <v>18871</v>
      </c>
      <c r="W334" t="s">
        <v>379</v>
      </c>
      <c r="X334" t="s">
        <v>132</v>
      </c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3626</v>
      </c>
      <c r="F335" t="s">
        <v>3626</v>
      </c>
      <c r="G335" t="s">
        <v>294</v>
      </c>
      <c r="H335" t="s">
        <v>2049</v>
      </c>
      <c r="I335" s="10">
        <v>44097</v>
      </c>
      <c r="J335" s="10">
        <v>44124</v>
      </c>
      <c r="K335" t="s">
        <v>121</v>
      </c>
      <c r="L335" t="s">
        <v>348</v>
      </c>
      <c r="M335" t="s">
        <v>2052</v>
      </c>
      <c r="N335">
        <v>142</v>
      </c>
      <c r="O335">
        <v>95</v>
      </c>
      <c r="Q335">
        <v>790</v>
      </c>
      <c r="R335">
        <v>8.9</v>
      </c>
      <c r="S335">
        <v>21.7</v>
      </c>
      <c r="U335" t="s">
        <v>102</v>
      </c>
      <c r="V335" t="s">
        <v>2053</v>
      </c>
      <c r="W335" t="s">
        <v>379</v>
      </c>
      <c r="X335" t="s">
        <v>46</v>
      </c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3627</v>
      </c>
      <c r="F336" t="s">
        <v>3627</v>
      </c>
      <c r="G336" t="s">
        <v>247</v>
      </c>
      <c r="H336" t="s">
        <v>39</v>
      </c>
      <c r="I336" s="10">
        <v>45286</v>
      </c>
      <c r="J336" s="10">
        <v>45299</v>
      </c>
      <c r="K336" t="s">
        <v>242</v>
      </c>
      <c r="L336" t="s">
        <v>650</v>
      </c>
      <c r="M336" t="s">
        <v>2058</v>
      </c>
      <c r="P336" t="s">
        <v>2059</v>
      </c>
      <c r="Q336">
        <v>188</v>
      </c>
      <c r="R336">
        <v>5.7</v>
      </c>
      <c r="S336">
        <v>41.5</v>
      </c>
      <c r="T336">
        <v>262</v>
      </c>
      <c r="U336" t="s">
        <v>132</v>
      </c>
      <c r="V336">
        <v>49757</v>
      </c>
      <c r="W336" t="s">
        <v>217</v>
      </c>
      <c r="X336" t="s">
        <v>69</v>
      </c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 t="s">
        <v>2061</v>
      </c>
      <c r="F337" t="s">
        <v>2061</v>
      </c>
      <c r="G337" t="s">
        <v>275</v>
      </c>
      <c r="I337" s="10">
        <v>45571</v>
      </c>
      <c r="K337" t="s">
        <v>480</v>
      </c>
      <c r="L337" t="s">
        <v>348</v>
      </c>
      <c r="M337" t="s">
        <v>43</v>
      </c>
      <c r="N337">
        <v>131</v>
      </c>
      <c r="O337">
        <v>70</v>
      </c>
      <c r="Q337">
        <v>166</v>
      </c>
      <c r="R337">
        <v>4.8</v>
      </c>
      <c r="S337">
        <v>29</v>
      </c>
      <c r="T337">
        <v>173</v>
      </c>
      <c r="U337" t="s">
        <v>25</v>
      </c>
      <c r="V337">
        <v>49907</v>
      </c>
      <c r="W337" t="s">
        <v>263</v>
      </c>
      <c r="X337" t="s">
        <v>56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2065</v>
      </c>
      <c r="G338" t="s">
        <v>693</v>
      </c>
      <c r="H338" t="s">
        <v>2066</v>
      </c>
      <c r="I338" s="10">
        <v>45182</v>
      </c>
      <c r="J338" s="10">
        <v>45179</v>
      </c>
      <c r="K338" t="s">
        <v>409</v>
      </c>
      <c r="L338" t="s">
        <v>140</v>
      </c>
      <c r="M338" t="s">
        <v>2069</v>
      </c>
      <c r="N338">
        <v>154</v>
      </c>
      <c r="Q338">
        <v>283</v>
      </c>
      <c r="S338">
        <v>19</v>
      </c>
      <c r="T338">
        <v>276</v>
      </c>
      <c r="U338" t="s">
        <v>39</v>
      </c>
      <c r="V338" t="s">
        <v>2070</v>
      </c>
      <c r="W338" t="s">
        <v>25</v>
      </c>
      <c r="X338" t="s">
        <v>92</v>
      </c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2072</v>
      </c>
      <c r="G339" t="s">
        <v>39</v>
      </c>
      <c r="I339" s="10">
        <v>43901</v>
      </c>
      <c r="J339" s="10">
        <v>43905</v>
      </c>
      <c r="K339" t="s">
        <v>29</v>
      </c>
      <c r="L339" t="s">
        <v>333</v>
      </c>
      <c r="M339" t="s">
        <v>2074</v>
      </c>
      <c r="O339">
        <v>89</v>
      </c>
      <c r="Q339">
        <v>105</v>
      </c>
      <c r="R339">
        <v>12.1</v>
      </c>
      <c r="S339">
        <v>19.2</v>
      </c>
      <c r="T339">
        <v>137</v>
      </c>
      <c r="U339" t="s">
        <v>78</v>
      </c>
      <c r="V339">
        <v>9247</v>
      </c>
      <c r="W339" t="s">
        <v>79</v>
      </c>
      <c r="X339" t="b">
        <v>0</v>
      </c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 t="s">
        <v>2076</v>
      </c>
      <c r="F340" t="s">
        <v>2076</v>
      </c>
      <c r="G340" t="s">
        <v>84</v>
      </c>
      <c r="H340" t="s">
        <v>2077</v>
      </c>
      <c r="I340" s="10">
        <v>45624</v>
      </c>
      <c r="J340" s="10">
        <v>45634</v>
      </c>
      <c r="K340" t="s">
        <v>409</v>
      </c>
      <c r="L340" t="s">
        <v>333</v>
      </c>
      <c r="M340" t="s">
        <v>2080</v>
      </c>
      <c r="N340">
        <v>141</v>
      </c>
      <c r="O340">
        <v>85</v>
      </c>
      <c r="Q340">
        <v>247</v>
      </c>
      <c r="R340">
        <v>6.9</v>
      </c>
      <c r="S340">
        <v>32.5</v>
      </c>
      <c r="T340">
        <v>0</v>
      </c>
      <c r="U340" t="s">
        <v>102</v>
      </c>
      <c r="V340">
        <v>10547</v>
      </c>
      <c r="W340" t="s">
        <v>281</v>
      </c>
      <c r="X340" t="b">
        <v>1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2082</v>
      </c>
      <c r="G341" t="s">
        <v>95</v>
      </c>
      <c r="H341" t="s">
        <v>2083</v>
      </c>
      <c r="I341" s="10">
        <v>44283</v>
      </c>
      <c r="J341" s="10">
        <v>44292</v>
      </c>
      <c r="K341" t="s">
        <v>121</v>
      </c>
      <c r="L341" t="s">
        <v>624</v>
      </c>
      <c r="M341" t="s">
        <v>387</v>
      </c>
      <c r="O341">
        <v>68</v>
      </c>
      <c r="Q341">
        <v>245</v>
      </c>
      <c r="R341">
        <v>12.5</v>
      </c>
      <c r="S341">
        <v>22.8</v>
      </c>
      <c r="T341">
        <v>156</v>
      </c>
      <c r="U341" t="s">
        <v>39</v>
      </c>
      <c r="W341" t="s">
        <v>698</v>
      </c>
      <c r="X341" t="s">
        <v>46</v>
      </c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 t="s">
        <v>2085</v>
      </c>
      <c r="F342" t="s">
        <v>2085</v>
      </c>
      <c r="G342" t="s">
        <v>257</v>
      </c>
      <c r="H342" t="s">
        <v>2086</v>
      </c>
      <c r="K342" t="s">
        <v>139</v>
      </c>
      <c r="L342" t="s">
        <v>140</v>
      </c>
      <c r="M342" t="s">
        <v>2087</v>
      </c>
      <c r="P342" t="s">
        <v>2088</v>
      </c>
      <c r="Q342">
        <v>189</v>
      </c>
      <c r="R342">
        <v>10.8</v>
      </c>
      <c r="S342">
        <v>18</v>
      </c>
      <c r="T342">
        <v>161</v>
      </c>
      <c r="U342" t="s">
        <v>78</v>
      </c>
      <c r="V342" t="s">
        <v>2089</v>
      </c>
      <c r="W342" t="s">
        <v>25</v>
      </c>
      <c r="X342" t="s">
        <v>132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 t="s">
        <v>2092</v>
      </c>
      <c r="F343" t="s">
        <v>2092</v>
      </c>
      <c r="G343" t="s">
        <v>374</v>
      </c>
      <c r="H343" t="s">
        <v>2093</v>
      </c>
      <c r="I343" s="10">
        <v>44022</v>
      </c>
      <c r="J343" s="10">
        <v>44041</v>
      </c>
      <c r="K343" t="s">
        <v>230</v>
      </c>
      <c r="L343" t="s">
        <v>348</v>
      </c>
      <c r="M343" t="s">
        <v>2096</v>
      </c>
      <c r="N343">
        <v>292</v>
      </c>
      <c r="O343">
        <v>88</v>
      </c>
      <c r="Q343">
        <v>189</v>
      </c>
      <c r="R343">
        <v>6.5</v>
      </c>
      <c r="S343">
        <v>40.799999999999997</v>
      </c>
      <c r="T343">
        <v>182</v>
      </c>
      <c r="U343" t="s">
        <v>165</v>
      </c>
      <c r="V343">
        <v>26797</v>
      </c>
      <c r="X343" t="s">
        <v>46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 t="s">
        <v>2099</v>
      </c>
      <c r="F344" t="s">
        <v>2099</v>
      </c>
      <c r="G344" t="s">
        <v>275</v>
      </c>
      <c r="H344" t="s">
        <v>2100</v>
      </c>
      <c r="I344" s="10">
        <v>44920</v>
      </c>
      <c r="K344" t="s">
        <v>394</v>
      </c>
      <c r="L344" t="s">
        <v>516</v>
      </c>
      <c r="N344">
        <v>125</v>
      </c>
      <c r="O344">
        <v>131</v>
      </c>
      <c r="Q344">
        <v>175</v>
      </c>
      <c r="R344">
        <v>10.9</v>
      </c>
      <c r="S344">
        <v>37</v>
      </c>
      <c r="T344">
        <v>160</v>
      </c>
      <c r="U344" t="s">
        <v>46</v>
      </c>
      <c r="V344" t="s">
        <v>2101</v>
      </c>
      <c r="W344" t="s">
        <v>25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 t="s">
        <v>2103</v>
      </c>
      <c r="F345" t="s">
        <v>2103</v>
      </c>
      <c r="G345" t="s">
        <v>329</v>
      </c>
      <c r="H345" t="s">
        <v>39</v>
      </c>
      <c r="I345" s="10">
        <v>45067</v>
      </c>
      <c r="J345" s="10">
        <v>45081</v>
      </c>
      <c r="K345" t="s">
        <v>121</v>
      </c>
      <c r="L345" t="s">
        <v>516</v>
      </c>
      <c r="M345" t="s">
        <v>2105</v>
      </c>
      <c r="N345">
        <v>167</v>
      </c>
      <c r="O345">
        <v>78</v>
      </c>
      <c r="Q345">
        <v>213</v>
      </c>
      <c r="R345">
        <v>5.2</v>
      </c>
      <c r="S345">
        <v>33.6</v>
      </c>
      <c r="T345">
        <v>220</v>
      </c>
      <c r="U345" t="s">
        <v>112</v>
      </c>
      <c r="V345">
        <v>-1152</v>
      </c>
      <c r="W345" t="s">
        <v>33</v>
      </c>
      <c r="X345" t="s">
        <v>132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 t="s">
        <v>2108</v>
      </c>
      <c r="F346" t="s">
        <v>2108</v>
      </c>
      <c r="G346" t="s">
        <v>316</v>
      </c>
      <c r="I346" s="10">
        <v>44232</v>
      </c>
      <c r="J346" s="10">
        <v>44251</v>
      </c>
      <c r="K346" t="s">
        <v>65</v>
      </c>
      <c r="L346" t="s">
        <v>77</v>
      </c>
      <c r="M346" t="s">
        <v>2110</v>
      </c>
      <c r="N346">
        <v>140</v>
      </c>
      <c r="O346">
        <v>60</v>
      </c>
      <c r="R346">
        <v>7.7</v>
      </c>
      <c r="S346">
        <v>31.7</v>
      </c>
      <c r="T346">
        <v>183</v>
      </c>
      <c r="U346" t="s">
        <v>68</v>
      </c>
      <c r="V346" t="s">
        <v>2111</v>
      </c>
      <c r="W346" t="s">
        <v>79</v>
      </c>
      <c r="X346" t="s">
        <v>132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 t="s">
        <v>2112</v>
      </c>
      <c r="F347" t="s">
        <v>2112</v>
      </c>
      <c r="G347" t="s">
        <v>126</v>
      </c>
      <c r="H347" t="s">
        <v>2113</v>
      </c>
      <c r="I347" s="10">
        <v>44216</v>
      </c>
      <c r="J347" s="10">
        <v>44245</v>
      </c>
      <c r="K347" t="s">
        <v>458</v>
      </c>
      <c r="L347" t="s">
        <v>548</v>
      </c>
      <c r="M347" t="s">
        <v>2115</v>
      </c>
      <c r="N347">
        <v>109</v>
      </c>
      <c r="O347">
        <v>71</v>
      </c>
      <c r="Q347">
        <v>92</v>
      </c>
      <c r="R347">
        <v>6.8</v>
      </c>
      <c r="S347">
        <v>28.6</v>
      </c>
      <c r="T347">
        <v>138</v>
      </c>
      <c r="U347" t="s">
        <v>46</v>
      </c>
      <c r="V347">
        <v>27257</v>
      </c>
      <c r="W347" t="s">
        <v>33</v>
      </c>
      <c r="X347" t="s">
        <v>166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 t="s">
        <v>2118</v>
      </c>
      <c r="F348" t="s">
        <v>2118</v>
      </c>
      <c r="G348" t="s">
        <v>126</v>
      </c>
      <c r="H348" t="s">
        <v>2119</v>
      </c>
      <c r="I348" s="10">
        <v>44576</v>
      </c>
      <c r="J348" s="10">
        <v>44588</v>
      </c>
      <c r="K348" t="s">
        <v>121</v>
      </c>
      <c r="L348" t="s">
        <v>25</v>
      </c>
      <c r="M348" t="s">
        <v>2121</v>
      </c>
      <c r="N348">
        <v>94</v>
      </c>
      <c r="O348">
        <v>94</v>
      </c>
      <c r="Q348">
        <v>227</v>
      </c>
      <c r="R348">
        <v>4.9000000000000004</v>
      </c>
      <c r="S348">
        <v>35.9</v>
      </c>
      <c r="T348">
        <v>190</v>
      </c>
      <c r="U348" t="s">
        <v>46</v>
      </c>
      <c r="V348">
        <v>4938</v>
      </c>
      <c r="W348" t="s">
        <v>379</v>
      </c>
      <c r="X348" t="s">
        <v>44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 t="s">
        <v>2124</v>
      </c>
      <c r="F349" t="s">
        <v>2124</v>
      </c>
      <c r="G349" t="s">
        <v>419</v>
      </c>
      <c r="H349" t="s">
        <v>2125</v>
      </c>
      <c r="I349" s="10">
        <v>45156</v>
      </c>
      <c r="J349" s="10">
        <v>45157</v>
      </c>
      <c r="K349" t="s">
        <v>88</v>
      </c>
      <c r="L349" t="s">
        <v>130</v>
      </c>
      <c r="M349" t="s">
        <v>2127</v>
      </c>
      <c r="N349">
        <v>179</v>
      </c>
      <c r="Q349">
        <v>271</v>
      </c>
      <c r="S349">
        <v>9.1</v>
      </c>
      <c r="T349">
        <v>222</v>
      </c>
      <c r="U349" t="s">
        <v>165</v>
      </c>
      <c r="V349">
        <v>8551</v>
      </c>
      <c r="W349" t="s">
        <v>57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 t="s">
        <v>2130</v>
      </c>
      <c r="F350" t="s">
        <v>2130</v>
      </c>
      <c r="G350" t="s">
        <v>62</v>
      </c>
      <c r="H350" t="s">
        <v>39</v>
      </c>
      <c r="I350" s="10">
        <v>44120</v>
      </c>
      <c r="J350" s="10">
        <v>44117</v>
      </c>
      <c r="K350" t="s">
        <v>109</v>
      </c>
      <c r="L350" t="s">
        <v>25</v>
      </c>
      <c r="M350" t="s">
        <v>2133</v>
      </c>
      <c r="N350">
        <v>156</v>
      </c>
      <c r="O350">
        <v>66</v>
      </c>
      <c r="Q350">
        <v>201</v>
      </c>
      <c r="R350">
        <v>13</v>
      </c>
      <c r="S350">
        <v>37.5</v>
      </c>
      <c r="T350">
        <v>269</v>
      </c>
      <c r="U350" t="s">
        <v>102</v>
      </c>
      <c r="V350">
        <v>28534</v>
      </c>
      <c r="W350" t="s">
        <v>79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 t="s">
        <v>2136</v>
      </c>
      <c r="F351" t="s">
        <v>2136</v>
      </c>
      <c r="G351" t="s">
        <v>73</v>
      </c>
      <c r="H351" t="s">
        <v>2137</v>
      </c>
      <c r="I351" s="10">
        <v>44305</v>
      </c>
      <c r="J351" s="10">
        <v>44314</v>
      </c>
      <c r="L351" t="s">
        <v>611</v>
      </c>
      <c r="M351" t="s">
        <v>2139</v>
      </c>
      <c r="N351">
        <v>129</v>
      </c>
      <c r="O351">
        <v>98</v>
      </c>
      <c r="Q351">
        <v>228</v>
      </c>
      <c r="R351">
        <v>10.8</v>
      </c>
      <c r="S351">
        <v>97.7</v>
      </c>
      <c r="T351">
        <v>158</v>
      </c>
      <c r="U351" t="s">
        <v>80</v>
      </c>
      <c r="V351">
        <v>24433</v>
      </c>
      <c r="X351" t="s">
        <v>80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2141</v>
      </c>
      <c r="G352" t="s">
        <v>25</v>
      </c>
      <c r="H352" t="s">
        <v>2142</v>
      </c>
      <c r="I352" s="10">
        <v>45152</v>
      </c>
      <c r="J352" s="10">
        <v>45159</v>
      </c>
      <c r="K352" t="s">
        <v>42</v>
      </c>
      <c r="L352" t="s">
        <v>333</v>
      </c>
      <c r="M352" t="s">
        <v>2145</v>
      </c>
      <c r="O352">
        <v>72</v>
      </c>
      <c r="Q352">
        <v>214</v>
      </c>
      <c r="R352">
        <v>4</v>
      </c>
      <c r="S352">
        <v>23</v>
      </c>
      <c r="T352">
        <v>156</v>
      </c>
      <c r="U352" t="s">
        <v>165</v>
      </c>
      <c r="V352">
        <v>1201</v>
      </c>
      <c r="W352" t="s">
        <v>33</v>
      </c>
      <c r="X352" t="s">
        <v>56</v>
      </c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 t="s">
        <v>2146</v>
      </c>
      <c r="F353" t="s">
        <v>2146</v>
      </c>
      <c r="G353" t="s">
        <v>419</v>
      </c>
      <c r="H353" t="s">
        <v>2147</v>
      </c>
      <c r="I353" s="10">
        <v>44977</v>
      </c>
      <c r="J353" s="10">
        <v>44974</v>
      </c>
      <c r="K353" t="s">
        <v>156</v>
      </c>
      <c r="M353" t="s">
        <v>2148</v>
      </c>
      <c r="N353">
        <v>137</v>
      </c>
      <c r="O353">
        <v>72</v>
      </c>
      <c r="Q353">
        <v>83</v>
      </c>
      <c r="R353">
        <v>6.5</v>
      </c>
      <c r="S353">
        <v>22.3</v>
      </c>
      <c r="T353">
        <v>203</v>
      </c>
      <c r="V353" t="s">
        <v>2149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G354" t="s">
        <v>39</v>
      </c>
      <c r="H354" t="s">
        <v>2151</v>
      </c>
      <c r="I354" s="10">
        <v>45299</v>
      </c>
      <c r="J354" s="10">
        <v>45302</v>
      </c>
      <c r="K354" t="s">
        <v>121</v>
      </c>
      <c r="L354" t="s">
        <v>650</v>
      </c>
      <c r="M354" t="s">
        <v>2152</v>
      </c>
      <c r="N354">
        <v>143</v>
      </c>
      <c r="Q354">
        <v>170</v>
      </c>
      <c r="R354">
        <v>10.7</v>
      </c>
      <c r="S354">
        <v>40.5</v>
      </c>
      <c r="U354" t="s">
        <v>25</v>
      </c>
      <c r="V354">
        <v>31851</v>
      </c>
      <c r="W354" t="s">
        <v>217</v>
      </c>
      <c r="X354" t="s">
        <v>56</v>
      </c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3628</v>
      </c>
      <c r="F355" t="s">
        <v>3628</v>
      </c>
      <c r="G355" t="s">
        <v>316</v>
      </c>
      <c r="I355" s="10">
        <v>45432</v>
      </c>
      <c r="J355" s="10">
        <v>45461</v>
      </c>
      <c r="K355" t="s">
        <v>480</v>
      </c>
      <c r="L355" t="s">
        <v>279</v>
      </c>
      <c r="M355" t="s">
        <v>1452</v>
      </c>
      <c r="O355">
        <v>64</v>
      </c>
      <c r="Q355">
        <v>241</v>
      </c>
      <c r="R355">
        <v>11.5</v>
      </c>
      <c r="T355">
        <v>199</v>
      </c>
      <c r="V355">
        <v>23265</v>
      </c>
      <c r="W355" t="s">
        <v>79</v>
      </c>
      <c r="X355" t="b">
        <v>0</v>
      </c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G356" t="s">
        <v>419</v>
      </c>
      <c r="H356" t="s">
        <v>2160</v>
      </c>
      <c r="I356" s="10">
        <v>45384</v>
      </c>
      <c r="J356" s="10">
        <v>45411</v>
      </c>
      <c r="K356" t="s">
        <v>480</v>
      </c>
      <c r="L356" t="s">
        <v>481</v>
      </c>
      <c r="M356" t="s">
        <v>2163</v>
      </c>
      <c r="N356">
        <v>102</v>
      </c>
      <c r="O356">
        <v>70</v>
      </c>
      <c r="R356">
        <v>12.1</v>
      </c>
      <c r="S356">
        <v>27.1</v>
      </c>
      <c r="T356">
        <v>280</v>
      </c>
      <c r="U356" t="s">
        <v>46</v>
      </c>
      <c r="V356">
        <v>21156</v>
      </c>
      <c r="W356" t="s">
        <v>45</v>
      </c>
      <c r="X356" t="s">
        <v>46</v>
      </c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 t="s">
        <v>2165</v>
      </c>
      <c r="F357" t="s">
        <v>2165</v>
      </c>
      <c r="G357" t="s">
        <v>84</v>
      </c>
      <c r="H357" t="s">
        <v>2166</v>
      </c>
      <c r="I357" s="10">
        <v>44257</v>
      </c>
      <c r="J357" s="10">
        <v>44265</v>
      </c>
      <c r="K357" t="s">
        <v>394</v>
      </c>
      <c r="L357" t="s">
        <v>261</v>
      </c>
      <c r="M357" t="s">
        <v>2167</v>
      </c>
      <c r="N357">
        <v>95</v>
      </c>
      <c r="O357">
        <v>66</v>
      </c>
      <c r="Q357">
        <v>293</v>
      </c>
      <c r="S357">
        <v>33.1</v>
      </c>
      <c r="T357">
        <v>179</v>
      </c>
      <c r="U357" t="s">
        <v>68</v>
      </c>
      <c r="V357" t="s">
        <v>2168</v>
      </c>
      <c r="W357" t="s">
        <v>33</v>
      </c>
      <c r="X357" t="s">
        <v>68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 t="s">
        <v>2171</v>
      </c>
      <c r="F358" t="s">
        <v>2171</v>
      </c>
      <c r="G358" t="s">
        <v>491</v>
      </c>
      <c r="H358" t="s">
        <v>39</v>
      </c>
      <c r="I358" s="10">
        <v>44566</v>
      </c>
      <c r="J358" s="10">
        <v>44569</v>
      </c>
      <c r="K358" t="s">
        <v>189</v>
      </c>
      <c r="L358" t="s">
        <v>289</v>
      </c>
      <c r="P358" t="s">
        <v>2174</v>
      </c>
      <c r="Q358">
        <v>284</v>
      </c>
      <c r="R358">
        <v>12.1</v>
      </c>
      <c r="S358">
        <v>33.1</v>
      </c>
      <c r="T358">
        <v>196</v>
      </c>
      <c r="U358" t="s">
        <v>165</v>
      </c>
      <c r="V358">
        <v>18718</v>
      </c>
      <c r="W358" t="s">
        <v>281</v>
      </c>
      <c r="X358" t="s">
        <v>166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 t="s">
        <v>2176</v>
      </c>
      <c r="F359" t="s">
        <v>2176</v>
      </c>
      <c r="G359" t="s">
        <v>468</v>
      </c>
      <c r="H359" t="s">
        <v>39</v>
      </c>
      <c r="I359" s="10">
        <v>44154</v>
      </c>
      <c r="J359" s="10">
        <v>44173</v>
      </c>
      <c r="L359" t="s">
        <v>181</v>
      </c>
      <c r="M359" t="s">
        <v>799</v>
      </c>
      <c r="N359">
        <v>159</v>
      </c>
      <c r="O359">
        <v>87</v>
      </c>
      <c r="Q359">
        <v>0</v>
      </c>
      <c r="R359">
        <v>6.4</v>
      </c>
      <c r="S359">
        <v>20.7</v>
      </c>
      <c r="T359">
        <v>258</v>
      </c>
      <c r="U359" t="s">
        <v>78</v>
      </c>
      <c r="V359" t="s">
        <v>2177</v>
      </c>
      <c r="W359" t="s">
        <v>79</v>
      </c>
      <c r="X359" t="s">
        <v>44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 t="s">
        <v>2180</v>
      </c>
      <c r="F360" t="s">
        <v>2180</v>
      </c>
      <c r="G360" t="s">
        <v>316</v>
      </c>
      <c r="H360" t="s">
        <v>146</v>
      </c>
      <c r="I360" s="10">
        <v>45423</v>
      </c>
      <c r="J360" s="10">
        <v>45447</v>
      </c>
      <c r="K360" t="s">
        <v>189</v>
      </c>
      <c r="L360" t="s">
        <v>548</v>
      </c>
      <c r="M360" t="s">
        <v>607</v>
      </c>
      <c r="N360">
        <v>117</v>
      </c>
      <c r="O360">
        <v>80</v>
      </c>
      <c r="Q360">
        <v>0</v>
      </c>
      <c r="S360">
        <v>37.6</v>
      </c>
      <c r="T360">
        <v>236</v>
      </c>
      <c r="U360" t="s">
        <v>165</v>
      </c>
      <c r="V360">
        <v>11840</v>
      </c>
      <c r="W360" t="s">
        <v>199</v>
      </c>
      <c r="X360" t="s">
        <v>80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 t="s">
        <v>2182</v>
      </c>
      <c r="F361" t="s">
        <v>2182</v>
      </c>
      <c r="G361" t="s">
        <v>153</v>
      </c>
      <c r="H361" t="s">
        <v>39</v>
      </c>
      <c r="I361" s="10">
        <v>43834</v>
      </c>
      <c r="J361" s="10">
        <v>43845</v>
      </c>
      <c r="K361" t="s">
        <v>230</v>
      </c>
      <c r="L361" t="s">
        <v>181</v>
      </c>
      <c r="M361" t="s">
        <v>2185</v>
      </c>
      <c r="N361">
        <v>141</v>
      </c>
      <c r="O361">
        <v>60</v>
      </c>
      <c r="Q361">
        <v>236</v>
      </c>
      <c r="R361">
        <v>7.5</v>
      </c>
      <c r="S361">
        <v>33.799999999999997</v>
      </c>
      <c r="T361">
        <v>207</v>
      </c>
      <c r="U361" t="s">
        <v>165</v>
      </c>
      <c r="V361">
        <v>48650</v>
      </c>
      <c r="W361" t="s">
        <v>379</v>
      </c>
      <c r="X361" t="s">
        <v>56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 t="s">
        <v>2188</v>
      </c>
      <c r="F362" t="s">
        <v>2188</v>
      </c>
      <c r="G362" t="s">
        <v>39</v>
      </c>
      <c r="H362" t="s">
        <v>2189</v>
      </c>
      <c r="I362" s="10">
        <v>44991</v>
      </c>
      <c r="J362" s="10">
        <v>45008</v>
      </c>
      <c r="K362" t="s">
        <v>230</v>
      </c>
      <c r="L362" t="s">
        <v>548</v>
      </c>
      <c r="M362" t="s">
        <v>2191</v>
      </c>
      <c r="P362" t="s">
        <v>2192</v>
      </c>
      <c r="Q362">
        <v>222</v>
      </c>
      <c r="R362">
        <v>11.8</v>
      </c>
      <c r="S362">
        <v>38.6</v>
      </c>
      <c r="T362">
        <v>130</v>
      </c>
      <c r="U362" t="s">
        <v>112</v>
      </c>
      <c r="V362">
        <v>17428</v>
      </c>
      <c r="W362" t="s">
        <v>199</v>
      </c>
      <c r="X362" t="s">
        <v>69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 t="s">
        <v>2195</v>
      </c>
      <c r="F363" t="s">
        <v>2195</v>
      </c>
      <c r="G363" t="s">
        <v>491</v>
      </c>
      <c r="H363" t="s">
        <v>2196</v>
      </c>
      <c r="I363" s="10">
        <v>44856</v>
      </c>
      <c r="J363" s="10">
        <v>44860</v>
      </c>
      <c r="K363" t="s">
        <v>156</v>
      </c>
      <c r="L363" t="s">
        <v>348</v>
      </c>
      <c r="M363" t="s">
        <v>2199</v>
      </c>
      <c r="N363">
        <v>137</v>
      </c>
      <c r="Q363">
        <v>648</v>
      </c>
      <c r="R363">
        <v>10.3</v>
      </c>
      <c r="S363">
        <v>23.5</v>
      </c>
      <c r="T363">
        <v>185</v>
      </c>
      <c r="U363" t="s">
        <v>112</v>
      </c>
      <c r="V363">
        <v>-11682</v>
      </c>
      <c r="W363" t="s">
        <v>79</v>
      </c>
      <c r="X363" t="s">
        <v>166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 t="s">
        <v>2201</v>
      </c>
      <c r="F364" t="s">
        <v>2201</v>
      </c>
      <c r="G364" t="s">
        <v>693</v>
      </c>
      <c r="H364" t="s">
        <v>39</v>
      </c>
      <c r="I364" s="10">
        <v>45591</v>
      </c>
      <c r="J364" s="10">
        <v>45619</v>
      </c>
      <c r="K364" t="s">
        <v>53</v>
      </c>
      <c r="L364" t="s">
        <v>873</v>
      </c>
      <c r="M364" t="s">
        <v>2203</v>
      </c>
      <c r="N364">
        <v>142</v>
      </c>
      <c r="O364">
        <v>98</v>
      </c>
      <c r="Q364">
        <v>246</v>
      </c>
      <c r="R364">
        <v>12.5</v>
      </c>
      <c r="S364">
        <v>19.7</v>
      </c>
      <c r="T364">
        <v>239</v>
      </c>
      <c r="U364" t="s">
        <v>165</v>
      </c>
      <c r="V364">
        <v>14707</v>
      </c>
      <c r="W364" t="s">
        <v>183</v>
      </c>
      <c r="X364" t="s">
        <v>132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 t="s">
        <v>2205</v>
      </c>
      <c r="F365" t="s">
        <v>2205</v>
      </c>
      <c r="G365" t="s">
        <v>169</v>
      </c>
      <c r="H365" t="s">
        <v>2206</v>
      </c>
      <c r="I365" s="10">
        <v>45366</v>
      </c>
      <c r="J365" s="10">
        <v>45381</v>
      </c>
      <c r="K365" t="s">
        <v>189</v>
      </c>
      <c r="L365" t="s">
        <v>1997</v>
      </c>
      <c r="M365" t="s">
        <v>2208</v>
      </c>
      <c r="P365" t="s">
        <v>2209</v>
      </c>
      <c r="Q365">
        <v>85</v>
      </c>
      <c r="R365">
        <v>4</v>
      </c>
      <c r="S365">
        <v>24.3</v>
      </c>
      <c r="T365">
        <v>163</v>
      </c>
      <c r="U365" t="s">
        <v>46</v>
      </c>
      <c r="W365" t="s">
        <v>208</v>
      </c>
      <c r="X365" t="s">
        <v>132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 t="s">
        <v>2210</v>
      </c>
      <c r="F366" t="s">
        <v>2210</v>
      </c>
      <c r="G366" t="s">
        <v>39</v>
      </c>
      <c r="H366" t="s">
        <v>2211</v>
      </c>
      <c r="I366" s="10">
        <v>45445</v>
      </c>
      <c r="J366" s="10">
        <v>45444</v>
      </c>
      <c r="K366" t="s">
        <v>668</v>
      </c>
      <c r="L366" t="s">
        <v>25</v>
      </c>
      <c r="M366" t="s">
        <v>2214</v>
      </c>
      <c r="N366">
        <v>102</v>
      </c>
      <c r="O366">
        <v>100</v>
      </c>
      <c r="Q366">
        <v>219</v>
      </c>
      <c r="R366">
        <v>6.9</v>
      </c>
      <c r="S366">
        <v>35.200000000000003</v>
      </c>
      <c r="T366">
        <v>244</v>
      </c>
      <c r="U366" t="s">
        <v>80</v>
      </c>
      <c r="V366">
        <v>35901</v>
      </c>
      <c r="W366" t="s">
        <v>45</v>
      </c>
      <c r="X366" t="s">
        <v>44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 t="s">
        <v>2217</v>
      </c>
      <c r="F367" t="s">
        <v>2217</v>
      </c>
      <c r="G367" t="s">
        <v>247</v>
      </c>
      <c r="H367" t="s">
        <v>2218</v>
      </c>
      <c r="I367" s="10">
        <v>43962</v>
      </c>
      <c r="J367" s="10">
        <v>43990</v>
      </c>
      <c r="K367" t="s">
        <v>394</v>
      </c>
      <c r="L367" t="s">
        <v>631</v>
      </c>
      <c r="M367" t="s">
        <v>2221</v>
      </c>
      <c r="N367">
        <v>176</v>
      </c>
      <c r="O367">
        <v>68</v>
      </c>
      <c r="Q367">
        <v>259</v>
      </c>
      <c r="R367">
        <v>11.4</v>
      </c>
      <c r="S367">
        <v>22.8</v>
      </c>
      <c r="T367">
        <v>177</v>
      </c>
      <c r="U367" t="s">
        <v>68</v>
      </c>
      <c r="V367">
        <v>4963</v>
      </c>
      <c r="W367" t="s">
        <v>281</v>
      </c>
      <c r="X367" t="s">
        <v>92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2223</v>
      </c>
      <c r="G368" t="s">
        <v>145</v>
      </c>
      <c r="H368" t="s">
        <v>39</v>
      </c>
      <c r="I368" s="10">
        <v>44769</v>
      </c>
      <c r="J368" s="10">
        <v>44784</v>
      </c>
      <c r="K368" t="s">
        <v>139</v>
      </c>
      <c r="L368" t="s">
        <v>279</v>
      </c>
      <c r="M368" t="s">
        <v>2225</v>
      </c>
      <c r="N368">
        <v>171</v>
      </c>
      <c r="O368">
        <v>80</v>
      </c>
      <c r="Q368">
        <v>249</v>
      </c>
      <c r="R368">
        <v>6.4</v>
      </c>
      <c r="S368">
        <v>21.2</v>
      </c>
      <c r="T368">
        <v>142</v>
      </c>
      <c r="U368" t="s">
        <v>165</v>
      </c>
      <c r="V368">
        <v>38610</v>
      </c>
      <c r="W368" t="s">
        <v>199</v>
      </c>
      <c r="X368" t="s">
        <v>92</v>
      </c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 t="s">
        <v>2228</v>
      </c>
      <c r="F369" t="s">
        <v>2228</v>
      </c>
      <c r="G369" t="s">
        <v>126</v>
      </c>
      <c r="H369" t="s">
        <v>2229</v>
      </c>
      <c r="I369" s="10">
        <v>44039</v>
      </c>
      <c r="J369" s="10">
        <v>44055</v>
      </c>
      <c r="K369" t="s">
        <v>29</v>
      </c>
      <c r="L369" t="s">
        <v>1997</v>
      </c>
      <c r="M369" t="s">
        <v>447</v>
      </c>
      <c r="N369">
        <v>175</v>
      </c>
      <c r="O369">
        <v>81</v>
      </c>
      <c r="Q369">
        <v>106</v>
      </c>
      <c r="R369">
        <v>4.4000000000000004</v>
      </c>
      <c r="S369">
        <v>8.5</v>
      </c>
      <c r="T369">
        <v>274</v>
      </c>
      <c r="U369" t="s">
        <v>68</v>
      </c>
      <c r="V369" t="s">
        <v>2231</v>
      </c>
      <c r="W369" t="s">
        <v>217</v>
      </c>
      <c r="X369" t="s">
        <v>166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2232</v>
      </c>
      <c r="G370" t="s">
        <v>73</v>
      </c>
      <c r="H370" t="s">
        <v>146</v>
      </c>
      <c r="I370" s="10">
        <v>45332</v>
      </c>
      <c r="J370" s="10">
        <v>45357</v>
      </c>
      <c r="K370" t="s">
        <v>121</v>
      </c>
      <c r="L370" t="s">
        <v>54</v>
      </c>
      <c r="M370" t="s">
        <v>2234</v>
      </c>
      <c r="O370">
        <v>88</v>
      </c>
      <c r="Q370">
        <v>196</v>
      </c>
      <c r="R370">
        <v>7.3</v>
      </c>
      <c r="S370">
        <v>21.4</v>
      </c>
      <c r="T370">
        <v>212</v>
      </c>
      <c r="V370" t="s">
        <v>2235</v>
      </c>
      <c r="W370" t="s">
        <v>199</v>
      </c>
      <c r="X370" t="s">
        <v>44</v>
      </c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 t="s">
        <v>2237</v>
      </c>
      <c r="F371" t="s">
        <v>2237</v>
      </c>
      <c r="G371" t="s">
        <v>266</v>
      </c>
      <c r="I371" s="10">
        <v>44989</v>
      </c>
      <c r="J371" s="10">
        <v>45012</v>
      </c>
      <c r="K371" t="s">
        <v>638</v>
      </c>
      <c r="L371" t="s">
        <v>368</v>
      </c>
      <c r="N371">
        <v>171</v>
      </c>
      <c r="O371">
        <v>179</v>
      </c>
      <c r="Q371">
        <v>299</v>
      </c>
      <c r="R371">
        <v>5.8</v>
      </c>
      <c r="S371">
        <v>23.7</v>
      </c>
      <c r="T371">
        <v>246</v>
      </c>
      <c r="U371" t="s">
        <v>46</v>
      </c>
      <c r="V371">
        <v>11209</v>
      </c>
      <c r="W371" t="s">
        <v>263</v>
      </c>
      <c r="X371" t="s">
        <v>132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G372" t="s">
        <v>693</v>
      </c>
      <c r="H372" t="s">
        <v>146</v>
      </c>
      <c r="I372" s="10">
        <v>44729</v>
      </c>
      <c r="J372" s="10">
        <v>44753</v>
      </c>
      <c r="K372" t="s">
        <v>196</v>
      </c>
      <c r="L372" t="s">
        <v>279</v>
      </c>
      <c r="M372" t="s">
        <v>1977</v>
      </c>
      <c r="N372">
        <v>91</v>
      </c>
      <c r="O372">
        <v>98</v>
      </c>
      <c r="Q372">
        <v>288</v>
      </c>
      <c r="R372">
        <v>5.8</v>
      </c>
      <c r="S372">
        <v>41.8</v>
      </c>
      <c r="T372">
        <v>230</v>
      </c>
      <c r="U372" t="s">
        <v>32</v>
      </c>
      <c r="V372">
        <v>9177</v>
      </c>
      <c r="X372" t="s">
        <v>132</v>
      </c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 t="s">
        <v>2245</v>
      </c>
      <c r="F373" t="s">
        <v>2245</v>
      </c>
      <c r="G373" t="s">
        <v>491</v>
      </c>
      <c r="H373" t="s">
        <v>2246</v>
      </c>
      <c r="I373" s="10">
        <v>45176</v>
      </c>
      <c r="J373" s="10">
        <v>45177</v>
      </c>
      <c r="K373" t="s">
        <v>189</v>
      </c>
      <c r="L373" t="s">
        <v>873</v>
      </c>
      <c r="M373" t="s">
        <v>2248</v>
      </c>
      <c r="N373">
        <v>105</v>
      </c>
      <c r="O373">
        <v>87</v>
      </c>
      <c r="Q373">
        <v>230</v>
      </c>
      <c r="R373">
        <v>7.4</v>
      </c>
      <c r="S373">
        <v>25.6</v>
      </c>
      <c r="T373">
        <v>146</v>
      </c>
      <c r="U373" t="s">
        <v>253</v>
      </c>
      <c r="V373" t="s">
        <v>2249</v>
      </c>
      <c r="W373" t="s">
        <v>25</v>
      </c>
      <c r="X373" t="s">
        <v>68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 t="s">
        <v>2252</v>
      </c>
      <c r="F374" t="s">
        <v>2252</v>
      </c>
      <c r="G374" t="s">
        <v>468</v>
      </c>
      <c r="H374" t="s">
        <v>146</v>
      </c>
      <c r="I374" s="10">
        <v>44471</v>
      </c>
      <c r="J374" s="10">
        <v>44498</v>
      </c>
      <c r="L374" t="s">
        <v>206</v>
      </c>
      <c r="M374" t="s">
        <v>2255</v>
      </c>
      <c r="N374">
        <v>169</v>
      </c>
      <c r="O374">
        <v>114</v>
      </c>
      <c r="Q374">
        <v>71</v>
      </c>
      <c r="R374">
        <v>9.1</v>
      </c>
      <c r="S374">
        <v>24.8</v>
      </c>
      <c r="T374">
        <v>191</v>
      </c>
      <c r="V374">
        <v>47830</v>
      </c>
      <c r="W374" t="s">
        <v>698</v>
      </c>
      <c r="X374" t="s">
        <v>92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 t="s">
        <v>2258</v>
      </c>
      <c r="F375" t="s">
        <v>2258</v>
      </c>
      <c r="G375" t="s">
        <v>25</v>
      </c>
      <c r="H375" t="s">
        <v>146</v>
      </c>
      <c r="I375" s="10">
        <v>44128</v>
      </c>
      <c r="J375" s="10">
        <v>44148</v>
      </c>
      <c r="K375" t="s">
        <v>230</v>
      </c>
      <c r="M375" t="s">
        <v>2260</v>
      </c>
      <c r="N375">
        <v>127</v>
      </c>
      <c r="O375">
        <v>84</v>
      </c>
      <c r="Q375">
        <v>229</v>
      </c>
      <c r="R375">
        <v>7.5</v>
      </c>
      <c r="S375">
        <v>33.4</v>
      </c>
      <c r="T375">
        <v>190</v>
      </c>
      <c r="U375" t="s">
        <v>44</v>
      </c>
      <c r="V375">
        <v>17470</v>
      </c>
      <c r="W375" t="s">
        <v>183</v>
      </c>
      <c r="X375" t="s">
        <v>80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 t="s">
        <v>2262</v>
      </c>
      <c r="F376" t="s">
        <v>2262</v>
      </c>
      <c r="G376" t="s">
        <v>275</v>
      </c>
      <c r="I376" s="10">
        <v>45338</v>
      </c>
      <c r="J376" s="10">
        <v>45366</v>
      </c>
      <c r="K376" t="s">
        <v>638</v>
      </c>
      <c r="L376" t="s">
        <v>54</v>
      </c>
      <c r="M376" t="s">
        <v>2264</v>
      </c>
      <c r="N376">
        <v>94</v>
      </c>
      <c r="O376">
        <v>98</v>
      </c>
      <c r="Q376">
        <v>99</v>
      </c>
      <c r="R376">
        <v>4.0999999999999996</v>
      </c>
      <c r="S376">
        <v>35.200000000000003</v>
      </c>
      <c r="T376">
        <v>250</v>
      </c>
      <c r="U376" t="s">
        <v>102</v>
      </c>
      <c r="V376">
        <v>36313</v>
      </c>
      <c r="W376" t="s">
        <v>25</v>
      </c>
      <c r="X376" t="s">
        <v>46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 t="s">
        <v>2267</v>
      </c>
      <c r="F377" t="s">
        <v>2267</v>
      </c>
      <c r="G377" t="s">
        <v>178</v>
      </c>
      <c r="H377" t="s">
        <v>2268</v>
      </c>
      <c r="I377" s="10">
        <v>45636</v>
      </c>
      <c r="J377" s="10">
        <v>45658</v>
      </c>
      <c r="K377" t="s">
        <v>458</v>
      </c>
      <c r="L377" t="s">
        <v>760</v>
      </c>
      <c r="M377" t="s">
        <v>2271</v>
      </c>
      <c r="N377">
        <v>146</v>
      </c>
      <c r="O377">
        <v>81</v>
      </c>
      <c r="Q377">
        <v>0</v>
      </c>
      <c r="R377">
        <v>7.9</v>
      </c>
      <c r="S377">
        <v>34.9</v>
      </c>
      <c r="T377">
        <v>184</v>
      </c>
      <c r="U377" t="s">
        <v>102</v>
      </c>
      <c r="V377">
        <v>7157</v>
      </c>
      <c r="W377" t="s">
        <v>183</v>
      </c>
      <c r="X377" t="s">
        <v>44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3629</v>
      </c>
      <c r="F378" t="s">
        <v>3629</v>
      </c>
      <c r="G378" t="s">
        <v>541</v>
      </c>
      <c r="H378" t="s">
        <v>2275</v>
      </c>
      <c r="I378" s="10">
        <v>45227</v>
      </c>
      <c r="J378" s="10">
        <v>45229</v>
      </c>
      <c r="K378" t="s">
        <v>65</v>
      </c>
      <c r="L378" t="s">
        <v>741</v>
      </c>
      <c r="M378" t="s">
        <v>2278</v>
      </c>
      <c r="N378">
        <v>130</v>
      </c>
      <c r="O378">
        <v>62</v>
      </c>
      <c r="Q378">
        <v>295</v>
      </c>
      <c r="R378">
        <v>12.1</v>
      </c>
      <c r="S378">
        <v>18.5</v>
      </c>
      <c r="T378">
        <v>141</v>
      </c>
      <c r="U378" t="s">
        <v>68</v>
      </c>
      <c r="V378">
        <v>31713</v>
      </c>
      <c r="W378" t="s">
        <v>57</v>
      </c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 t="s">
        <v>2279</v>
      </c>
      <c r="F379" t="s">
        <v>2279</v>
      </c>
      <c r="G379" t="s">
        <v>294</v>
      </c>
      <c r="H379" t="s">
        <v>2280</v>
      </c>
      <c r="I379" s="10">
        <v>44698</v>
      </c>
      <c r="J379" s="10">
        <v>44720</v>
      </c>
      <c r="L379" t="s">
        <v>508</v>
      </c>
      <c r="M379" t="s">
        <v>2282</v>
      </c>
      <c r="N379">
        <v>143</v>
      </c>
      <c r="O379">
        <v>78</v>
      </c>
      <c r="Q379">
        <v>94</v>
      </c>
      <c r="R379">
        <v>8.3000000000000007</v>
      </c>
      <c r="S379">
        <v>28.1</v>
      </c>
      <c r="U379" t="s">
        <v>92</v>
      </c>
      <c r="V379">
        <v>45784</v>
      </c>
      <c r="W379" t="s">
        <v>281</v>
      </c>
      <c r="X379" t="s">
        <v>166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 t="s">
        <v>2285</v>
      </c>
      <c r="F380" t="s">
        <v>2285</v>
      </c>
      <c r="G380" t="s">
        <v>62</v>
      </c>
      <c r="H380" t="s">
        <v>2286</v>
      </c>
      <c r="I380" s="10">
        <v>45577</v>
      </c>
      <c r="J380" s="10">
        <v>45580</v>
      </c>
      <c r="K380" t="s">
        <v>29</v>
      </c>
      <c r="L380" t="s">
        <v>631</v>
      </c>
      <c r="M380" t="s">
        <v>1422</v>
      </c>
      <c r="N380">
        <v>119</v>
      </c>
      <c r="O380">
        <v>81</v>
      </c>
      <c r="Q380">
        <v>96</v>
      </c>
      <c r="R380">
        <v>9.9</v>
      </c>
      <c r="S380">
        <v>23.3</v>
      </c>
      <c r="T380">
        <v>244</v>
      </c>
      <c r="U380" t="s">
        <v>102</v>
      </c>
      <c r="V380">
        <v>17568</v>
      </c>
      <c r="X380" t="s">
        <v>132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 t="s">
        <v>2290</v>
      </c>
      <c r="F381" t="s">
        <v>2290</v>
      </c>
      <c r="G381" t="s">
        <v>73</v>
      </c>
      <c r="H381" t="s">
        <v>2291</v>
      </c>
      <c r="I381" s="10">
        <v>44488</v>
      </c>
      <c r="J381" s="10">
        <v>44495</v>
      </c>
      <c r="K381" t="s">
        <v>480</v>
      </c>
      <c r="L381" t="s">
        <v>320</v>
      </c>
      <c r="M381" t="s">
        <v>2294</v>
      </c>
      <c r="N381">
        <v>116</v>
      </c>
      <c r="O381">
        <v>75</v>
      </c>
      <c r="Q381">
        <v>283</v>
      </c>
      <c r="R381">
        <v>9.5</v>
      </c>
      <c r="S381">
        <v>27</v>
      </c>
      <c r="T381">
        <v>246</v>
      </c>
      <c r="U381" t="s">
        <v>25</v>
      </c>
      <c r="V381">
        <v>41282</v>
      </c>
      <c r="W381" t="s">
        <v>217</v>
      </c>
      <c r="X381" t="s">
        <v>132</v>
      </c>
    </row>
    <row r="382" spans="1:24" x14ac:dyDescent="0.3">
      <c r="A382" t="s">
        <v>2295</v>
      </c>
      <c r="C382" t="s">
        <v>36</v>
      </c>
      <c r="D382">
        <v>63</v>
      </c>
      <c r="E382" t="s">
        <v>2296</v>
      </c>
      <c r="F382" t="s">
        <v>2296</v>
      </c>
      <c r="G382" t="s">
        <v>275</v>
      </c>
      <c r="H382" t="s">
        <v>2297</v>
      </c>
      <c r="I382" s="10">
        <v>45193</v>
      </c>
      <c r="J382" s="10">
        <v>45202</v>
      </c>
      <c r="K382" t="s">
        <v>76</v>
      </c>
      <c r="L382" t="s">
        <v>368</v>
      </c>
      <c r="M382" t="s">
        <v>2298</v>
      </c>
      <c r="N382">
        <v>179</v>
      </c>
      <c r="O382">
        <v>203</v>
      </c>
      <c r="Q382">
        <v>170</v>
      </c>
      <c r="R382">
        <v>7.3</v>
      </c>
      <c r="S382">
        <v>39.4</v>
      </c>
      <c r="T382">
        <v>231</v>
      </c>
      <c r="U382" t="s">
        <v>112</v>
      </c>
      <c r="V382">
        <v>39868</v>
      </c>
      <c r="W382" t="s">
        <v>45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 t="s">
        <v>2300</v>
      </c>
      <c r="F383" t="s">
        <v>2300</v>
      </c>
      <c r="G383" t="s">
        <v>374</v>
      </c>
      <c r="H383" t="s">
        <v>2301</v>
      </c>
      <c r="I383" s="10">
        <v>45164</v>
      </c>
      <c r="J383" s="10">
        <v>45186</v>
      </c>
      <c r="K383" t="s">
        <v>189</v>
      </c>
      <c r="L383" t="s">
        <v>289</v>
      </c>
      <c r="N383">
        <v>156</v>
      </c>
      <c r="O383">
        <v>88</v>
      </c>
      <c r="Q383">
        <v>0</v>
      </c>
      <c r="R383">
        <v>5.6</v>
      </c>
      <c r="S383">
        <v>36.700000000000003</v>
      </c>
      <c r="T383">
        <v>146</v>
      </c>
      <c r="U383" t="s">
        <v>32</v>
      </c>
      <c r="V383">
        <v>12485</v>
      </c>
      <c r="W383" t="s">
        <v>271</v>
      </c>
      <c r="X383" t="s">
        <v>92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 t="s">
        <v>2306</v>
      </c>
      <c r="F384" t="s">
        <v>2306</v>
      </c>
      <c r="G384" t="s">
        <v>329</v>
      </c>
      <c r="H384" t="s">
        <v>146</v>
      </c>
      <c r="I384" s="10">
        <v>44477</v>
      </c>
      <c r="J384" s="10">
        <v>44501</v>
      </c>
      <c r="K384" t="s">
        <v>668</v>
      </c>
      <c r="L384" t="s">
        <v>624</v>
      </c>
      <c r="M384" t="s">
        <v>2307</v>
      </c>
      <c r="P384" t="s">
        <v>2308</v>
      </c>
      <c r="Q384">
        <v>173</v>
      </c>
      <c r="R384">
        <v>4.7</v>
      </c>
      <c r="S384">
        <v>40.299999999999997</v>
      </c>
      <c r="T384">
        <v>244</v>
      </c>
      <c r="U384" t="s">
        <v>102</v>
      </c>
      <c r="V384">
        <v>3779</v>
      </c>
      <c r="W384" t="s">
        <v>113</v>
      </c>
      <c r="X384" t="s">
        <v>80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 t="s">
        <v>2311</v>
      </c>
      <c r="F385" t="s">
        <v>2311</v>
      </c>
      <c r="G385" t="s">
        <v>316</v>
      </c>
      <c r="H385" t="s">
        <v>2312</v>
      </c>
      <c r="I385" s="10">
        <v>44652</v>
      </c>
      <c r="J385" s="10">
        <v>44666</v>
      </c>
      <c r="L385" t="s">
        <v>89</v>
      </c>
      <c r="M385" t="s">
        <v>1977</v>
      </c>
      <c r="N385">
        <v>96</v>
      </c>
      <c r="O385">
        <v>69</v>
      </c>
      <c r="Q385">
        <v>117</v>
      </c>
      <c r="R385">
        <v>7.4</v>
      </c>
      <c r="S385">
        <v>20</v>
      </c>
      <c r="T385">
        <v>264</v>
      </c>
      <c r="U385" t="s">
        <v>132</v>
      </c>
      <c r="V385">
        <v>42431</v>
      </c>
      <c r="X385" t="s">
        <v>166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 t="s">
        <v>2317</v>
      </c>
      <c r="F386" t="s">
        <v>2317</v>
      </c>
      <c r="G386" t="s">
        <v>316</v>
      </c>
      <c r="H386" t="s">
        <v>146</v>
      </c>
      <c r="I386" s="10">
        <v>43845</v>
      </c>
      <c r="J386" s="10">
        <v>43859</v>
      </c>
      <c r="K386" t="s">
        <v>121</v>
      </c>
      <c r="L386" t="s">
        <v>39</v>
      </c>
      <c r="M386" t="s">
        <v>1652</v>
      </c>
      <c r="N386">
        <v>106</v>
      </c>
      <c r="O386">
        <v>97</v>
      </c>
      <c r="Q386">
        <v>285</v>
      </c>
      <c r="R386">
        <v>6.1</v>
      </c>
      <c r="S386">
        <v>24.6</v>
      </c>
      <c r="T386">
        <v>252</v>
      </c>
      <c r="U386" t="s">
        <v>80</v>
      </c>
      <c r="V386">
        <v>35681</v>
      </c>
      <c r="W386" t="s">
        <v>379</v>
      </c>
      <c r="X386" t="s">
        <v>92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3630</v>
      </c>
      <c r="F387" t="s">
        <v>3630</v>
      </c>
      <c r="H387" t="s">
        <v>2322</v>
      </c>
      <c r="I387" s="10">
        <v>44193</v>
      </c>
      <c r="J387" s="10">
        <v>44215</v>
      </c>
      <c r="K387" t="s">
        <v>309</v>
      </c>
      <c r="L387" t="s">
        <v>251</v>
      </c>
      <c r="M387" t="s">
        <v>2324</v>
      </c>
      <c r="N387">
        <v>116</v>
      </c>
      <c r="O387">
        <v>65</v>
      </c>
      <c r="Q387">
        <v>136</v>
      </c>
      <c r="S387">
        <v>18.399999999999999</v>
      </c>
      <c r="T387">
        <v>217</v>
      </c>
      <c r="V387" t="s">
        <v>2325</v>
      </c>
      <c r="X387" t="s">
        <v>68</v>
      </c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 t="s">
        <v>2327</v>
      </c>
      <c r="F388" t="s">
        <v>2327</v>
      </c>
      <c r="G388" t="s">
        <v>693</v>
      </c>
      <c r="H388" t="s">
        <v>146</v>
      </c>
      <c r="I388" s="10">
        <v>44483</v>
      </c>
      <c r="J388" s="10">
        <v>44505</v>
      </c>
      <c r="K388" t="s">
        <v>139</v>
      </c>
      <c r="L388" t="s">
        <v>650</v>
      </c>
      <c r="M388" t="s">
        <v>2329</v>
      </c>
      <c r="N388">
        <v>149</v>
      </c>
      <c r="O388">
        <v>72</v>
      </c>
      <c r="Q388">
        <v>244</v>
      </c>
      <c r="R388">
        <v>0</v>
      </c>
      <c r="S388">
        <v>35.6</v>
      </c>
      <c r="U388" t="s">
        <v>92</v>
      </c>
      <c r="V388">
        <v>44909</v>
      </c>
      <c r="W388" t="s">
        <v>208</v>
      </c>
      <c r="X388" t="s">
        <v>80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 t="s">
        <v>2331</v>
      </c>
      <c r="F389" t="s">
        <v>2331</v>
      </c>
      <c r="G389" t="s">
        <v>38</v>
      </c>
      <c r="H389" t="s">
        <v>2332</v>
      </c>
      <c r="I389" s="10">
        <v>44937</v>
      </c>
      <c r="J389" s="10">
        <v>44966</v>
      </c>
      <c r="K389" t="s">
        <v>638</v>
      </c>
      <c r="L389" t="s">
        <v>333</v>
      </c>
      <c r="M389" t="s">
        <v>2334</v>
      </c>
      <c r="N389">
        <v>112</v>
      </c>
      <c r="O389">
        <v>79</v>
      </c>
      <c r="Q389">
        <v>238</v>
      </c>
      <c r="R389">
        <v>10.3</v>
      </c>
      <c r="S389">
        <v>21.3</v>
      </c>
      <c r="T389">
        <v>145</v>
      </c>
      <c r="U389" t="s">
        <v>253</v>
      </c>
      <c r="V389">
        <v>10221</v>
      </c>
      <c r="W389" t="s">
        <v>113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 t="s">
        <v>2337</v>
      </c>
      <c r="F390" t="s">
        <v>2337</v>
      </c>
      <c r="G390" t="s">
        <v>316</v>
      </c>
      <c r="H390" t="s">
        <v>2338</v>
      </c>
      <c r="I390" s="10">
        <v>44830</v>
      </c>
      <c r="J390" s="10">
        <v>44856</v>
      </c>
      <c r="K390" t="s">
        <v>88</v>
      </c>
      <c r="M390" t="s">
        <v>2340</v>
      </c>
      <c r="N390">
        <v>147</v>
      </c>
      <c r="O390">
        <v>72</v>
      </c>
      <c r="Q390">
        <v>180</v>
      </c>
      <c r="R390">
        <v>8.1</v>
      </c>
      <c r="S390">
        <v>27.7</v>
      </c>
      <c r="T390">
        <v>150</v>
      </c>
      <c r="U390" t="s">
        <v>165</v>
      </c>
      <c r="V390" t="s">
        <v>2341</v>
      </c>
      <c r="W390" t="s">
        <v>79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3631</v>
      </c>
      <c r="F391" t="s">
        <v>3631</v>
      </c>
      <c r="G391" t="s">
        <v>491</v>
      </c>
      <c r="H391" t="s">
        <v>146</v>
      </c>
      <c r="I391" s="10">
        <v>44217</v>
      </c>
      <c r="J391" s="10">
        <v>44230</v>
      </c>
      <c r="K391" t="s">
        <v>288</v>
      </c>
      <c r="L391" t="s">
        <v>197</v>
      </c>
      <c r="M391" t="s">
        <v>2347</v>
      </c>
      <c r="N391">
        <v>151</v>
      </c>
      <c r="O391">
        <v>83</v>
      </c>
      <c r="Q391">
        <v>75</v>
      </c>
      <c r="R391">
        <v>8.6999999999999993</v>
      </c>
      <c r="S391">
        <v>33.700000000000003</v>
      </c>
      <c r="T391">
        <v>181</v>
      </c>
      <c r="U391" t="s">
        <v>46</v>
      </c>
      <c r="V391">
        <v>21252</v>
      </c>
      <c r="W391" t="s">
        <v>113</v>
      </c>
      <c r="X391" t="s">
        <v>132</v>
      </c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 t="s">
        <v>2349</v>
      </c>
      <c r="F392" t="s">
        <v>2349</v>
      </c>
      <c r="G392" t="s">
        <v>329</v>
      </c>
      <c r="H392" t="s">
        <v>2350</v>
      </c>
      <c r="I392" s="10">
        <v>44540</v>
      </c>
      <c r="J392" s="10">
        <v>44551</v>
      </c>
      <c r="K392" t="s">
        <v>309</v>
      </c>
      <c r="L392" t="s">
        <v>77</v>
      </c>
      <c r="M392" t="s">
        <v>2352</v>
      </c>
      <c r="N392">
        <v>111</v>
      </c>
      <c r="O392">
        <v>87</v>
      </c>
      <c r="Q392">
        <v>279</v>
      </c>
      <c r="R392">
        <v>11.9</v>
      </c>
      <c r="T392">
        <v>274</v>
      </c>
      <c r="U392" t="s">
        <v>92</v>
      </c>
      <c r="V392">
        <v>38834</v>
      </c>
      <c r="W392" t="s">
        <v>379</v>
      </c>
      <c r="X392" t="b">
        <v>1</v>
      </c>
    </row>
    <row r="393" spans="1:24" x14ac:dyDescent="0.3">
      <c r="A393" t="s">
        <v>3558</v>
      </c>
      <c r="B393" t="s">
        <v>2353</v>
      </c>
      <c r="C393" t="s">
        <v>60</v>
      </c>
      <c r="D393">
        <v>20</v>
      </c>
      <c r="E393" t="s">
        <v>2354</v>
      </c>
      <c r="F393" t="s">
        <v>2354</v>
      </c>
      <c r="G393" t="s">
        <v>266</v>
      </c>
      <c r="H393" t="s">
        <v>39</v>
      </c>
      <c r="K393" t="s">
        <v>121</v>
      </c>
      <c r="L393" t="s">
        <v>386</v>
      </c>
      <c r="M393" t="s">
        <v>607</v>
      </c>
      <c r="P393" t="s">
        <v>2355</v>
      </c>
      <c r="Q393">
        <v>131</v>
      </c>
      <c r="R393">
        <v>6.7</v>
      </c>
      <c r="S393">
        <v>34.799999999999997</v>
      </c>
      <c r="T393">
        <v>220</v>
      </c>
      <c r="U393" t="s">
        <v>80</v>
      </c>
      <c r="V393">
        <v>22994</v>
      </c>
      <c r="W393" t="s">
        <v>45</v>
      </c>
      <c r="X393" t="s">
        <v>92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 t="s">
        <v>2357</v>
      </c>
      <c r="F394" t="s">
        <v>2357</v>
      </c>
      <c r="G394" t="s">
        <v>247</v>
      </c>
      <c r="H394" t="s">
        <v>2358</v>
      </c>
      <c r="I394" s="10">
        <v>44822</v>
      </c>
      <c r="J394" s="10">
        <v>44827</v>
      </c>
      <c r="K394" t="s">
        <v>88</v>
      </c>
      <c r="L394" t="s">
        <v>441</v>
      </c>
      <c r="M394" t="s">
        <v>2359</v>
      </c>
      <c r="O394">
        <v>65</v>
      </c>
      <c r="Q394">
        <v>259</v>
      </c>
      <c r="S394">
        <v>17.7</v>
      </c>
      <c r="T394">
        <v>130</v>
      </c>
      <c r="U394" t="s">
        <v>165</v>
      </c>
      <c r="V394">
        <v>35481</v>
      </c>
      <c r="W394" t="s">
        <v>263</v>
      </c>
      <c r="X394" t="s">
        <v>46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 t="s">
        <v>2362</v>
      </c>
      <c r="F395" t="s">
        <v>2362</v>
      </c>
      <c r="G395" t="s">
        <v>84</v>
      </c>
      <c r="H395" t="s">
        <v>2363</v>
      </c>
      <c r="I395" s="10">
        <v>44565</v>
      </c>
      <c r="K395" t="s">
        <v>29</v>
      </c>
      <c r="L395" t="s">
        <v>66</v>
      </c>
      <c r="M395" t="s">
        <v>2365</v>
      </c>
      <c r="N395">
        <v>128</v>
      </c>
      <c r="O395">
        <v>157</v>
      </c>
      <c r="Q395">
        <v>121</v>
      </c>
      <c r="R395">
        <v>10.8</v>
      </c>
      <c r="S395">
        <v>26.7</v>
      </c>
      <c r="T395">
        <v>232</v>
      </c>
      <c r="U395" t="s">
        <v>78</v>
      </c>
      <c r="V395">
        <v>17193</v>
      </c>
      <c r="W395" t="s">
        <v>217</v>
      </c>
      <c r="X395" t="s">
        <v>46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G396" t="s">
        <v>73</v>
      </c>
      <c r="I396" s="10">
        <v>44725</v>
      </c>
      <c r="J396" s="10">
        <v>44726</v>
      </c>
      <c r="K396" t="s">
        <v>409</v>
      </c>
      <c r="L396" t="s">
        <v>508</v>
      </c>
      <c r="M396" t="s">
        <v>2367</v>
      </c>
      <c r="N396">
        <v>112</v>
      </c>
      <c r="O396">
        <v>89</v>
      </c>
      <c r="Q396">
        <v>144</v>
      </c>
      <c r="R396">
        <v>9.1</v>
      </c>
      <c r="S396">
        <v>20.3</v>
      </c>
      <c r="T396">
        <v>266</v>
      </c>
      <c r="U396" t="s">
        <v>92</v>
      </c>
      <c r="V396">
        <v>47994</v>
      </c>
      <c r="W396" t="s">
        <v>113</v>
      </c>
      <c r="X396" t="s">
        <v>68</v>
      </c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 t="s">
        <v>2369</v>
      </c>
      <c r="F397" t="s">
        <v>2369</v>
      </c>
      <c r="G397" t="s">
        <v>374</v>
      </c>
      <c r="I397" s="10">
        <v>45566</v>
      </c>
      <c r="J397" s="10">
        <v>45564</v>
      </c>
      <c r="K397" t="s">
        <v>99</v>
      </c>
      <c r="L397" t="s">
        <v>760</v>
      </c>
      <c r="M397" t="s">
        <v>2372</v>
      </c>
      <c r="N397">
        <v>126</v>
      </c>
      <c r="O397">
        <v>98</v>
      </c>
      <c r="Q397">
        <v>95</v>
      </c>
      <c r="R397">
        <v>12.5</v>
      </c>
      <c r="S397">
        <v>25.9</v>
      </c>
      <c r="T397">
        <v>129</v>
      </c>
      <c r="U397" t="s">
        <v>132</v>
      </c>
      <c r="V397">
        <v>16713</v>
      </c>
      <c r="W397" t="s">
        <v>79</v>
      </c>
      <c r="X397" t="s">
        <v>68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G398" t="s">
        <v>95</v>
      </c>
      <c r="H398" t="s">
        <v>2374</v>
      </c>
      <c r="I398" s="10">
        <v>44297</v>
      </c>
      <c r="J398" s="10">
        <v>44318</v>
      </c>
      <c r="K398" t="s">
        <v>109</v>
      </c>
      <c r="L398" t="s">
        <v>223</v>
      </c>
      <c r="N398">
        <v>132</v>
      </c>
      <c r="O398">
        <v>90</v>
      </c>
      <c r="Q398">
        <v>196</v>
      </c>
      <c r="R398">
        <v>7.3</v>
      </c>
      <c r="S398">
        <v>22.6</v>
      </c>
      <c r="T398">
        <v>280</v>
      </c>
      <c r="U398" t="s">
        <v>112</v>
      </c>
      <c r="V398" t="s">
        <v>2376</v>
      </c>
      <c r="W398" t="s">
        <v>271</v>
      </c>
      <c r="X398" t="s">
        <v>80</v>
      </c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 t="s">
        <v>2379</v>
      </c>
      <c r="F399" t="s">
        <v>2379</v>
      </c>
      <c r="G399" t="s">
        <v>126</v>
      </c>
      <c r="H399" t="s">
        <v>39</v>
      </c>
      <c r="K399" t="s">
        <v>189</v>
      </c>
      <c r="L399" t="s">
        <v>206</v>
      </c>
      <c r="M399" t="s">
        <v>2380</v>
      </c>
      <c r="N399">
        <v>114</v>
      </c>
      <c r="Q399">
        <v>140</v>
      </c>
      <c r="R399">
        <v>12.7</v>
      </c>
      <c r="T399">
        <v>230</v>
      </c>
      <c r="U399" t="s">
        <v>253</v>
      </c>
      <c r="V399">
        <v>38078</v>
      </c>
      <c r="W399" t="s">
        <v>113</v>
      </c>
      <c r="X399" t="s">
        <v>69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2383</v>
      </c>
      <c r="G400" t="s">
        <v>294</v>
      </c>
      <c r="H400" t="s">
        <v>39</v>
      </c>
      <c r="I400" s="10">
        <v>44947</v>
      </c>
      <c r="J400" s="10">
        <v>44964</v>
      </c>
      <c r="K400" t="s">
        <v>88</v>
      </c>
      <c r="L400" t="s">
        <v>873</v>
      </c>
      <c r="M400" t="s">
        <v>2385</v>
      </c>
      <c r="N400">
        <v>137</v>
      </c>
      <c r="O400">
        <v>86</v>
      </c>
      <c r="Q400">
        <v>248</v>
      </c>
      <c r="R400">
        <v>24.9</v>
      </c>
      <c r="S400">
        <v>30.1</v>
      </c>
      <c r="T400">
        <v>126</v>
      </c>
      <c r="U400" t="s">
        <v>46</v>
      </c>
      <c r="V400">
        <v>5500</v>
      </c>
      <c r="W400" t="s">
        <v>281</v>
      </c>
      <c r="X400" t="s">
        <v>25</v>
      </c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 t="s">
        <v>2388</v>
      </c>
      <c r="F401" t="s">
        <v>2388</v>
      </c>
      <c r="G401" t="s">
        <v>329</v>
      </c>
      <c r="H401" t="s">
        <v>2389</v>
      </c>
      <c r="I401" s="10">
        <v>44413</v>
      </c>
      <c r="J401" s="10">
        <v>44416</v>
      </c>
      <c r="K401" t="s">
        <v>53</v>
      </c>
      <c r="L401" t="s">
        <v>624</v>
      </c>
      <c r="M401" t="s">
        <v>2392</v>
      </c>
      <c r="N401">
        <v>137</v>
      </c>
      <c r="O401">
        <v>79</v>
      </c>
      <c r="Q401">
        <v>188</v>
      </c>
      <c r="R401">
        <v>4.8</v>
      </c>
      <c r="S401">
        <v>29.5</v>
      </c>
      <c r="T401">
        <v>166</v>
      </c>
      <c r="U401" t="s">
        <v>32</v>
      </c>
      <c r="V401" t="s">
        <v>2393</v>
      </c>
      <c r="W401" t="s">
        <v>271</v>
      </c>
      <c r="X401" t="s">
        <v>56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 t="s">
        <v>2395</v>
      </c>
      <c r="F402" t="s">
        <v>2395</v>
      </c>
      <c r="G402" t="s">
        <v>126</v>
      </c>
      <c r="H402" t="s">
        <v>2396</v>
      </c>
      <c r="I402" s="10">
        <v>45180</v>
      </c>
      <c r="J402" s="10">
        <v>45210</v>
      </c>
      <c r="K402" t="s">
        <v>638</v>
      </c>
      <c r="L402" t="s">
        <v>1997</v>
      </c>
      <c r="M402" t="s">
        <v>2398</v>
      </c>
      <c r="N402">
        <v>165</v>
      </c>
      <c r="O402">
        <v>138</v>
      </c>
      <c r="Q402">
        <v>178</v>
      </c>
      <c r="R402">
        <v>8.4</v>
      </c>
      <c r="S402">
        <v>40.4</v>
      </c>
      <c r="U402" t="s">
        <v>132</v>
      </c>
      <c r="V402">
        <v>6132</v>
      </c>
      <c r="W402" t="s">
        <v>199</v>
      </c>
      <c r="X402" t="s">
        <v>166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 t="s">
        <v>2401</v>
      </c>
      <c r="F403" t="s">
        <v>2401</v>
      </c>
      <c r="G403" t="s">
        <v>95</v>
      </c>
      <c r="H403" t="s">
        <v>2402</v>
      </c>
      <c r="I403" s="10">
        <v>45131</v>
      </c>
      <c r="J403" s="10">
        <v>45157</v>
      </c>
      <c r="K403" t="s">
        <v>156</v>
      </c>
      <c r="L403" t="s">
        <v>140</v>
      </c>
      <c r="M403" t="s">
        <v>2403</v>
      </c>
      <c r="O403">
        <v>84</v>
      </c>
      <c r="Q403">
        <v>142</v>
      </c>
      <c r="R403">
        <v>5.7</v>
      </c>
      <c r="S403">
        <v>27.8</v>
      </c>
      <c r="T403">
        <v>145</v>
      </c>
      <c r="U403" t="s">
        <v>32</v>
      </c>
      <c r="V403">
        <v>8313</v>
      </c>
      <c r="W403" t="s">
        <v>698</v>
      </c>
      <c r="X403" t="s">
        <v>132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 t="s">
        <v>2405</v>
      </c>
      <c r="F404" t="s">
        <v>2405</v>
      </c>
      <c r="G404" t="s">
        <v>169</v>
      </c>
      <c r="K404" t="s">
        <v>29</v>
      </c>
      <c r="L404" t="s">
        <v>348</v>
      </c>
      <c r="M404" t="s">
        <v>2406</v>
      </c>
      <c r="P404" t="s">
        <v>2407</v>
      </c>
      <c r="Q404">
        <v>214</v>
      </c>
      <c r="S404">
        <v>36.200000000000003</v>
      </c>
      <c r="T404">
        <v>225</v>
      </c>
      <c r="U404" t="s">
        <v>46</v>
      </c>
      <c r="W404" t="s">
        <v>79</v>
      </c>
      <c r="X404" t="b">
        <v>0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2408</v>
      </c>
      <c r="G405" t="s">
        <v>169</v>
      </c>
      <c r="H405" t="s">
        <v>146</v>
      </c>
      <c r="I405" s="10">
        <v>45648</v>
      </c>
      <c r="J405" s="10">
        <v>45676</v>
      </c>
      <c r="K405" t="s">
        <v>196</v>
      </c>
      <c r="L405" t="s">
        <v>631</v>
      </c>
      <c r="M405" t="s">
        <v>2410</v>
      </c>
      <c r="N405">
        <v>134</v>
      </c>
      <c r="O405">
        <v>91</v>
      </c>
      <c r="Q405">
        <v>218</v>
      </c>
      <c r="R405">
        <v>11.2</v>
      </c>
      <c r="S405">
        <v>44.2</v>
      </c>
      <c r="T405">
        <v>236</v>
      </c>
      <c r="U405" t="s">
        <v>46</v>
      </c>
      <c r="V405">
        <v>46171</v>
      </c>
      <c r="W405" t="s">
        <v>698</v>
      </c>
      <c r="X405" t="s">
        <v>69</v>
      </c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 t="s">
        <v>2412</v>
      </c>
      <c r="F406" t="s">
        <v>2412</v>
      </c>
      <c r="G406" t="s">
        <v>62</v>
      </c>
      <c r="H406" t="s">
        <v>2413</v>
      </c>
      <c r="I406" s="10">
        <v>44822</v>
      </c>
      <c r="J406" s="10">
        <v>44835</v>
      </c>
      <c r="K406" t="s">
        <v>88</v>
      </c>
      <c r="L406" t="s">
        <v>215</v>
      </c>
      <c r="M406" t="s">
        <v>2415</v>
      </c>
      <c r="N406">
        <v>137</v>
      </c>
      <c r="O406">
        <v>84</v>
      </c>
      <c r="Q406">
        <v>235</v>
      </c>
      <c r="R406">
        <v>5.3</v>
      </c>
      <c r="S406">
        <v>38.5</v>
      </c>
      <c r="T406">
        <v>184</v>
      </c>
      <c r="U406" t="s">
        <v>92</v>
      </c>
      <c r="V406">
        <v>45612</v>
      </c>
      <c r="W406" t="s">
        <v>183</v>
      </c>
      <c r="X406" t="s">
        <v>92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 t="s">
        <v>2418</v>
      </c>
      <c r="F407" t="s">
        <v>2418</v>
      </c>
      <c r="G407" t="s">
        <v>419</v>
      </c>
      <c r="H407" t="s">
        <v>2419</v>
      </c>
      <c r="I407" s="10">
        <v>43940</v>
      </c>
      <c r="J407" s="10">
        <v>43938</v>
      </c>
      <c r="K407" t="s">
        <v>409</v>
      </c>
      <c r="L407" t="s">
        <v>197</v>
      </c>
      <c r="M407" t="s">
        <v>2421</v>
      </c>
      <c r="P407" t="s">
        <v>2422</v>
      </c>
      <c r="Q407">
        <v>238</v>
      </c>
      <c r="R407">
        <v>0</v>
      </c>
      <c r="S407">
        <v>31.4</v>
      </c>
      <c r="T407">
        <v>208</v>
      </c>
      <c r="U407" t="s">
        <v>112</v>
      </c>
      <c r="V407">
        <v>49176</v>
      </c>
      <c r="W407" t="s">
        <v>698</v>
      </c>
      <c r="X407" t="s">
        <v>68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 t="s">
        <v>2425</v>
      </c>
      <c r="F408" t="s">
        <v>2425</v>
      </c>
      <c r="G408" t="s">
        <v>178</v>
      </c>
      <c r="H408" t="s">
        <v>39</v>
      </c>
      <c r="I408" s="10">
        <v>44715</v>
      </c>
      <c r="J408" s="10">
        <v>44714</v>
      </c>
      <c r="K408" t="s">
        <v>342</v>
      </c>
      <c r="L408" t="s">
        <v>682</v>
      </c>
      <c r="M408" t="s">
        <v>2427</v>
      </c>
      <c r="N408">
        <v>136</v>
      </c>
      <c r="O408">
        <v>61</v>
      </c>
      <c r="Q408">
        <v>80</v>
      </c>
      <c r="R408">
        <v>7.6</v>
      </c>
      <c r="S408">
        <v>38.799999999999997</v>
      </c>
      <c r="T408">
        <v>183</v>
      </c>
      <c r="U408" t="s">
        <v>46</v>
      </c>
      <c r="V408">
        <v>44383</v>
      </c>
      <c r="W408" t="s">
        <v>33</v>
      </c>
      <c r="X408" t="b">
        <v>1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 t="s">
        <v>2428</v>
      </c>
      <c r="F409" t="s">
        <v>2428</v>
      </c>
      <c r="G409" t="s">
        <v>316</v>
      </c>
      <c r="H409" t="s">
        <v>2429</v>
      </c>
      <c r="I409" s="10">
        <v>44343</v>
      </c>
      <c r="J409" s="10">
        <v>44347</v>
      </c>
      <c r="K409" t="s">
        <v>205</v>
      </c>
      <c r="L409" t="s">
        <v>130</v>
      </c>
      <c r="M409" t="s">
        <v>2431</v>
      </c>
      <c r="N409">
        <v>172</v>
      </c>
      <c r="O409">
        <v>98</v>
      </c>
      <c r="Q409">
        <v>160</v>
      </c>
      <c r="R409">
        <v>6.4</v>
      </c>
      <c r="S409">
        <v>28.5</v>
      </c>
      <c r="T409">
        <v>132</v>
      </c>
      <c r="U409" t="s">
        <v>132</v>
      </c>
      <c r="V409">
        <v>5345</v>
      </c>
      <c r="W409" t="s">
        <v>33</v>
      </c>
      <c r="X409" t="s">
        <v>56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 t="s">
        <v>2433</v>
      </c>
      <c r="F410" t="s">
        <v>2433</v>
      </c>
      <c r="G410" t="s">
        <v>338</v>
      </c>
      <c r="H410" t="s">
        <v>2434</v>
      </c>
      <c r="I410" s="10">
        <v>43995</v>
      </c>
      <c r="J410" s="10">
        <v>44012</v>
      </c>
      <c r="K410" t="s">
        <v>668</v>
      </c>
      <c r="L410" t="s">
        <v>537</v>
      </c>
      <c r="M410" t="s">
        <v>2436</v>
      </c>
      <c r="N410">
        <v>177</v>
      </c>
      <c r="O410">
        <v>75</v>
      </c>
      <c r="Q410">
        <v>189</v>
      </c>
      <c r="R410">
        <v>9.4</v>
      </c>
      <c r="T410">
        <v>187</v>
      </c>
      <c r="U410" t="s">
        <v>102</v>
      </c>
      <c r="V410">
        <v>3742</v>
      </c>
      <c r="W410" t="s">
        <v>199</v>
      </c>
      <c r="X410" t="s">
        <v>92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 t="s">
        <v>2438</v>
      </c>
      <c r="F411" t="s">
        <v>2438</v>
      </c>
      <c r="G411" t="s">
        <v>247</v>
      </c>
      <c r="H411" t="s">
        <v>2439</v>
      </c>
      <c r="I411" s="10">
        <v>45370</v>
      </c>
      <c r="J411" s="10">
        <v>45395</v>
      </c>
      <c r="K411" t="s">
        <v>242</v>
      </c>
      <c r="L411" t="s">
        <v>873</v>
      </c>
      <c r="M411" t="s">
        <v>2440</v>
      </c>
      <c r="N411">
        <v>174</v>
      </c>
      <c r="O411">
        <v>60</v>
      </c>
      <c r="Q411">
        <v>187</v>
      </c>
      <c r="R411">
        <v>8.6</v>
      </c>
      <c r="S411">
        <v>42.9</v>
      </c>
      <c r="T411">
        <v>161</v>
      </c>
      <c r="U411" t="s">
        <v>91</v>
      </c>
      <c r="V411">
        <v>32267</v>
      </c>
      <c r="X411" t="s">
        <v>46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 t="s">
        <v>2442</v>
      </c>
      <c r="F412" t="s">
        <v>2442</v>
      </c>
      <c r="G412" t="s">
        <v>25</v>
      </c>
      <c r="I412" s="10">
        <v>45479</v>
      </c>
      <c r="J412" s="10">
        <v>45478</v>
      </c>
      <c r="K412" t="s">
        <v>458</v>
      </c>
      <c r="L412" t="s">
        <v>206</v>
      </c>
      <c r="M412" t="s">
        <v>799</v>
      </c>
      <c r="N412">
        <v>101</v>
      </c>
      <c r="O412">
        <v>84</v>
      </c>
      <c r="Q412">
        <v>110</v>
      </c>
      <c r="S412">
        <v>44</v>
      </c>
      <c r="T412">
        <v>260</v>
      </c>
      <c r="U412" t="s">
        <v>91</v>
      </c>
      <c r="V412">
        <v>2862</v>
      </c>
      <c r="W412" t="s">
        <v>263</v>
      </c>
      <c r="X412" t="s">
        <v>46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G413" t="s">
        <v>145</v>
      </c>
      <c r="H413" t="s">
        <v>2447</v>
      </c>
      <c r="I413" s="10">
        <v>45350</v>
      </c>
      <c r="J413" s="10">
        <v>45366</v>
      </c>
      <c r="K413" t="s">
        <v>205</v>
      </c>
      <c r="L413" t="s">
        <v>386</v>
      </c>
      <c r="M413" t="s">
        <v>2449</v>
      </c>
      <c r="N413">
        <v>165</v>
      </c>
      <c r="O413">
        <v>65</v>
      </c>
      <c r="Q413">
        <v>289</v>
      </c>
      <c r="S413">
        <v>23</v>
      </c>
      <c r="T413">
        <v>222</v>
      </c>
      <c r="U413" t="s">
        <v>112</v>
      </c>
      <c r="V413">
        <v>15280</v>
      </c>
      <c r="W413" t="s">
        <v>79</v>
      </c>
      <c r="X413" t="s">
        <v>68</v>
      </c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 t="s">
        <v>2451</v>
      </c>
      <c r="F414" t="s">
        <v>2451</v>
      </c>
      <c r="G414" t="s">
        <v>338</v>
      </c>
      <c r="H414" t="s">
        <v>146</v>
      </c>
      <c r="I414" s="10">
        <v>44923</v>
      </c>
      <c r="J414" s="10">
        <v>44930</v>
      </c>
      <c r="K414" t="s">
        <v>53</v>
      </c>
      <c r="L414" t="s">
        <v>348</v>
      </c>
      <c r="M414" t="s">
        <v>983</v>
      </c>
      <c r="N414">
        <v>114</v>
      </c>
      <c r="O414">
        <v>70</v>
      </c>
      <c r="Q414">
        <v>123</v>
      </c>
      <c r="R414">
        <v>13</v>
      </c>
      <c r="S414">
        <v>38.200000000000003</v>
      </c>
      <c r="T414">
        <v>164</v>
      </c>
      <c r="U414" t="s">
        <v>78</v>
      </c>
      <c r="V414" t="s">
        <v>2454</v>
      </c>
      <c r="W414" t="s">
        <v>33</v>
      </c>
      <c r="X414" t="s">
        <v>132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 t="s">
        <v>2456</v>
      </c>
      <c r="F415" t="s">
        <v>2456</v>
      </c>
      <c r="G415" t="s">
        <v>169</v>
      </c>
      <c r="H415" t="s">
        <v>2457</v>
      </c>
      <c r="I415" s="10">
        <v>44897</v>
      </c>
      <c r="J415" s="10">
        <v>44902</v>
      </c>
      <c r="K415" t="s">
        <v>196</v>
      </c>
      <c r="L415" t="s">
        <v>783</v>
      </c>
      <c r="M415" t="s">
        <v>799</v>
      </c>
      <c r="N415">
        <v>122</v>
      </c>
      <c r="O415">
        <v>92</v>
      </c>
      <c r="Q415">
        <v>250</v>
      </c>
      <c r="R415">
        <v>10.5</v>
      </c>
      <c r="S415">
        <v>26.7</v>
      </c>
      <c r="T415">
        <v>142</v>
      </c>
      <c r="U415" t="s">
        <v>132</v>
      </c>
      <c r="V415">
        <v>41094</v>
      </c>
      <c r="W415" t="s">
        <v>263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 t="s">
        <v>2460</v>
      </c>
      <c r="F416" t="s">
        <v>2460</v>
      </c>
      <c r="G416" t="s">
        <v>468</v>
      </c>
      <c r="H416" t="s">
        <v>2461</v>
      </c>
      <c r="I416" s="10">
        <v>44745</v>
      </c>
      <c r="J416" s="10">
        <v>44766</v>
      </c>
      <c r="K416" t="s">
        <v>88</v>
      </c>
      <c r="L416" t="s">
        <v>110</v>
      </c>
      <c r="M416" t="s">
        <v>2464</v>
      </c>
      <c r="N416">
        <v>174</v>
      </c>
      <c r="O416">
        <v>97</v>
      </c>
      <c r="Q416">
        <v>201</v>
      </c>
      <c r="R416">
        <v>12.2</v>
      </c>
      <c r="S416">
        <v>44.2</v>
      </c>
      <c r="T416">
        <v>277</v>
      </c>
      <c r="U416" t="s">
        <v>102</v>
      </c>
      <c r="V416">
        <v>46011</v>
      </c>
      <c r="W416" t="s">
        <v>199</v>
      </c>
      <c r="X416" t="s">
        <v>25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3632</v>
      </c>
      <c r="F417" t="s">
        <v>3632</v>
      </c>
      <c r="G417" t="s">
        <v>145</v>
      </c>
      <c r="H417" t="s">
        <v>146</v>
      </c>
      <c r="I417" s="10">
        <v>45028</v>
      </c>
      <c r="J417" s="10">
        <v>45032</v>
      </c>
      <c r="K417" t="s">
        <v>99</v>
      </c>
      <c r="L417" t="s">
        <v>611</v>
      </c>
      <c r="M417" t="s">
        <v>2470</v>
      </c>
      <c r="N417">
        <v>142</v>
      </c>
      <c r="O417">
        <v>65</v>
      </c>
      <c r="Q417">
        <v>0</v>
      </c>
      <c r="R417">
        <v>25.5</v>
      </c>
      <c r="S417">
        <v>38.6</v>
      </c>
      <c r="T417">
        <v>178</v>
      </c>
      <c r="U417" t="s">
        <v>91</v>
      </c>
      <c r="V417">
        <v>39702</v>
      </c>
      <c r="W417" t="s">
        <v>79</v>
      </c>
      <c r="X417" t="s">
        <v>102</v>
      </c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2471</v>
      </c>
      <c r="G418" t="s">
        <v>275</v>
      </c>
      <c r="H418" t="s">
        <v>146</v>
      </c>
      <c r="I418" s="10">
        <v>45053</v>
      </c>
      <c r="J418" s="10">
        <v>45081</v>
      </c>
      <c r="K418" t="s">
        <v>196</v>
      </c>
      <c r="L418" t="s">
        <v>25</v>
      </c>
      <c r="M418" t="s">
        <v>1652</v>
      </c>
      <c r="N418">
        <v>163</v>
      </c>
      <c r="O418">
        <v>82</v>
      </c>
      <c r="Q418">
        <v>160</v>
      </c>
      <c r="R418">
        <v>7.4</v>
      </c>
      <c r="S418">
        <v>30.1</v>
      </c>
      <c r="T418">
        <v>198</v>
      </c>
      <c r="U418" t="s">
        <v>46</v>
      </c>
      <c r="V418">
        <v>7669</v>
      </c>
      <c r="W418" t="s">
        <v>183</v>
      </c>
      <c r="X418" t="s">
        <v>44</v>
      </c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 t="s">
        <v>2475</v>
      </c>
      <c r="F419" t="s">
        <v>2475</v>
      </c>
      <c r="G419" t="s">
        <v>117</v>
      </c>
      <c r="H419" t="s">
        <v>2476</v>
      </c>
      <c r="I419" s="10">
        <v>45418</v>
      </c>
      <c r="J419" s="10">
        <v>45445</v>
      </c>
      <c r="K419" t="s">
        <v>42</v>
      </c>
      <c r="L419" t="s">
        <v>89</v>
      </c>
      <c r="M419" t="s">
        <v>2478</v>
      </c>
      <c r="N419">
        <v>124</v>
      </c>
      <c r="O419">
        <v>85</v>
      </c>
      <c r="Q419">
        <v>214</v>
      </c>
      <c r="R419">
        <v>4.4000000000000004</v>
      </c>
      <c r="S419">
        <v>17.5</v>
      </c>
      <c r="T419">
        <v>143</v>
      </c>
      <c r="U419" t="s">
        <v>39</v>
      </c>
      <c r="V419" t="s">
        <v>2479</v>
      </c>
      <c r="W419" t="s">
        <v>379</v>
      </c>
      <c r="X419" t="s">
        <v>25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 t="s">
        <v>2482</v>
      </c>
      <c r="F420" t="s">
        <v>2482</v>
      </c>
      <c r="G420" t="s">
        <v>468</v>
      </c>
      <c r="H420" t="s">
        <v>2483</v>
      </c>
      <c r="I420" s="10">
        <v>44008</v>
      </c>
      <c r="J420" s="10">
        <v>44015</v>
      </c>
      <c r="K420" t="s">
        <v>288</v>
      </c>
      <c r="L420" t="s">
        <v>215</v>
      </c>
      <c r="M420" t="s">
        <v>2486</v>
      </c>
      <c r="N420">
        <v>90</v>
      </c>
      <c r="O420">
        <v>91</v>
      </c>
      <c r="Q420">
        <v>253</v>
      </c>
      <c r="R420">
        <v>8.6</v>
      </c>
      <c r="S420">
        <v>41.8</v>
      </c>
      <c r="T420">
        <v>200</v>
      </c>
      <c r="U420" t="s">
        <v>132</v>
      </c>
      <c r="V420">
        <v>32758</v>
      </c>
      <c r="W420" t="s">
        <v>33</v>
      </c>
      <c r="X420" t="b">
        <v>0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 t="s">
        <v>2488</v>
      </c>
      <c r="F421" t="s">
        <v>2488</v>
      </c>
      <c r="G421" t="s">
        <v>266</v>
      </c>
      <c r="H421" t="s">
        <v>39</v>
      </c>
      <c r="I421" s="10">
        <v>43924</v>
      </c>
      <c r="J421" s="10">
        <v>43946</v>
      </c>
      <c r="K421" t="s">
        <v>42</v>
      </c>
      <c r="L421" t="s">
        <v>279</v>
      </c>
      <c r="O421">
        <v>132</v>
      </c>
      <c r="Q421">
        <v>105</v>
      </c>
      <c r="S421">
        <v>19.7</v>
      </c>
      <c r="T421">
        <v>167</v>
      </c>
      <c r="U421" t="s">
        <v>165</v>
      </c>
      <c r="V421">
        <v>49549</v>
      </c>
      <c r="W421" t="s">
        <v>281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2492</v>
      </c>
      <c r="G422" t="s">
        <v>126</v>
      </c>
      <c r="H422" t="s">
        <v>2493</v>
      </c>
      <c r="I422" s="10">
        <v>45170</v>
      </c>
      <c r="J422" s="10">
        <v>45191</v>
      </c>
      <c r="K422" t="s">
        <v>668</v>
      </c>
      <c r="L422" t="s">
        <v>30</v>
      </c>
      <c r="M422" t="s">
        <v>2495</v>
      </c>
      <c r="N422">
        <v>143</v>
      </c>
      <c r="O422">
        <v>87</v>
      </c>
      <c r="Q422">
        <v>265</v>
      </c>
      <c r="R422">
        <v>5.0999999999999996</v>
      </c>
      <c r="S422">
        <v>23.1</v>
      </c>
      <c r="T422">
        <v>171</v>
      </c>
      <c r="U422" t="s">
        <v>44</v>
      </c>
      <c r="V422">
        <v>14938</v>
      </c>
      <c r="W422" t="s">
        <v>25</v>
      </c>
      <c r="X422" t="s">
        <v>102</v>
      </c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2498</v>
      </c>
      <c r="G423" t="s">
        <v>257</v>
      </c>
      <c r="H423" t="s">
        <v>39</v>
      </c>
      <c r="I423" s="10">
        <v>45174</v>
      </c>
      <c r="J423" s="10">
        <v>45193</v>
      </c>
      <c r="K423" t="s">
        <v>394</v>
      </c>
      <c r="L423" t="s">
        <v>741</v>
      </c>
      <c r="M423" t="s">
        <v>2499</v>
      </c>
      <c r="N423">
        <v>137</v>
      </c>
      <c r="O423">
        <v>68</v>
      </c>
      <c r="Q423">
        <v>170</v>
      </c>
      <c r="R423">
        <v>8.5</v>
      </c>
      <c r="S423">
        <v>24.2</v>
      </c>
      <c r="T423">
        <v>244</v>
      </c>
      <c r="V423" t="s">
        <v>2500</v>
      </c>
      <c r="W423" t="s">
        <v>45</v>
      </c>
      <c r="X423" t="b">
        <v>0</v>
      </c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H424" t="s">
        <v>2503</v>
      </c>
      <c r="I424" s="10">
        <v>44363</v>
      </c>
      <c r="J424" s="10">
        <v>44378</v>
      </c>
      <c r="K424" t="s">
        <v>242</v>
      </c>
      <c r="L424" t="s">
        <v>261</v>
      </c>
      <c r="M424" t="s">
        <v>2505</v>
      </c>
      <c r="N424">
        <v>113</v>
      </c>
      <c r="O424">
        <v>67</v>
      </c>
      <c r="Q424">
        <v>0</v>
      </c>
      <c r="S424">
        <v>40.799999999999997</v>
      </c>
      <c r="T424">
        <v>232</v>
      </c>
      <c r="U424" t="s">
        <v>165</v>
      </c>
      <c r="V424">
        <v>24139</v>
      </c>
      <c r="W424" t="s">
        <v>45</v>
      </c>
      <c r="X424" t="s">
        <v>56</v>
      </c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 t="s">
        <v>2508</v>
      </c>
      <c r="F425" t="s">
        <v>2508</v>
      </c>
      <c r="G425" t="s">
        <v>468</v>
      </c>
      <c r="H425" t="s">
        <v>2509</v>
      </c>
      <c r="I425" s="10">
        <v>45437</v>
      </c>
      <c r="J425" s="10">
        <v>45435</v>
      </c>
      <c r="K425" t="s">
        <v>342</v>
      </c>
      <c r="L425" t="s">
        <v>130</v>
      </c>
      <c r="M425" t="s">
        <v>2511</v>
      </c>
      <c r="N425">
        <v>117</v>
      </c>
      <c r="O425">
        <v>63</v>
      </c>
      <c r="Q425">
        <v>193</v>
      </c>
      <c r="R425">
        <v>12.4</v>
      </c>
      <c r="S425">
        <v>30.6</v>
      </c>
      <c r="T425">
        <v>160</v>
      </c>
      <c r="U425" t="s">
        <v>46</v>
      </c>
      <c r="V425" t="s">
        <v>2512</v>
      </c>
      <c r="W425" t="s">
        <v>79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 t="s">
        <v>2514</v>
      </c>
      <c r="F426" t="s">
        <v>2514</v>
      </c>
      <c r="G426" t="s">
        <v>374</v>
      </c>
      <c r="I426" s="10">
        <v>44645</v>
      </c>
      <c r="J426" s="10">
        <v>44650</v>
      </c>
      <c r="K426" t="s">
        <v>753</v>
      </c>
      <c r="L426" t="s">
        <v>33</v>
      </c>
      <c r="M426" t="s">
        <v>2516</v>
      </c>
      <c r="N426">
        <v>114</v>
      </c>
      <c r="O426">
        <v>86</v>
      </c>
      <c r="Q426">
        <v>190</v>
      </c>
      <c r="S426">
        <v>30.4</v>
      </c>
      <c r="T426">
        <v>202</v>
      </c>
      <c r="U426" t="s">
        <v>56</v>
      </c>
      <c r="V426" t="s">
        <v>2517</v>
      </c>
      <c r="W426" t="s">
        <v>45</v>
      </c>
      <c r="X426" t="s">
        <v>68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 t="s">
        <v>2518</v>
      </c>
      <c r="F427" t="s">
        <v>2518</v>
      </c>
      <c r="G427" t="s">
        <v>257</v>
      </c>
      <c r="H427" t="s">
        <v>2519</v>
      </c>
      <c r="I427" s="10">
        <v>44096</v>
      </c>
      <c r="J427" s="10">
        <v>44115</v>
      </c>
      <c r="P427" t="s">
        <v>2521</v>
      </c>
      <c r="Q427">
        <v>116</v>
      </c>
      <c r="R427">
        <v>6</v>
      </c>
      <c r="S427">
        <v>36.700000000000003</v>
      </c>
      <c r="U427" t="s">
        <v>102</v>
      </c>
      <c r="V427">
        <v>45007</v>
      </c>
      <c r="W427" t="s">
        <v>113</v>
      </c>
      <c r="X427" t="s">
        <v>92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 t="s">
        <v>2524</v>
      </c>
      <c r="F428" t="s">
        <v>2524</v>
      </c>
      <c r="I428" s="10">
        <v>44310</v>
      </c>
      <c r="J428" s="10">
        <v>44308</v>
      </c>
      <c r="K428" t="s">
        <v>196</v>
      </c>
      <c r="L428" t="s">
        <v>766</v>
      </c>
      <c r="M428" t="s">
        <v>568</v>
      </c>
      <c r="N428">
        <v>127</v>
      </c>
      <c r="O428">
        <v>67</v>
      </c>
      <c r="Q428">
        <v>199</v>
      </c>
      <c r="R428">
        <v>7.1</v>
      </c>
      <c r="S428">
        <v>35.9</v>
      </c>
      <c r="T428">
        <v>199</v>
      </c>
      <c r="U428" t="s">
        <v>25</v>
      </c>
      <c r="V428">
        <v>17583</v>
      </c>
      <c r="W428" t="s">
        <v>271</v>
      </c>
      <c r="X428" t="s">
        <v>68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 t="s">
        <v>2527</v>
      </c>
      <c r="F429" t="s">
        <v>2527</v>
      </c>
      <c r="G429" t="s">
        <v>468</v>
      </c>
      <c r="H429" t="s">
        <v>2528</v>
      </c>
      <c r="I429" s="10">
        <v>44056</v>
      </c>
      <c r="J429" s="10">
        <v>44074</v>
      </c>
      <c r="M429" t="s">
        <v>2530</v>
      </c>
      <c r="N429">
        <v>133</v>
      </c>
      <c r="Q429">
        <v>204</v>
      </c>
      <c r="R429">
        <v>4.5</v>
      </c>
      <c r="S429">
        <v>36.9</v>
      </c>
      <c r="T429">
        <v>263</v>
      </c>
      <c r="U429" t="s">
        <v>91</v>
      </c>
      <c r="V429">
        <v>42839</v>
      </c>
      <c r="W429" t="s">
        <v>25</v>
      </c>
      <c r="X429" t="s">
        <v>166</v>
      </c>
    </row>
    <row r="430" spans="1:24" x14ac:dyDescent="0.3">
      <c r="A430" t="s">
        <v>2531</v>
      </c>
      <c r="B430" t="s">
        <v>2532</v>
      </c>
      <c r="C430" t="s">
        <v>36</v>
      </c>
      <c r="D430">
        <v>60</v>
      </c>
      <c r="E430" t="s">
        <v>2533</v>
      </c>
      <c r="F430" t="s">
        <v>2533</v>
      </c>
      <c r="G430" t="s">
        <v>247</v>
      </c>
      <c r="H430" t="s">
        <v>2534</v>
      </c>
      <c r="I430" s="10">
        <v>45323</v>
      </c>
      <c r="J430" s="10">
        <v>45347</v>
      </c>
      <c r="K430" t="s">
        <v>99</v>
      </c>
      <c r="L430" t="s">
        <v>508</v>
      </c>
      <c r="M430" t="s">
        <v>2537</v>
      </c>
      <c r="N430">
        <v>152</v>
      </c>
      <c r="O430">
        <v>66</v>
      </c>
      <c r="Q430">
        <v>248</v>
      </c>
      <c r="R430">
        <v>11.4</v>
      </c>
      <c r="S430">
        <v>20.100000000000001</v>
      </c>
      <c r="T430">
        <v>263</v>
      </c>
      <c r="U430" t="s">
        <v>32</v>
      </c>
      <c r="V430">
        <v>13106</v>
      </c>
      <c r="W430" t="s">
        <v>25</v>
      </c>
      <c r="X430" t="s">
        <v>46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 t="s">
        <v>2538</v>
      </c>
      <c r="F431" t="s">
        <v>2538</v>
      </c>
      <c r="G431" t="s">
        <v>266</v>
      </c>
      <c r="H431" t="s">
        <v>2539</v>
      </c>
      <c r="I431" s="10">
        <v>44583</v>
      </c>
      <c r="J431" s="10">
        <v>44602</v>
      </c>
      <c r="K431" t="s">
        <v>342</v>
      </c>
      <c r="L431" t="s">
        <v>741</v>
      </c>
      <c r="M431" t="s">
        <v>2541</v>
      </c>
      <c r="O431">
        <v>60</v>
      </c>
      <c r="Q431">
        <v>218</v>
      </c>
      <c r="R431">
        <v>11.8</v>
      </c>
      <c r="S431">
        <v>38.5</v>
      </c>
      <c r="T431">
        <v>221</v>
      </c>
      <c r="U431" t="s">
        <v>91</v>
      </c>
      <c r="V431">
        <v>48999</v>
      </c>
      <c r="W431" t="s">
        <v>45</v>
      </c>
      <c r="X431" t="s">
        <v>69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 t="s">
        <v>2544</v>
      </c>
      <c r="F432" t="s">
        <v>2544</v>
      </c>
      <c r="G432" t="s">
        <v>247</v>
      </c>
      <c r="H432" t="s">
        <v>2545</v>
      </c>
      <c r="I432" s="10">
        <v>45333</v>
      </c>
      <c r="J432" s="10">
        <v>45333</v>
      </c>
      <c r="L432" t="s">
        <v>516</v>
      </c>
      <c r="M432" t="s">
        <v>2547</v>
      </c>
      <c r="P432" t="s">
        <v>2548</v>
      </c>
      <c r="Q432">
        <v>228</v>
      </c>
      <c r="R432">
        <v>8.5</v>
      </c>
      <c r="S432">
        <v>38.799999999999997</v>
      </c>
      <c r="T432">
        <v>139</v>
      </c>
      <c r="U432" t="s">
        <v>112</v>
      </c>
      <c r="V432">
        <v>45874</v>
      </c>
      <c r="W432" t="s">
        <v>208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 t="s">
        <v>2550</v>
      </c>
      <c r="F433" t="s">
        <v>2550</v>
      </c>
      <c r="G433" t="s">
        <v>84</v>
      </c>
      <c r="H433" t="s">
        <v>2551</v>
      </c>
      <c r="I433" s="10">
        <v>44930</v>
      </c>
      <c r="J433" s="10">
        <v>44942</v>
      </c>
      <c r="K433" t="s">
        <v>29</v>
      </c>
      <c r="L433" t="s">
        <v>261</v>
      </c>
      <c r="M433" t="s">
        <v>2553</v>
      </c>
      <c r="N433">
        <v>138</v>
      </c>
      <c r="O433">
        <v>77</v>
      </c>
      <c r="Q433">
        <v>87</v>
      </c>
      <c r="R433">
        <v>9.5</v>
      </c>
      <c r="S433">
        <v>40</v>
      </c>
      <c r="T433">
        <v>143</v>
      </c>
      <c r="U433" t="s">
        <v>92</v>
      </c>
      <c r="V433" t="s">
        <v>2554</v>
      </c>
      <c r="W433" t="s">
        <v>57</v>
      </c>
      <c r="X433" t="s">
        <v>68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G434" t="s">
        <v>294</v>
      </c>
      <c r="H434" t="s">
        <v>2556</v>
      </c>
      <c r="I434" s="10">
        <v>45620</v>
      </c>
      <c r="J434" s="10">
        <v>45636</v>
      </c>
      <c r="K434" t="s">
        <v>88</v>
      </c>
      <c r="L434" t="s">
        <v>289</v>
      </c>
      <c r="M434" t="s">
        <v>2558</v>
      </c>
      <c r="P434" t="s">
        <v>2559</v>
      </c>
      <c r="R434">
        <v>12</v>
      </c>
      <c r="S434">
        <v>29.2</v>
      </c>
      <c r="T434">
        <v>223</v>
      </c>
      <c r="U434" t="s">
        <v>46</v>
      </c>
      <c r="V434">
        <v>19498</v>
      </c>
      <c r="W434" t="s">
        <v>208</v>
      </c>
      <c r="X434" t="s">
        <v>92</v>
      </c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 t="s">
        <v>2561</v>
      </c>
      <c r="F435" t="s">
        <v>2561</v>
      </c>
      <c r="G435" t="s">
        <v>541</v>
      </c>
      <c r="H435" t="s">
        <v>39</v>
      </c>
      <c r="I435" s="10">
        <v>44580</v>
      </c>
      <c r="J435" s="10">
        <v>44581</v>
      </c>
      <c r="K435" t="s">
        <v>668</v>
      </c>
      <c r="L435" t="s">
        <v>624</v>
      </c>
      <c r="M435" t="s">
        <v>2564</v>
      </c>
      <c r="N435">
        <v>137</v>
      </c>
      <c r="O435">
        <v>81</v>
      </c>
      <c r="Q435">
        <v>110</v>
      </c>
      <c r="R435">
        <v>4.5</v>
      </c>
      <c r="S435">
        <v>19.5</v>
      </c>
      <c r="T435">
        <v>157</v>
      </c>
      <c r="U435" t="s">
        <v>102</v>
      </c>
      <c r="V435">
        <v>29520</v>
      </c>
      <c r="W435" t="s">
        <v>79</v>
      </c>
      <c r="X435" t="s">
        <v>25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3633</v>
      </c>
      <c r="F436" t="s">
        <v>3633</v>
      </c>
      <c r="G436" t="s">
        <v>39</v>
      </c>
      <c r="H436" t="s">
        <v>2568</v>
      </c>
      <c r="I436" s="10">
        <v>44872</v>
      </c>
      <c r="J436" s="10">
        <v>44876</v>
      </c>
      <c r="K436" t="s">
        <v>65</v>
      </c>
      <c r="L436" t="s">
        <v>157</v>
      </c>
      <c r="M436" t="s">
        <v>2571</v>
      </c>
      <c r="N436">
        <v>120</v>
      </c>
      <c r="O436">
        <v>85</v>
      </c>
      <c r="Q436">
        <v>240</v>
      </c>
      <c r="R436">
        <v>9.9</v>
      </c>
      <c r="S436">
        <v>37.9</v>
      </c>
      <c r="T436">
        <v>256</v>
      </c>
      <c r="U436" t="s">
        <v>132</v>
      </c>
      <c r="V436">
        <v>1713</v>
      </c>
      <c r="W436" t="s">
        <v>33</v>
      </c>
      <c r="X436" t="s">
        <v>132</v>
      </c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G437" t="s">
        <v>145</v>
      </c>
      <c r="H437" t="s">
        <v>2573</v>
      </c>
      <c r="I437" s="10">
        <v>44658</v>
      </c>
      <c r="J437" s="10">
        <v>44656</v>
      </c>
      <c r="K437" t="s">
        <v>342</v>
      </c>
      <c r="L437" t="s">
        <v>33</v>
      </c>
      <c r="M437" t="s">
        <v>2576</v>
      </c>
      <c r="N437">
        <v>97</v>
      </c>
      <c r="O437">
        <v>81</v>
      </c>
      <c r="Q437">
        <v>243</v>
      </c>
      <c r="R437">
        <v>8.6999999999999993</v>
      </c>
      <c r="S437">
        <v>23.6</v>
      </c>
      <c r="T437">
        <v>154</v>
      </c>
      <c r="U437" t="s">
        <v>56</v>
      </c>
      <c r="V437">
        <v>34484</v>
      </c>
      <c r="W437" t="s">
        <v>57</v>
      </c>
      <c r="X437" t="s">
        <v>92</v>
      </c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G438" t="s">
        <v>39</v>
      </c>
      <c r="H438" t="s">
        <v>39</v>
      </c>
      <c r="I438" s="10">
        <v>44699</v>
      </c>
      <c r="J438" s="10">
        <v>44698</v>
      </c>
      <c r="K438" t="s">
        <v>189</v>
      </c>
      <c r="L438" t="s">
        <v>54</v>
      </c>
      <c r="M438" t="s">
        <v>574</v>
      </c>
      <c r="N438">
        <v>90</v>
      </c>
      <c r="O438">
        <v>85</v>
      </c>
      <c r="Q438">
        <v>264</v>
      </c>
      <c r="R438">
        <v>6.4</v>
      </c>
      <c r="S438">
        <v>38.6</v>
      </c>
      <c r="T438">
        <v>146</v>
      </c>
      <c r="U438" t="s">
        <v>78</v>
      </c>
      <c r="V438">
        <v>39770</v>
      </c>
      <c r="X438" t="s">
        <v>102</v>
      </c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 t="s">
        <v>2578</v>
      </c>
      <c r="F439" t="s">
        <v>2578</v>
      </c>
      <c r="G439" t="s">
        <v>126</v>
      </c>
      <c r="H439" t="s">
        <v>146</v>
      </c>
      <c r="K439" t="s">
        <v>409</v>
      </c>
      <c r="L439" t="s">
        <v>873</v>
      </c>
      <c r="M439" t="s">
        <v>2579</v>
      </c>
      <c r="N439">
        <v>107</v>
      </c>
      <c r="Q439">
        <v>267</v>
      </c>
      <c r="R439">
        <v>4.8</v>
      </c>
      <c r="S439">
        <v>26.8</v>
      </c>
      <c r="T439">
        <v>195</v>
      </c>
      <c r="U439" t="s">
        <v>46</v>
      </c>
      <c r="W439" t="s">
        <v>199</v>
      </c>
      <c r="X439" t="s">
        <v>102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3634</v>
      </c>
      <c r="F440" t="s">
        <v>3634</v>
      </c>
      <c r="G440" t="s">
        <v>266</v>
      </c>
      <c r="H440" t="s">
        <v>39</v>
      </c>
      <c r="I440" s="10">
        <v>43956</v>
      </c>
      <c r="J440" s="10">
        <v>43980</v>
      </c>
      <c r="K440" t="s">
        <v>458</v>
      </c>
      <c r="L440" t="s">
        <v>89</v>
      </c>
      <c r="M440" t="s">
        <v>2584</v>
      </c>
      <c r="N440">
        <v>157</v>
      </c>
      <c r="O440">
        <v>75</v>
      </c>
      <c r="Q440">
        <v>257</v>
      </c>
      <c r="R440">
        <v>4.7</v>
      </c>
      <c r="S440">
        <v>34.299999999999997</v>
      </c>
      <c r="T440">
        <v>141</v>
      </c>
      <c r="U440" t="s">
        <v>132</v>
      </c>
      <c r="W440" t="s">
        <v>57</v>
      </c>
      <c r="X440" t="s">
        <v>80</v>
      </c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 t="s">
        <v>2587</v>
      </c>
      <c r="F441" t="s">
        <v>2587</v>
      </c>
      <c r="G441" t="s">
        <v>95</v>
      </c>
      <c r="H441" t="s">
        <v>2588</v>
      </c>
      <c r="I441" s="10">
        <v>44320</v>
      </c>
      <c r="J441" s="10">
        <v>44343</v>
      </c>
      <c r="K441" t="s">
        <v>109</v>
      </c>
      <c r="L441" t="s">
        <v>181</v>
      </c>
      <c r="M441" t="s">
        <v>2589</v>
      </c>
      <c r="N441">
        <v>169</v>
      </c>
      <c r="O441">
        <v>90</v>
      </c>
      <c r="Q441">
        <v>96</v>
      </c>
      <c r="R441">
        <v>8.9</v>
      </c>
      <c r="S441">
        <v>42.7</v>
      </c>
      <c r="T441">
        <v>177</v>
      </c>
      <c r="U441" t="s">
        <v>46</v>
      </c>
      <c r="W441" t="s">
        <v>25</v>
      </c>
      <c r="X441" t="s">
        <v>56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3635</v>
      </c>
      <c r="F442" t="s">
        <v>3635</v>
      </c>
      <c r="G442" t="s">
        <v>145</v>
      </c>
      <c r="I442" s="10">
        <v>44122</v>
      </c>
      <c r="J442" s="10">
        <v>44149</v>
      </c>
      <c r="K442" t="s">
        <v>196</v>
      </c>
      <c r="L442" t="s">
        <v>197</v>
      </c>
      <c r="M442" t="s">
        <v>2595</v>
      </c>
      <c r="N442">
        <v>174</v>
      </c>
      <c r="O442">
        <v>100</v>
      </c>
      <c r="Q442">
        <v>114</v>
      </c>
      <c r="R442">
        <v>11</v>
      </c>
      <c r="S442">
        <v>21.3</v>
      </c>
      <c r="T442">
        <v>130</v>
      </c>
      <c r="U442" t="s">
        <v>39</v>
      </c>
      <c r="V442">
        <v>25022</v>
      </c>
      <c r="W442" t="s">
        <v>79</v>
      </c>
      <c r="X442" t="s">
        <v>132</v>
      </c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2597</v>
      </c>
      <c r="G443" t="s">
        <v>117</v>
      </c>
      <c r="H443" t="s">
        <v>39</v>
      </c>
      <c r="I443" s="10">
        <v>45329</v>
      </c>
      <c r="J443" s="10">
        <v>45346</v>
      </c>
      <c r="L443" t="s">
        <v>548</v>
      </c>
      <c r="M443" t="s">
        <v>2600</v>
      </c>
      <c r="N443">
        <v>131</v>
      </c>
      <c r="Q443">
        <v>168</v>
      </c>
      <c r="S443">
        <v>23.3</v>
      </c>
      <c r="T443">
        <v>159</v>
      </c>
      <c r="U443" t="s">
        <v>68</v>
      </c>
      <c r="V443">
        <v>25241</v>
      </c>
      <c r="W443" t="s">
        <v>25</v>
      </c>
      <c r="X443" t="s">
        <v>46</v>
      </c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2602</v>
      </c>
      <c r="G444" t="s">
        <v>266</v>
      </c>
      <c r="H444" t="s">
        <v>2603</v>
      </c>
      <c r="I444" s="10">
        <v>45461</v>
      </c>
      <c r="J444" s="10">
        <v>45482</v>
      </c>
      <c r="L444" t="s">
        <v>181</v>
      </c>
      <c r="M444" t="s">
        <v>2605</v>
      </c>
      <c r="N444">
        <v>95</v>
      </c>
      <c r="O444">
        <v>80</v>
      </c>
      <c r="Q444">
        <v>177</v>
      </c>
      <c r="S444">
        <v>26.8</v>
      </c>
      <c r="T444">
        <v>190</v>
      </c>
      <c r="U444" t="s">
        <v>25</v>
      </c>
      <c r="V444">
        <v>45349</v>
      </c>
      <c r="W444" t="s">
        <v>183</v>
      </c>
      <c r="X444" t="s">
        <v>25</v>
      </c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 t="s">
        <v>2608</v>
      </c>
      <c r="F445" t="s">
        <v>2608</v>
      </c>
      <c r="G445" t="s">
        <v>266</v>
      </c>
      <c r="H445" t="s">
        <v>39</v>
      </c>
      <c r="I445" s="10">
        <v>44686</v>
      </c>
      <c r="J445" s="10">
        <v>44689</v>
      </c>
      <c r="K445" t="s">
        <v>196</v>
      </c>
      <c r="L445" t="s">
        <v>181</v>
      </c>
      <c r="M445" t="s">
        <v>2611</v>
      </c>
      <c r="N445">
        <v>119</v>
      </c>
      <c r="O445">
        <v>85</v>
      </c>
      <c r="Q445">
        <v>85</v>
      </c>
      <c r="R445">
        <v>12.5</v>
      </c>
      <c r="S445">
        <v>29.2</v>
      </c>
      <c r="U445" t="s">
        <v>165</v>
      </c>
      <c r="V445">
        <v>40613</v>
      </c>
      <c r="W445" t="s">
        <v>698</v>
      </c>
      <c r="X445" t="s">
        <v>80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3636</v>
      </c>
      <c r="F446" t="s">
        <v>3636</v>
      </c>
      <c r="G446" t="s">
        <v>84</v>
      </c>
      <c r="H446" t="s">
        <v>2614</v>
      </c>
      <c r="I446" s="10">
        <v>44842</v>
      </c>
      <c r="J446" s="10">
        <v>44845</v>
      </c>
      <c r="K446" t="s">
        <v>121</v>
      </c>
      <c r="L446" t="s">
        <v>261</v>
      </c>
      <c r="M446" t="s">
        <v>190</v>
      </c>
      <c r="N446">
        <v>100</v>
      </c>
      <c r="O446">
        <v>90</v>
      </c>
      <c r="Q446">
        <v>99</v>
      </c>
      <c r="R446">
        <v>10.8</v>
      </c>
      <c r="S446">
        <v>28.1</v>
      </c>
      <c r="T446">
        <v>176</v>
      </c>
      <c r="U446" t="s">
        <v>91</v>
      </c>
      <c r="V446" t="s">
        <v>2616</v>
      </c>
      <c r="W446" t="s">
        <v>79</v>
      </c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F447" t="s">
        <v>2619</v>
      </c>
      <c r="H447" t="s">
        <v>2620</v>
      </c>
      <c r="I447" s="10">
        <v>44237</v>
      </c>
      <c r="J447" s="10">
        <v>44247</v>
      </c>
      <c r="K447" t="s">
        <v>53</v>
      </c>
      <c r="L447" t="s">
        <v>25</v>
      </c>
      <c r="M447" t="s">
        <v>1693</v>
      </c>
      <c r="N447">
        <v>179</v>
      </c>
      <c r="O447">
        <v>84</v>
      </c>
      <c r="S447">
        <v>18.5</v>
      </c>
      <c r="T447">
        <v>177</v>
      </c>
      <c r="U447" t="s">
        <v>80</v>
      </c>
      <c r="V447">
        <v>45187</v>
      </c>
      <c r="W447" t="s">
        <v>79</v>
      </c>
      <c r="X447" t="s">
        <v>102</v>
      </c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3637</v>
      </c>
      <c r="F448" t="s">
        <v>3637</v>
      </c>
      <c r="G448" t="s">
        <v>541</v>
      </c>
      <c r="H448" t="s">
        <v>39</v>
      </c>
      <c r="I448" s="10">
        <v>45461</v>
      </c>
      <c r="J448" s="10">
        <v>45490</v>
      </c>
      <c r="K448" t="s">
        <v>65</v>
      </c>
      <c r="L448" t="s">
        <v>39</v>
      </c>
      <c r="M448" t="s">
        <v>2625</v>
      </c>
      <c r="N448">
        <v>114</v>
      </c>
      <c r="O448">
        <v>93</v>
      </c>
      <c r="Q448">
        <v>183</v>
      </c>
      <c r="R448">
        <v>23.7</v>
      </c>
      <c r="S448">
        <v>29.1</v>
      </c>
      <c r="T448">
        <v>175</v>
      </c>
      <c r="U448" t="s">
        <v>39</v>
      </c>
      <c r="V448">
        <v>17367</v>
      </c>
      <c r="W448" t="s">
        <v>379</v>
      </c>
      <c r="X448" t="s">
        <v>102</v>
      </c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3638</v>
      </c>
      <c r="F449" t="s">
        <v>3638</v>
      </c>
      <c r="G449" t="s">
        <v>491</v>
      </c>
      <c r="H449" t="s">
        <v>2628</v>
      </c>
      <c r="I449" s="10">
        <v>44931</v>
      </c>
      <c r="J449" s="10">
        <v>44949</v>
      </c>
      <c r="K449" t="s">
        <v>638</v>
      </c>
      <c r="L449" t="s">
        <v>130</v>
      </c>
      <c r="M449" t="s">
        <v>2631</v>
      </c>
      <c r="N449">
        <v>154</v>
      </c>
      <c r="Q449">
        <v>225</v>
      </c>
      <c r="S449">
        <v>36.299999999999997</v>
      </c>
      <c r="T449">
        <v>195</v>
      </c>
      <c r="U449" t="s">
        <v>44</v>
      </c>
      <c r="V449">
        <v>12405</v>
      </c>
      <c r="W449" t="s">
        <v>208</v>
      </c>
      <c r="X449" t="s">
        <v>25</v>
      </c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2634</v>
      </c>
      <c r="G450" t="s">
        <v>329</v>
      </c>
      <c r="H450" t="s">
        <v>146</v>
      </c>
      <c r="I450" s="10">
        <v>44065</v>
      </c>
      <c r="J450" s="10">
        <v>44081</v>
      </c>
      <c r="K450" t="s">
        <v>242</v>
      </c>
      <c r="L450" t="s">
        <v>25</v>
      </c>
      <c r="M450" t="s">
        <v>2637</v>
      </c>
      <c r="P450" t="s">
        <v>2638</v>
      </c>
      <c r="Q450">
        <v>77</v>
      </c>
      <c r="R450">
        <v>8.1999999999999993</v>
      </c>
      <c r="S450">
        <v>30.3</v>
      </c>
      <c r="T450">
        <v>125</v>
      </c>
      <c r="U450" t="s">
        <v>39</v>
      </c>
      <c r="V450">
        <v>42093</v>
      </c>
      <c r="W450" t="s">
        <v>208</v>
      </c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G451" t="s">
        <v>145</v>
      </c>
      <c r="H451" t="s">
        <v>2641</v>
      </c>
      <c r="I451" s="10">
        <v>43874</v>
      </c>
      <c r="J451" s="10">
        <v>43898</v>
      </c>
      <c r="K451" t="s">
        <v>205</v>
      </c>
      <c r="L451" t="s">
        <v>181</v>
      </c>
      <c r="M451" t="s">
        <v>2643</v>
      </c>
      <c r="N451">
        <v>149</v>
      </c>
      <c r="O451">
        <v>88</v>
      </c>
      <c r="Q451">
        <v>152</v>
      </c>
      <c r="R451">
        <v>12.8</v>
      </c>
      <c r="S451">
        <v>107.4</v>
      </c>
      <c r="T451">
        <v>243</v>
      </c>
      <c r="U451" t="s">
        <v>56</v>
      </c>
      <c r="V451">
        <v>10983</v>
      </c>
      <c r="W451" t="s">
        <v>33</v>
      </c>
      <c r="X451" t="s">
        <v>46</v>
      </c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 t="s">
        <v>2645</v>
      </c>
      <c r="F452" t="s">
        <v>2645</v>
      </c>
      <c r="G452" t="s">
        <v>25</v>
      </c>
      <c r="H452" t="s">
        <v>146</v>
      </c>
      <c r="I452" s="10">
        <v>43875</v>
      </c>
      <c r="J452" s="10">
        <v>43876</v>
      </c>
      <c r="K452" t="s">
        <v>156</v>
      </c>
      <c r="L452" t="s">
        <v>741</v>
      </c>
      <c r="M452" t="s">
        <v>2647</v>
      </c>
      <c r="P452" t="s">
        <v>2648</v>
      </c>
      <c r="Q452">
        <v>185</v>
      </c>
      <c r="R452">
        <v>6.8</v>
      </c>
      <c r="S452">
        <v>41.2</v>
      </c>
      <c r="T452">
        <v>226</v>
      </c>
      <c r="U452" t="s">
        <v>68</v>
      </c>
      <c r="V452">
        <v>39673</v>
      </c>
      <c r="W452" t="s">
        <v>379</v>
      </c>
      <c r="X452" t="s">
        <v>46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 t="s">
        <v>2651</v>
      </c>
      <c r="F453" t="s">
        <v>2651</v>
      </c>
      <c r="G453" t="s">
        <v>294</v>
      </c>
      <c r="H453" t="s">
        <v>146</v>
      </c>
      <c r="K453" t="s">
        <v>65</v>
      </c>
      <c r="L453" t="s">
        <v>631</v>
      </c>
      <c r="M453" t="s">
        <v>2652</v>
      </c>
      <c r="N453">
        <v>111</v>
      </c>
      <c r="O453">
        <v>65</v>
      </c>
      <c r="Q453">
        <v>233</v>
      </c>
      <c r="R453">
        <v>10.7</v>
      </c>
      <c r="S453">
        <v>17.8</v>
      </c>
      <c r="T453">
        <v>265</v>
      </c>
      <c r="U453" t="s">
        <v>80</v>
      </c>
      <c r="V453">
        <v>-27639</v>
      </c>
      <c r="W453" t="s">
        <v>79</v>
      </c>
      <c r="X453" t="s">
        <v>44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 t="s">
        <v>2654</v>
      </c>
      <c r="F454" t="s">
        <v>2654</v>
      </c>
      <c r="G454" t="s">
        <v>338</v>
      </c>
      <c r="I454" s="10">
        <v>45586</v>
      </c>
      <c r="J454" s="10">
        <v>45596</v>
      </c>
      <c r="K454" t="s">
        <v>88</v>
      </c>
      <c r="L454" t="s">
        <v>682</v>
      </c>
      <c r="M454" t="s">
        <v>2657</v>
      </c>
      <c r="N454">
        <v>93</v>
      </c>
      <c r="O454">
        <v>80</v>
      </c>
      <c r="Q454">
        <v>121</v>
      </c>
      <c r="S454">
        <v>33.299999999999997</v>
      </c>
      <c r="T454">
        <v>167</v>
      </c>
      <c r="U454" t="s">
        <v>68</v>
      </c>
      <c r="V454">
        <v>12623</v>
      </c>
      <c r="W454" t="s">
        <v>45</v>
      </c>
      <c r="X454" t="s">
        <v>46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 t="s">
        <v>2660</v>
      </c>
      <c r="F455" t="s">
        <v>2660</v>
      </c>
      <c r="G455" t="s">
        <v>169</v>
      </c>
      <c r="H455" t="s">
        <v>2661</v>
      </c>
      <c r="I455" s="10">
        <v>45211</v>
      </c>
      <c r="J455" s="10">
        <v>45211</v>
      </c>
      <c r="K455" t="s">
        <v>342</v>
      </c>
      <c r="L455" t="s">
        <v>30</v>
      </c>
      <c r="N455">
        <v>125</v>
      </c>
      <c r="O455">
        <v>76</v>
      </c>
      <c r="Q455">
        <v>195</v>
      </c>
      <c r="R455">
        <v>12.5</v>
      </c>
      <c r="S455">
        <v>30</v>
      </c>
      <c r="T455">
        <v>268</v>
      </c>
      <c r="V455">
        <v>33137</v>
      </c>
      <c r="W455" t="s">
        <v>25</v>
      </c>
      <c r="X455" t="s">
        <v>68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 t="s">
        <v>2665</v>
      </c>
      <c r="F456" t="s">
        <v>2665</v>
      </c>
      <c r="G456" t="s">
        <v>193</v>
      </c>
      <c r="H456" t="s">
        <v>39</v>
      </c>
      <c r="I456" s="10">
        <v>44739</v>
      </c>
      <c r="J456" s="10">
        <v>44761</v>
      </c>
      <c r="K456" t="s">
        <v>189</v>
      </c>
      <c r="L456" t="s">
        <v>140</v>
      </c>
      <c r="M456" t="s">
        <v>190</v>
      </c>
      <c r="N456">
        <v>175</v>
      </c>
      <c r="O456">
        <v>68</v>
      </c>
      <c r="Q456">
        <v>143</v>
      </c>
      <c r="R456">
        <v>8</v>
      </c>
      <c r="S456">
        <v>43.9</v>
      </c>
      <c r="T456">
        <v>267</v>
      </c>
      <c r="U456" t="s">
        <v>78</v>
      </c>
      <c r="V456" t="s">
        <v>2668</v>
      </c>
      <c r="W456" t="s">
        <v>33</v>
      </c>
      <c r="X456" t="b">
        <v>1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 t="s">
        <v>2669</v>
      </c>
      <c r="F457" t="s">
        <v>2669</v>
      </c>
      <c r="G457" t="s">
        <v>153</v>
      </c>
      <c r="H457" t="s">
        <v>39</v>
      </c>
      <c r="I457" s="10">
        <v>44555</v>
      </c>
      <c r="J457" s="10">
        <v>44557</v>
      </c>
      <c r="K457" t="s">
        <v>139</v>
      </c>
      <c r="L457" t="s">
        <v>66</v>
      </c>
      <c r="M457" t="s">
        <v>2672</v>
      </c>
      <c r="P457" t="s">
        <v>2673</v>
      </c>
      <c r="Q457">
        <v>259</v>
      </c>
      <c r="R457">
        <v>5.2</v>
      </c>
      <c r="S457">
        <v>38.700000000000003</v>
      </c>
      <c r="T457">
        <v>219</v>
      </c>
      <c r="U457" t="s">
        <v>25</v>
      </c>
      <c r="V457">
        <v>24007</v>
      </c>
      <c r="W457" t="s">
        <v>217</v>
      </c>
      <c r="X457" t="s">
        <v>56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 t="s">
        <v>2675</v>
      </c>
      <c r="F458" t="s">
        <v>2675</v>
      </c>
      <c r="G458" t="s">
        <v>693</v>
      </c>
      <c r="H458" t="s">
        <v>146</v>
      </c>
      <c r="I458" s="10">
        <v>45347</v>
      </c>
      <c r="J458" s="10">
        <v>45350</v>
      </c>
      <c r="K458" t="s">
        <v>309</v>
      </c>
      <c r="L458" t="s">
        <v>741</v>
      </c>
      <c r="M458" t="s">
        <v>2676</v>
      </c>
      <c r="N458">
        <v>132</v>
      </c>
      <c r="O458">
        <v>96</v>
      </c>
      <c r="Q458">
        <v>278</v>
      </c>
      <c r="S458">
        <v>24.6</v>
      </c>
      <c r="T458">
        <v>213</v>
      </c>
      <c r="U458" t="s">
        <v>25</v>
      </c>
      <c r="V458">
        <v>1649</v>
      </c>
      <c r="W458" t="s">
        <v>208</v>
      </c>
      <c r="X458" t="s">
        <v>132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 t="s">
        <v>2679</v>
      </c>
      <c r="F459" t="s">
        <v>2679</v>
      </c>
      <c r="G459" t="s">
        <v>38</v>
      </c>
      <c r="H459" t="s">
        <v>2680</v>
      </c>
      <c r="I459" s="10">
        <v>45204</v>
      </c>
      <c r="J459" s="10">
        <v>45218</v>
      </c>
      <c r="K459" t="s">
        <v>480</v>
      </c>
      <c r="L459" t="s">
        <v>289</v>
      </c>
      <c r="M459" t="s">
        <v>2682</v>
      </c>
      <c r="N459">
        <v>166</v>
      </c>
      <c r="O459">
        <v>120</v>
      </c>
      <c r="Q459">
        <v>272</v>
      </c>
      <c r="R459">
        <v>11.3</v>
      </c>
      <c r="S459">
        <v>34.1</v>
      </c>
      <c r="T459">
        <v>187</v>
      </c>
      <c r="U459" t="s">
        <v>132</v>
      </c>
      <c r="V459">
        <v>26672</v>
      </c>
      <c r="W459" t="s">
        <v>379</v>
      </c>
      <c r="X459" t="s">
        <v>46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3639</v>
      </c>
      <c r="F460" t="s">
        <v>3639</v>
      </c>
      <c r="G460" t="s">
        <v>374</v>
      </c>
      <c r="H460" t="s">
        <v>39</v>
      </c>
      <c r="I460" s="10">
        <v>44180</v>
      </c>
      <c r="J460" s="10">
        <v>44210</v>
      </c>
      <c r="K460" t="s">
        <v>196</v>
      </c>
      <c r="L460" t="s">
        <v>760</v>
      </c>
      <c r="N460">
        <v>138</v>
      </c>
      <c r="O460">
        <v>95</v>
      </c>
      <c r="Q460">
        <v>219</v>
      </c>
      <c r="R460">
        <v>10.1</v>
      </c>
      <c r="S460">
        <v>29.9</v>
      </c>
      <c r="T460">
        <v>213</v>
      </c>
      <c r="U460" t="s">
        <v>25</v>
      </c>
      <c r="V460" t="s">
        <v>2686</v>
      </c>
      <c r="W460" t="s">
        <v>208</v>
      </c>
      <c r="X460" t="s">
        <v>44</v>
      </c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 t="s">
        <v>2688</v>
      </c>
      <c r="F461" t="s">
        <v>2688</v>
      </c>
      <c r="G461" t="s">
        <v>275</v>
      </c>
      <c r="H461" t="s">
        <v>2689</v>
      </c>
      <c r="I461" s="10">
        <v>44053</v>
      </c>
      <c r="J461" s="10">
        <v>44063</v>
      </c>
      <c r="K461" t="s">
        <v>394</v>
      </c>
      <c r="L461" t="s">
        <v>703</v>
      </c>
      <c r="M461" t="s">
        <v>2691</v>
      </c>
      <c r="N461">
        <v>145</v>
      </c>
      <c r="O461">
        <v>74</v>
      </c>
      <c r="S461">
        <v>30.5</v>
      </c>
      <c r="T461">
        <v>180</v>
      </c>
      <c r="U461" t="s">
        <v>44</v>
      </c>
      <c r="V461" t="s">
        <v>2692</v>
      </c>
      <c r="W461" t="s">
        <v>79</v>
      </c>
      <c r="X461" t="s">
        <v>46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 t="s">
        <v>2694</v>
      </c>
      <c r="F462" t="s">
        <v>2694</v>
      </c>
      <c r="G462" t="s">
        <v>153</v>
      </c>
      <c r="H462" t="s">
        <v>146</v>
      </c>
      <c r="I462" s="10">
        <v>45146</v>
      </c>
      <c r="J462" s="10">
        <v>45147</v>
      </c>
      <c r="K462" t="s">
        <v>480</v>
      </c>
      <c r="L462" t="s">
        <v>215</v>
      </c>
      <c r="M462" t="s">
        <v>2697</v>
      </c>
      <c r="P462" t="s">
        <v>2698</v>
      </c>
      <c r="Q462">
        <v>94</v>
      </c>
      <c r="R462">
        <v>12.2</v>
      </c>
      <c r="S462">
        <v>32.200000000000003</v>
      </c>
      <c r="T462">
        <v>211</v>
      </c>
      <c r="U462" t="s">
        <v>46</v>
      </c>
      <c r="V462">
        <v>43368</v>
      </c>
      <c r="W462" t="s">
        <v>199</v>
      </c>
      <c r="X462" t="s">
        <v>80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G463" t="s">
        <v>126</v>
      </c>
      <c r="I463" s="10">
        <v>44283</v>
      </c>
      <c r="J463" s="10">
        <v>44299</v>
      </c>
      <c r="K463" t="s">
        <v>242</v>
      </c>
      <c r="L463" t="s">
        <v>516</v>
      </c>
      <c r="M463" t="s">
        <v>2701</v>
      </c>
      <c r="N463">
        <v>165</v>
      </c>
      <c r="O463">
        <v>67</v>
      </c>
      <c r="Q463">
        <v>277</v>
      </c>
      <c r="R463">
        <v>9.9</v>
      </c>
      <c r="S463">
        <v>39.1</v>
      </c>
      <c r="T463">
        <v>577</v>
      </c>
      <c r="U463" t="s">
        <v>46</v>
      </c>
      <c r="V463">
        <v>48021</v>
      </c>
      <c r="W463" t="s">
        <v>25</v>
      </c>
      <c r="X463" t="s">
        <v>166</v>
      </c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 t="s">
        <v>2703</v>
      </c>
      <c r="F464" t="s">
        <v>2703</v>
      </c>
      <c r="G464" t="s">
        <v>178</v>
      </c>
      <c r="H464" t="s">
        <v>39</v>
      </c>
      <c r="I464" s="10">
        <v>45424</v>
      </c>
      <c r="J464" s="10">
        <v>45440</v>
      </c>
      <c r="K464" t="s">
        <v>65</v>
      </c>
      <c r="L464" t="s">
        <v>197</v>
      </c>
      <c r="M464" t="s">
        <v>1608</v>
      </c>
      <c r="N464">
        <v>106</v>
      </c>
      <c r="O464">
        <v>84</v>
      </c>
      <c r="Q464">
        <v>71</v>
      </c>
      <c r="R464">
        <v>9.1999999999999993</v>
      </c>
      <c r="S464">
        <v>32.1</v>
      </c>
      <c r="T464">
        <v>183</v>
      </c>
      <c r="U464" t="s">
        <v>92</v>
      </c>
      <c r="V464">
        <v>10389</v>
      </c>
      <c r="W464" t="s">
        <v>45</v>
      </c>
      <c r="X464" t="s">
        <v>102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F465" t="s">
        <v>2707</v>
      </c>
      <c r="H465" t="s">
        <v>2708</v>
      </c>
      <c r="I465" s="10">
        <v>45008</v>
      </c>
      <c r="J465" s="10">
        <v>45025</v>
      </c>
      <c r="K465" t="s">
        <v>65</v>
      </c>
      <c r="L465" t="s">
        <v>206</v>
      </c>
      <c r="M465" t="s">
        <v>2710</v>
      </c>
      <c r="N465">
        <v>90</v>
      </c>
      <c r="O465">
        <v>97</v>
      </c>
      <c r="Q465">
        <v>174</v>
      </c>
      <c r="R465">
        <v>10.4</v>
      </c>
      <c r="S465">
        <v>36.1</v>
      </c>
      <c r="T465">
        <v>268</v>
      </c>
      <c r="U465" t="s">
        <v>253</v>
      </c>
      <c r="V465" t="s">
        <v>2711</v>
      </c>
      <c r="W465" t="s">
        <v>271</v>
      </c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 t="s">
        <v>2713</v>
      </c>
      <c r="F466" t="s">
        <v>2713</v>
      </c>
      <c r="G466" t="s">
        <v>117</v>
      </c>
      <c r="H466" t="s">
        <v>2714</v>
      </c>
      <c r="K466" t="s">
        <v>65</v>
      </c>
      <c r="L466" t="s">
        <v>441</v>
      </c>
      <c r="N466">
        <v>139</v>
      </c>
      <c r="O466">
        <v>80</v>
      </c>
      <c r="Q466">
        <v>291</v>
      </c>
      <c r="R466">
        <v>6</v>
      </c>
      <c r="S466">
        <v>26.8</v>
      </c>
      <c r="T466">
        <v>249</v>
      </c>
      <c r="U466" t="s">
        <v>165</v>
      </c>
      <c r="V466" t="s">
        <v>2715</v>
      </c>
      <c r="W466" t="s">
        <v>199</v>
      </c>
      <c r="X466" t="s">
        <v>68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 t="s">
        <v>2717</v>
      </c>
      <c r="F467" t="s">
        <v>2717</v>
      </c>
      <c r="G467" t="s">
        <v>491</v>
      </c>
      <c r="H467" t="s">
        <v>146</v>
      </c>
      <c r="I467" s="10">
        <v>44929</v>
      </c>
      <c r="J467" s="10">
        <v>44951</v>
      </c>
      <c r="K467" t="s">
        <v>53</v>
      </c>
      <c r="L467" t="s">
        <v>130</v>
      </c>
      <c r="M467" t="s">
        <v>2720</v>
      </c>
      <c r="N467">
        <v>176</v>
      </c>
      <c r="O467">
        <v>68</v>
      </c>
      <c r="Q467">
        <v>0</v>
      </c>
      <c r="R467">
        <v>11.2</v>
      </c>
      <c r="S467">
        <v>33.700000000000003</v>
      </c>
      <c r="T467">
        <v>257</v>
      </c>
      <c r="U467" t="s">
        <v>32</v>
      </c>
      <c r="V467">
        <v>10437</v>
      </c>
      <c r="W467" t="s">
        <v>183</v>
      </c>
      <c r="X467" t="s">
        <v>46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G468" t="s">
        <v>117</v>
      </c>
      <c r="H468" t="s">
        <v>2723</v>
      </c>
      <c r="I468" s="10">
        <v>44969</v>
      </c>
      <c r="J468" s="10">
        <v>44998</v>
      </c>
      <c r="K468" t="s">
        <v>638</v>
      </c>
      <c r="L468" t="s">
        <v>508</v>
      </c>
      <c r="M468" t="s">
        <v>43</v>
      </c>
      <c r="N468">
        <v>167</v>
      </c>
      <c r="O468">
        <v>66</v>
      </c>
      <c r="Q468">
        <v>256</v>
      </c>
      <c r="R468">
        <v>7.7</v>
      </c>
      <c r="S468">
        <v>39.9</v>
      </c>
      <c r="T468">
        <v>274</v>
      </c>
      <c r="U468" t="s">
        <v>32</v>
      </c>
      <c r="V468">
        <v>21196</v>
      </c>
      <c r="W468" t="s">
        <v>271</v>
      </c>
      <c r="X468" t="b">
        <v>0</v>
      </c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 t="s">
        <v>2726</v>
      </c>
      <c r="F469" t="s">
        <v>2726</v>
      </c>
      <c r="G469" t="s">
        <v>193</v>
      </c>
      <c r="H469" t="s">
        <v>2727</v>
      </c>
      <c r="I469" s="10">
        <v>45166</v>
      </c>
      <c r="J469" s="10">
        <v>45174</v>
      </c>
      <c r="K469" t="s">
        <v>409</v>
      </c>
      <c r="L469" t="s">
        <v>279</v>
      </c>
      <c r="M469" t="s">
        <v>2728</v>
      </c>
      <c r="N469">
        <v>158</v>
      </c>
      <c r="O469">
        <v>80</v>
      </c>
      <c r="Q469">
        <v>256</v>
      </c>
      <c r="R469">
        <v>5.9</v>
      </c>
      <c r="S469">
        <v>30</v>
      </c>
      <c r="T469">
        <v>209</v>
      </c>
      <c r="U469" t="s">
        <v>56</v>
      </c>
      <c r="V469">
        <v>46449</v>
      </c>
      <c r="W469" t="s">
        <v>217</v>
      </c>
      <c r="X469" t="b">
        <v>1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 t="s">
        <v>2730</v>
      </c>
      <c r="F470" t="s">
        <v>2730</v>
      </c>
      <c r="G470" t="s">
        <v>329</v>
      </c>
      <c r="H470" t="s">
        <v>2731</v>
      </c>
      <c r="I470" s="10">
        <v>44341</v>
      </c>
      <c r="J470" s="10">
        <v>44371</v>
      </c>
      <c r="K470" t="s">
        <v>394</v>
      </c>
      <c r="M470" t="s">
        <v>447</v>
      </c>
      <c r="N470">
        <v>127</v>
      </c>
      <c r="O470">
        <v>91</v>
      </c>
      <c r="Q470">
        <v>197</v>
      </c>
      <c r="R470">
        <v>7.1</v>
      </c>
      <c r="T470">
        <v>261</v>
      </c>
      <c r="U470" t="s">
        <v>80</v>
      </c>
      <c r="V470">
        <v>15743</v>
      </c>
      <c r="W470" t="s">
        <v>281</v>
      </c>
      <c r="X470" t="b">
        <v>0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2735</v>
      </c>
      <c r="G471" t="s">
        <v>491</v>
      </c>
      <c r="H471" t="s">
        <v>146</v>
      </c>
      <c r="I471" s="10">
        <v>44853</v>
      </c>
      <c r="J471" s="10">
        <v>44881</v>
      </c>
      <c r="K471" t="s">
        <v>156</v>
      </c>
      <c r="L471" t="s">
        <v>508</v>
      </c>
      <c r="M471" t="s">
        <v>2738</v>
      </c>
      <c r="P471" t="s">
        <v>2739</v>
      </c>
      <c r="Q471">
        <v>123</v>
      </c>
      <c r="R471">
        <v>6.5</v>
      </c>
      <c r="S471">
        <v>20.8</v>
      </c>
      <c r="T471">
        <v>177</v>
      </c>
      <c r="U471" t="s">
        <v>132</v>
      </c>
      <c r="V471">
        <v>30861</v>
      </c>
      <c r="X471" t="s">
        <v>132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 t="s">
        <v>2742</v>
      </c>
      <c r="F472" t="s">
        <v>2742</v>
      </c>
      <c r="G472" t="s">
        <v>247</v>
      </c>
      <c r="H472" t="s">
        <v>2743</v>
      </c>
      <c r="I472" s="10">
        <v>44443</v>
      </c>
      <c r="J472" s="10">
        <v>44469</v>
      </c>
      <c r="K472" t="s">
        <v>458</v>
      </c>
      <c r="M472" t="s">
        <v>2745</v>
      </c>
      <c r="N472">
        <v>179</v>
      </c>
      <c r="Q472">
        <v>191</v>
      </c>
      <c r="R472">
        <v>5</v>
      </c>
      <c r="S472">
        <v>27.6</v>
      </c>
      <c r="T472">
        <v>267</v>
      </c>
      <c r="U472" t="s">
        <v>44</v>
      </c>
      <c r="V472">
        <v>10603</v>
      </c>
      <c r="W472" t="s">
        <v>79</v>
      </c>
      <c r="X472" t="s">
        <v>166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 t="s">
        <v>2747</v>
      </c>
      <c r="F473" t="s">
        <v>2747</v>
      </c>
      <c r="G473" t="s">
        <v>247</v>
      </c>
      <c r="H473" t="s">
        <v>2748</v>
      </c>
      <c r="I473" s="10">
        <v>45286</v>
      </c>
      <c r="J473" s="10">
        <v>45310</v>
      </c>
      <c r="K473" t="s">
        <v>65</v>
      </c>
      <c r="L473" t="s">
        <v>386</v>
      </c>
      <c r="M473" t="s">
        <v>2750</v>
      </c>
      <c r="N473">
        <v>154</v>
      </c>
      <c r="O473">
        <v>67</v>
      </c>
      <c r="Q473">
        <v>161</v>
      </c>
      <c r="R473">
        <v>4.8</v>
      </c>
      <c r="S473">
        <v>36.4</v>
      </c>
      <c r="T473">
        <v>237</v>
      </c>
      <c r="U473" t="s">
        <v>92</v>
      </c>
      <c r="V473">
        <v>11795</v>
      </c>
      <c r="W473" t="s">
        <v>25</v>
      </c>
      <c r="X473" t="s">
        <v>102</v>
      </c>
    </row>
    <row r="474" spans="1:24" x14ac:dyDescent="0.3">
      <c r="A474" t="s">
        <v>2751</v>
      </c>
      <c r="B474" t="s">
        <v>2752</v>
      </c>
      <c r="C474" t="s">
        <v>36</v>
      </c>
      <c r="D474">
        <v>73</v>
      </c>
      <c r="E474" t="s">
        <v>3640</v>
      </c>
      <c r="F474" t="s">
        <v>3640</v>
      </c>
      <c r="G474" t="s">
        <v>73</v>
      </c>
      <c r="H474" t="s">
        <v>2754</v>
      </c>
      <c r="I474" s="10">
        <v>44000</v>
      </c>
      <c r="J474" s="10">
        <v>44000</v>
      </c>
      <c r="K474" t="s">
        <v>109</v>
      </c>
      <c r="L474" t="s">
        <v>682</v>
      </c>
      <c r="M474" t="s">
        <v>983</v>
      </c>
      <c r="N474">
        <v>180</v>
      </c>
      <c r="O474">
        <v>100</v>
      </c>
      <c r="Q474">
        <v>213</v>
      </c>
      <c r="R474">
        <v>10.5</v>
      </c>
      <c r="S474">
        <v>26.8</v>
      </c>
      <c r="T474">
        <v>247</v>
      </c>
      <c r="U474" t="s">
        <v>68</v>
      </c>
      <c r="V474">
        <v>47864</v>
      </c>
      <c r="W474" t="s">
        <v>113</v>
      </c>
      <c r="X474" t="s">
        <v>102</v>
      </c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 t="s">
        <v>2756</v>
      </c>
      <c r="F475" t="s">
        <v>2756</v>
      </c>
      <c r="G475" t="s">
        <v>62</v>
      </c>
      <c r="H475" t="s">
        <v>2757</v>
      </c>
      <c r="I475" s="10">
        <v>43969</v>
      </c>
      <c r="J475" s="10">
        <v>43989</v>
      </c>
      <c r="K475" t="s">
        <v>109</v>
      </c>
      <c r="L475" t="s">
        <v>333</v>
      </c>
      <c r="M475" t="s">
        <v>2760</v>
      </c>
      <c r="N475">
        <v>153</v>
      </c>
      <c r="O475">
        <v>84</v>
      </c>
      <c r="Q475">
        <v>275</v>
      </c>
      <c r="R475">
        <v>12.8</v>
      </c>
      <c r="S475">
        <v>40</v>
      </c>
      <c r="T475">
        <v>136</v>
      </c>
      <c r="U475" t="s">
        <v>44</v>
      </c>
      <c r="W475" t="s">
        <v>25</v>
      </c>
      <c r="X475" t="b">
        <v>0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 t="s">
        <v>2762</v>
      </c>
      <c r="F476" t="s">
        <v>2762</v>
      </c>
      <c r="G476" t="s">
        <v>266</v>
      </c>
      <c r="H476" t="s">
        <v>2763</v>
      </c>
      <c r="I476" s="10">
        <v>45126</v>
      </c>
      <c r="J476" s="10">
        <v>45138</v>
      </c>
      <c r="K476" t="s">
        <v>458</v>
      </c>
      <c r="L476" t="s">
        <v>873</v>
      </c>
      <c r="M476" t="s">
        <v>2766</v>
      </c>
      <c r="N476">
        <v>0</v>
      </c>
      <c r="O476">
        <v>69</v>
      </c>
      <c r="Q476">
        <v>0</v>
      </c>
      <c r="R476">
        <v>6.8</v>
      </c>
      <c r="S476">
        <v>22.4</v>
      </c>
      <c r="T476">
        <v>163</v>
      </c>
      <c r="U476" t="s">
        <v>68</v>
      </c>
      <c r="V476" t="s">
        <v>2767</v>
      </c>
      <c r="W476" t="s">
        <v>183</v>
      </c>
      <c r="X476" t="s">
        <v>25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2770</v>
      </c>
      <c r="G477" t="s">
        <v>84</v>
      </c>
      <c r="H477" t="s">
        <v>2771</v>
      </c>
      <c r="I477" s="10">
        <v>45036</v>
      </c>
      <c r="J477" s="10">
        <v>45052</v>
      </c>
      <c r="K477" t="s">
        <v>409</v>
      </c>
      <c r="L477" t="s">
        <v>289</v>
      </c>
      <c r="M477" t="s">
        <v>2774</v>
      </c>
      <c r="P477" t="s">
        <v>2775</v>
      </c>
      <c r="Q477">
        <v>166</v>
      </c>
      <c r="R477">
        <v>5.9</v>
      </c>
      <c r="S477">
        <v>18</v>
      </c>
      <c r="U477" t="s">
        <v>165</v>
      </c>
      <c r="V477">
        <v>43966</v>
      </c>
      <c r="W477" t="s">
        <v>379</v>
      </c>
      <c r="X477" t="s">
        <v>92</v>
      </c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 t="s">
        <v>2776</v>
      </c>
      <c r="F478" t="s">
        <v>2776</v>
      </c>
      <c r="H478" t="s">
        <v>2777</v>
      </c>
      <c r="I478" s="10">
        <v>44445</v>
      </c>
      <c r="J478" s="10">
        <v>44468</v>
      </c>
      <c r="K478" t="s">
        <v>480</v>
      </c>
      <c r="L478" t="s">
        <v>481</v>
      </c>
      <c r="M478" t="s">
        <v>2780</v>
      </c>
      <c r="N478">
        <v>96</v>
      </c>
      <c r="O478">
        <v>71</v>
      </c>
      <c r="Q478">
        <v>215</v>
      </c>
      <c r="R478">
        <v>11</v>
      </c>
      <c r="S478">
        <v>35</v>
      </c>
      <c r="T478">
        <v>134</v>
      </c>
      <c r="U478" t="s">
        <v>132</v>
      </c>
      <c r="W478" t="s">
        <v>79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 t="s">
        <v>2782</v>
      </c>
      <c r="F479" t="s">
        <v>2782</v>
      </c>
      <c r="G479" t="s">
        <v>38</v>
      </c>
      <c r="H479" t="s">
        <v>39</v>
      </c>
      <c r="I479" s="10">
        <v>45110</v>
      </c>
      <c r="J479" s="10">
        <v>45111</v>
      </c>
      <c r="K479" t="s">
        <v>288</v>
      </c>
      <c r="L479" t="s">
        <v>611</v>
      </c>
      <c r="M479" t="s">
        <v>2784</v>
      </c>
      <c r="N479">
        <v>140</v>
      </c>
      <c r="O479">
        <v>70</v>
      </c>
      <c r="Q479">
        <v>0</v>
      </c>
      <c r="S479">
        <v>27.3</v>
      </c>
      <c r="T479">
        <v>242</v>
      </c>
      <c r="U479" t="s">
        <v>91</v>
      </c>
      <c r="V479">
        <v>44331</v>
      </c>
      <c r="W479" t="s">
        <v>217</v>
      </c>
      <c r="X479" t="s">
        <v>25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 t="s">
        <v>2786</v>
      </c>
      <c r="F480" t="s">
        <v>2786</v>
      </c>
      <c r="G480" t="s">
        <v>491</v>
      </c>
      <c r="H480" t="s">
        <v>2787</v>
      </c>
      <c r="K480" t="s">
        <v>196</v>
      </c>
      <c r="L480" t="s">
        <v>320</v>
      </c>
      <c r="M480" t="s">
        <v>1693</v>
      </c>
      <c r="N480">
        <v>160</v>
      </c>
      <c r="O480">
        <v>87</v>
      </c>
      <c r="Q480">
        <v>146</v>
      </c>
      <c r="R480">
        <v>5.4</v>
      </c>
      <c r="T480">
        <v>157</v>
      </c>
      <c r="U480" t="s">
        <v>112</v>
      </c>
      <c r="V480" t="s">
        <v>2788</v>
      </c>
      <c r="W480" t="s">
        <v>79</v>
      </c>
      <c r="X480" t="s">
        <v>92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 t="s">
        <v>2790</v>
      </c>
      <c r="F481" t="s">
        <v>2790</v>
      </c>
      <c r="G481" t="s">
        <v>153</v>
      </c>
      <c r="H481" t="s">
        <v>2791</v>
      </c>
      <c r="I481" s="10">
        <v>45499</v>
      </c>
      <c r="J481" s="10">
        <v>45522</v>
      </c>
      <c r="K481" t="s">
        <v>42</v>
      </c>
      <c r="L481" t="s">
        <v>368</v>
      </c>
      <c r="M481" t="s">
        <v>2793</v>
      </c>
      <c r="N481">
        <v>134</v>
      </c>
      <c r="O481">
        <v>85</v>
      </c>
      <c r="Q481">
        <v>197</v>
      </c>
      <c r="R481">
        <v>10</v>
      </c>
      <c r="S481">
        <v>24.3</v>
      </c>
      <c r="T481">
        <v>0</v>
      </c>
      <c r="U481" t="s">
        <v>39</v>
      </c>
      <c r="V481" t="s">
        <v>2794</v>
      </c>
      <c r="W481" t="s">
        <v>217</v>
      </c>
      <c r="X481" t="s">
        <v>46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 t="s">
        <v>2797</v>
      </c>
      <c r="F482" t="s">
        <v>2797</v>
      </c>
      <c r="G482" t="s">
        <v>491</v>
      </c>
      <c r="H482" t="s">
        <v>2798</v>
      </c>
      <c r="I482" s="10">
        <v>45225</v>
      </c>
      <c r="J482" s="10">
        <v>45240</v>
      </c>
      <c r="K482" t="s">
        <v>753</v>
      </c>
      <c r="L482" t="s">
        <v>631</v>
      </c>
      <c r="M482" t="s">
        <v>983</v>
      </c>
      <c r="N482">
        <v>296</v>
      </c>
      <c r="O482">
        <v>72</v>
      </c>
      <c r="Q482">
        <v>223</v>
      </c>
      <c r="R482">
        <v>10.199999999999999</v>
      </c>
      <c r="S482">
        <v>83.8</v>
      </c>
      <c r="T482">
        <v>190</v>
      </c>
      <c r="V482">
        <v>43406</v>
      </c>
      <c r="W482" t="s">
        <v>25</v>
      </c>
      <c r="X482" t="s">
        <v>56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 t="s">
        <v>2801</v>
      </c>
      <c r="F483" t="s">
        <v>2801</v>
      </c>
      <c r="G483" t="s">
        <v>316</v>
      </c>
      <c r="H483" t="s">
        <v>2802</v>
      </c>
      <c r="I483" s="10">
        <v>44827</v>
      </c>
      <c r="J483" s="10">
        <v>44840</v>
      </c>
      <c r="K483" t="s">
        <v>121</v>
      </c>
      <c r="L483" t="s">
        <v>320</v>
      </c>
      <c r="M483" t="s">
        <v>2803</v>
      </c>
      <c r="N483">
        <v>160</v>
      </c>
      <c r="O483">
        <v>68</v>
      </c>
      <c r="Q483">
        <v>75</v>
      </c>
      <c r="S483">
        <v>34.9</v>
      </c>
      <c r="T483">
        <v>127</v>
      </c>
      <c r="U483" t="s">
        <v>91</v>
      </c>
      <c r="W483" t="s">
        <v>25</v>
      </c>
      <c r="X483" t="s">
        <v>166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3641</v>
      </c>
      <c r="F484" t="s">
        <v>3641</v>
      </c>
      <c r="G484" t="s">
        <v>126</v>
      </c>
      <c r="H484" t="s">
        <v>2807</v>
      </c>
      <c r="I484" s="10">
        <v>44277</v>
      </c>
      <c r="J484" s="10">
        <v>44289</v>
      </c>
      <c r="K484" t="s">
        <v>76</v>
      </c>
      <c r="L484" t="s">
        <v>650</v>
      </c>
      <c r="M484" t="s">
        <v>2427</v>
      </c>
      <c r="P484" t="s">
        <v>2809</v>
      </c>
      <c r="Q484">
        <v>144</v>
      </c>
      <c r="R484">
        <v>5.9</v>
      </c>
      <c r="S484">
        <v>25.1</v>
      </c>
      <c r="T484">
        <v>245</v>
      </c>
      <c r="U484" t="s">
        <v>25</v>
      </c>
      <c r="V484">
        <v>38110</v>
      </c>
      <c r="W484" t="s">
        <v>199</v>
      </c>
      <c r="X484" t="s">
        <v>132</v>
      </c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 t="s">
        <v>2811</v>
      </c>
      <c r="F485" t="s">
        <v>2811</v>
      </c>
      <c r="G485" t="s">
        <v>39</v>
      </c>
      <c r="H485" t="s">
        <v>2812</v>
      </c>
      <c r="I485" s="10">
        <v>44188</v>
      </c>
      <c r="J485" s="10">
        <v>44192</v>
      </c>
      <c r="K485" t="s">
        <v>480</v>
      </c>
      <c r="L485" t="s">
        <v>54</v>
      </c>
      <c r="M485" t="s">
        <v>2814</v>
      </c>
      <c r="N485">
        <v>180</v>
      </c>
      <c r="O485">
        <v>70</v>
      </c>
      <c r="Q485">
        <v>134</v>
      </c>
      <c r="R485">
        <v>11.1</v>
      </c>
      <c r="S485">
        <v>36.4</v>
      </c>
      <c r="T485">
        <v>154</v>
      </c>
      <c r="U485" t="s">
        <v>92</v>
      </c>
      <c r="V485">
        <v>15209</v>
      </c>
      <c r="W485" t="s">
        <v>281</v>
      </c>
      <c r="X485" t="s">
        <v>80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 t="s">
        <v>2817</v>
      </c>
      <c r="F486" t="s">
        <v>2817</v>
      </c>
      <c r="G486" t="s">
        <v>316</v>
      </c>
      <c r="I486" s="10">
        <v>45508</v>
      </c>
      <c r="J486" s="10">
        <v>45506</v>
      </c>
      <c r="K486" t="s">
        <v>342</v>
      </c>
      <c r="L486" t="s">
        <v>611</v>
      </c>
      <c r="M486" t="s">
        <v>2820</v>
      </c>
      <c r="N486">
        <v>146</v>
      </c>
      <c r="O486">
        <v>78</v>
      </c>
      <c r="Q486">
        <v>161</v>
      </c>
      <c r="R486">
        <v>6.3</v>
      </c>
      <c r="S486">
        <v>40.200000000000003</v>
      </c>
      <c r="T486">
        <v>175</v>
      </c>
      <c r="U486" t="s">
        <v>78</v>
      </c>
      <c r="V486" t="s">
        <v>2821</v>
      </c>
      <c r="W486" t="s">
        <v>33</v>
      </c>
      <c r="X486" t="b">
        <v>1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2823</v>
      </c>
      <c r="G487" t="s">
        <v>419</v>
      </c>
      <c r="H487" t="s">
        <v>2824</v>
      </c>
      <c r="I487" s="10">
        <v>45580</v>
      </c>
      <c r="J487" s="10">
        <v>45596</v>
      </c>
      <c r="K487" t="s">
        <v>53</v>
      </c>
      <c r="L487" t="s">
        <v>508</v>
      </c>
      <c r="N487">
        <v>116</v>
      </c>
      <c r="O487">
        <v>72</v>
      </c>
      <c r="Q487">
        <v>0</v>
      </c>
      <c r="R487">
        <v>11.4</v>
      </c>
      <c r="S487">
        <v>37.6</v>
      </c>
      <c r="T487">
        <v>199</v>
      </c>
      <c r="U487" t="s">
        <v>91</v>
      </c>
      <c r="V487" t="s">
        <v>2825</v>
      </c>
      <c r="W487" t="s">
        <v>183</v>
      </c>
      <c r="X487" t="s">
        <v>46</v>
      </c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2827</v>
      </c>
      <c r="G488" t="s">
        <v>468</v>
      </c>
      <c r="H488" t="s">
        <v>2828</v>
      </c>
      <c r="I488" s="10">
        <v>44808</v>
      </c>
      <c r="J488" s="10">
        <v>44832</v>
      </c>
      <c r="K488" t="s">
        <v>480</v>
      </c>
      <c r="L488" t="s">
        <v>320</v>
      </c>
      <c r="M488" t="s">
        <v>2831</v>
      </c>
      <c r="N488">
        <v>91</v>
      </c>
      <c r="O488">
        <v>96</v>
      </c>
      <c r="Q488">
        <v>143</v>
      </c>
      <c r="R488">
        <v>12.3</v>
      </c>
      <c r="S488">
        <v>30.1</v>
      </c>
      <c r="T488">
        <v>197</v>
      </c>
      <c r="V488" t="s">
        <v>2832</v>
      </c>
      <c r="W488" t="s">
        <v>379</v>
      </c>
      <c r="X488" t="s">
        <v>56</v>
      </c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 t="s">
        <v>2834</v>
      </c>
      <c r="F489" t="s">
        <v>2834</v>
      </c>
      <c r="G489" t="s">
        <v>95</v>
      </c>
      <c r="H489" t="s">
        <v>2835</v>
      </c>
      <c r="I489" s="10">
        <v>44995</v>
      </c>
      <c r="J489" s="10">
        <v>44994</v>
      </c>
      <c r="K489" t="s">
        <v>288</v>
      </c>
      <c r="L489" t="s">
        <v>157</v>
      </c>
      <c r="M489" t="s">
        <v>2837</v>
      </c>
      <c r="N489">
        <v>108</v>
      </c>
      <c r="O489">
        <v>87</v>
      </c>
      <c r="Q489">
        <v>0</v>
      </c>
      <c r="R489">
        <v>4.5</v>
      </c>
      <c r="S489">
        <v>94.9</v>
      </c>
      <c r="T489">
        <v>265</v>
      </c>
      <c r="U489" t="s">
        <v>91</v>
      </c>
      <c r="V489">
        <v>11830</v>
      </c>
      <c r="W489" t="s">
        <v>263</v>
      </c>
      <c r="X489" t="b">
        <v>1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3642</v>
      </c>
      <c r="F490" t="s">
        <v>3642</v>
      </c>
      <c r="G490" t="s">
        <v>247</v>
      </c>
      <c r="H490" t="s">
        <v>2841</v>
      </c>
      <c r="I490" s="10">
        <v>44977</v>
      </c>
      <c r="J490" s="10">
        <v>44991</v>
      </c>
      <c r="K490" t="s">
        <v>139</v>
      </c>
      <c r="L490" t="s">
        <v>703</v>
      </c>
      <c r="M490" t="s">
        <v>2842</v>
      </c>
      <c r="N490">
        <v>111</v>
      </c>
      <c r="O490">
        <v>66</v>
      </c>
      <c r="Q490">
        <v>288</v>
      </c>
      <c r="R490">
        <v>12.8</v>
      </c>
      <c r="S490">
        <v>44.4</v>
      </c>
      <c r="T490">
        <v>250</v>
      </c>
      <c r="U490" t="s">
        <v>91</v>
      </c>
      <c r="V490">
        <v>24886</v>
      </c>
      <c r="X490" t="b">
        <v>1</v>
      </c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2845</v>
      </c>
      <c r="G491" t="s">
        <v>178</v>
      </c>
      <c r="H491" t="s">
        <v>39</v>
      </c>
      <c r="I491" s="10">
        <v>44162</v>
      </c>
      <c r="J491" s="10">
        <v>44175</v>
      </c>
      <c r="K491" t="s">
        <v>230</v>
      </c>
      <c r="L491" t="s">
        <v>157</v>
      </c>
      <c r="M491" t="s">
        <v>2848</v>
      </c>
      <c r="P491" t="s">
        <v>2849</v>
      </c>
      <c r="Q491">
        <v>226</v>
      </c>
      <c r="R491">
        <v>10.7</v>
      </c>
      <c r="S491">
        <v>41.8</v>
      </c>
      <c r="T491">
        <v>156</v>
      </c>
      <c r="U491" t="s">
        <v>92</v>
      </c>
      <c r="V491">
        <v>34012</v>
      </c>
      <c r="W491" t="s">
        <v>33</v>
      </c>
      <c r="X491" t="s">
        <v>44</v>
      </c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 t="s">
        <v>2851</v>
      </c>
      <c r="F492" t="s">
        <v>2851</v>
      </c>
      <c r="G492" t="s">
        <v>247</v>
      </c>
      <c r="H492" t="s">
        <v>146</v>
      </c>
      <c r="I492" s="10">
        <v>45484</v>
      </c>
      <c r="J492" s="10">
        <v>45498</v>
      </c>
      <c r="K492" t="s">
        <v>342</v>
      </c>
      <c r="L492" t="s">
        <v>33</v>
      </c>
      <c r="M492" t="s">
        <v>2853</v>
      </c>
      <c r="N492">
        <v>155</v>
      </c>
      <c r="O492">
        <v>97</v>
      </c>
      <c r="Q492">
        <v>172</v>
      </c>
      <c r="R492">
        <v>9.3000000000000007</v>
      </c>
      <c r="S492">
        <v>44.5</v>
      </c>
      <c r="T492">
        <v>270</v>
      </c>
      <c r="U492" t="s">
        <v>25</v>
      </c>
      <c r="V492">
        <v>7882</v>
      </c>
      <c r="W492" t="s">
        <v>379</v>
      </c>
      <c r="X492" t="s">
        <v>44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 t="s">
        <v>2856</v>
      </c>
      <c r="F493" t="s">
        <v>2856</v>
      </c>
      <c r="G493" t="s">
        <v>294</v>
      </c>
      <c r="H493" t="s">
        <v>39</v>
      </c>
      <c r="I493" s="10">
        <v>45252</v>
      </c>
      <c r="J493" s="10">
        <v>45260</v>
      </c>
      <c r="K493" t="s">
        <v>121</v>
      </c>
      <c r="L493" t="s">
        <v>741</v>
      </c>
      <c r="M493" t="s">
        <v>2859</v>
      </c>
      <c r="N493">
        <v>109</v>
      </c>
      <c r="O493">
        <v>85</v>
      </c>
      <c r="Q493">
        <v>209</v>
      </c>
      <c r="R493">
        <v>10.5</v>
      </c>
      <c r="S493">
        <v>117.1</v>
      </c>
      <c r="T493">
        <v>121</v>
      </c>
      <c r="U493" t="s">
        <v>80</v>
      </c>
      <c r="V493" t="s">
        <v>2860</v>
      </c>
      <c r="W493" t="s">
        <v>271</v>
      </c>
      <c r="X493" t="s">
        <v>68</v>
      </c>
    </row>
    <row r="494" spans="1:24" x14ac:dyDescent="0.3">
      <c r="A494" t="s">
        <v>2861</v>
      </c>
      <c r="C494" t="s">
        <v>60</v>
      </c>
      <c r="D494">
        <v>66</v>
      </c>
      <c r="E494" t="s">
        <v>2862</v>
      </c>
      <c r="F494" t="s">
        <v>2862</v>
      </c>
      <c r="G494" t="s">
        <v>62</v>
      </c>
      <c r="H494" t="s">
        <v>39</v>
      </c>
      <c r="I494" s="10">
        <v>43868</v>
      </c>
      <c r="J494" s="10">
        <v>43867</v>
      </c>
      <c r="K494" t="s">
        <v>458</v>
      </c>
      <c r="L494" t="s">
        <v>624</v>
      </c>
      <c r="M494" t="s">
        <v>363</v>
      </c>
      <c r="N494">
        <v>105</v>
      </c>
      <c r="O494">
        <v>91</v>
      </c>
      <c r="Q494">
        <v>98</v>
      </c>
      <c r="R494">
        <v>6.7</v>
      </c>
      <c r="S494">
        <v>29.1</v>
      </c>
      <c r="T494">
        <v>133</v>
      </c>
      <c r="U494" t="s">
        <v>44</v>
      </c>
      <c r="V494">
        <v>29037</v>
      </c>
      <c r="W494" t="s">
        <v>199</v>
      </c>
      <c r="X494" t="s">
        <v>80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 t="s">
        <v>2864</v>
      </c>
      <c r="F495" t="s">
        <v>2864</v>
      </c>
      <c r="H495" t="s">
        <v>2865</v>
      </c>
      <c r="I495" s="10">
        <v>44494</v>
      </c>
      <c r="J495" s="10">
        <v>44522</v>
      </c>
      <c r="L495" t="s">
        <v>320</v>
      </c>
      <c r="M495" t="s">
        <v>2868</v>
      </c>
      <c r="N495">
        <v>166</v>
      </c>
      <c r="O495">
        <v>84</v>
      </c>
      <c r="Q495">
        <v>137</v>
      </c>
      <c r="R495">
        <v>5.8</v>
      </c>
      <c r="T495">
        <v>211</v>
      </c>
      <c r="U495" t="s">
        <v>56</v>
      </c>
      <c r="V495">
        <v>35613</v>
      </c>
      <c r="W495" t="s">
        <v>79</v>
      </c>
      <c r="X495" t="s">
        <v>46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 t="s">
        <v>2869</v>
      </c>
      <c r="F496" t="s">
        <v>2869</v>
      </c>
      <c r="G496" t="s">
        <v>693</v>
      </c>
      <c r="H496" t="s">
        <v>2870</v>
      </c>
      <c r="I496" s="10">
        <v>43912</v>
      </c>
      <c r="J496" s="10">
        <v>43912</v>
      </c>
      <c r="K496" t="s">
        <v>196</v>
      </c>
      <c r="L496" t="s">
        <v>650</v>
      </c>
      <c r="M496" t="s">
        <v>2872</v>
      </c>
      <c r="N496">
        <v>175</v>
      </c>
      <c r="O496">
        <v>89</v>
      </c>
      <c r="Q496">
        <v>78</v>
      </c>
      <c r="R496">
        <v>5.6</v>
      </c>
      <c r="S496">
        <v>24.6</v>
      </c>
      <c r="T496">
        <v>138</v>
      </c>
      <c r="U496" t="s">
        <v>39</v>
      </c>
      <c r="V496">
        <v>26810</v>
      </c>
      <c r="W496" t="s">
        <v>79</v>
      </c>
      <c r="X496" t="s">
        <v>92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 t="s">
        <v>2874</v>
      </c>
      <c r="F497" t="s">
        <v>2874</v>
      </c>
      <c r="G497" t="s">
        <v>126</v>
      </c>
      <c r="H497" t="s">
        <v>2875</v>
      </c>
      <c r="I497" s="10">
        <v>44426</v>
      </c>
      <c r="J497" s="10">
        <v>44428</v>
      </c>
      <c r="K497" t="s">
        <v>53</v>
      </c>
      <c r="L497" t="s">
        <v>1997</v>
      </c>
      <c r="M497" t="s">
        <v>805</v>
      </c>
      <c r="N497">
        <v>173</v>
      </c>
      <c r="O497">
        <v>100</v>
      </c>
      <c r="Q497">
        <v>136</v>
      </c>
      <c r="R497">
        <v>7.4</v>
      </c>
      <c r="S497">
        <v>41.8</v>
      </c>
      <c r="T497">
        <v>255</v>
      </c>
      <c r="U497" t="s">
        <v>165</v>
      </c>
      <c r="V497" t="s">
        <v>2878</v>
      </c>
      <c r="W497" t="s">
        <v>79</v>
      </c>
      <c r="X497" t="s">
        <v>56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2880</v>
      </c>
      <c r="G498" t="s">
        <v>25</v>
      </c>
      <c r="H498" t="s">
        <v>2881</v>
      </c>
      <c r="I498" s="10">
        <v>44762</v>
      </c>
      <c r="J498" s="10">
        <v>44778</v>
      </c>
      <c r="K498" t="s">
        <v>753</v>
      </c>
      <c r="L498" t="s">
        <v>77</v>
      </c>
      <c r="M498" t="s">
        <v>2883</v>
      </c>
      <c r="N498">
        <v>137</v>
      </c>
      <c r="Q498">
        <v>297</v>
      </c>
      <c r="R498">
        <v>12.2</v>
      </c>
      <c r="S498">
        <v>29.4</v>
      </c>
      <c r="T498">
        <v>161</v>
      </c>
      <c r="U498" t="s">
        <v>46</v>
      </c>
      <c r="V498" t="s">
        <v>2884</v>
      </c>
      <c r="W498" t="s">
        <v>183</v>
      </c>
      <c r="X498" t="s">
        <v>68</v>
      </c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 t="s">
        <v>2886</v>
      </c>
      <c r="F499" t="s">
        <v>2886</v>
      </c>
      <c r="G499" t="s">
        <v>84</v>
      </c>
      <c r="H499" t="s">
        <v>2887</v>
      </c>
      <c r="I499" s="10">
        <v>45511</v>
      </c>
      <c r="J499" s="10">
        <v>45534</v>
      </c>
      <c r="K499" t="s">
        <v>205</v>
      </c>
      <c r="L499" t="s">
        <v>766</v>
      </c>
      <c r="M499" t="s">
        <v>2890</v>
      </c>
      <c r="N499">
        <v>105</v>
      </c>
      <c r="O499">
        <v>92</v>
      </c>
      <c r="Q499">
        <v>105</v>
      </c>
      <c r="R499">
        <v>6.7</v>
      </c>
      <c r="S499">
        <v>22.8</v>
      </c>
      <c r="T499">
        <v>183</v>
      </c>
      <c r="U499" t="s">
        <v>56</v>
      </c>
      <c r="V499">
        <v>21911</v>
      </c>
      <c r="W499" t="s">
        <v>208</v>
      </c>
      <c r="X499" t="b">
        <v>1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 t="s">
        <v>2892</v>
      </c>
      <c r="F500" t="s">
        <v>2892</v>
      </c>
      <c r="G500" t="s">
        <v>541</v>
      </c>
      <c r="H500" t="s">
        <v>2893</v>
      </c>
      <c r="I500" s="10">
        <v>44511</v>
      </c>
      <c r="J500" s="10">
        <v>44513</v>
      </c>
      <c r="K500" t="s">
        <v>156</v>
      </c>
      <c r="L500" t="s">
        <v>77</v>
      </c>
      <c r="M500" t="s">
        <v>2896</v>
      </c>
      <c r="N500">
        <v>165</v>
      </c>
      <c r="O500">
        <v>96</v>
      </c>
      <c r="Q500">
        <v>279</v>
      </c>
      <c r="R500">
        <v>8.9</v>
      </c>
      <c r="S500">
        <v>25.8</v>
      </c>
      <c r="T500">
        <v>165</v>
      </c>
      <c r="V500" t="s">
        <v>2897</v>
      </c>
      <c r="W500" t="s">
        <v>208</v>
      </c>
      <c r="X500" t="s">
        <v>92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 t="s">
        <v>2899</v>
      </c>
      <c r="F501" t="s">
        <v>2899</v>
      </c>
      <c r="G501" t="s">
        <v>316</v>
      </c>
      <c r="H501" t="s">
        <v>2900</v>
      </c>
      <c r="I501" s="10">
        <v>44860</v>
      </c>
      <c r="J501" s="10">
        <v>44865</v>
      </c>
      <c r="K501" t="s">
        <v>139</v>
      </c>
      <c r="L501" t="s">
        <v>741</v>
      </c>
      <c r="M501" t="s">
        <v>2902</v>
      </c>
      <c r="N501">
        <v>178</v>
      </c>
      <c r="O501">
        <v>97</v>
      </c>
      <c r="Q501">
        <v>263</v>
      </c>
      <c r="R501">
        <v>4.5</v>
      </c>
      <c r="S501">
        <v>41</v>
      </c>
      <c r="T501">
        <v>127</v>
      </c>
      <c r="U501" t="s">
        <v>25</v>
      </c>
      <c r="V501">
        <v>20770</v>
      </c>
      <c r="W501" t="s">
        <v>698</v>
      </c>
      <c r="X501" t="s">
        <v>166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 t="s">
        <v>2903</v>
      </c>
      <c r="F502" t="s">
        <v>2903</v>
      </c>
      <c r="G502" t="s">
        <v>419</v>
      </c>
      <c r="H502" t="s">
        <v>146</v>
      </c>
      <c r="I502" s="10">
        <v>44765</v>
      </c>
      <c r="J502" s="10">
        <v>44794</v>
      </c>
      <c r="K502" t="s">
        <v>121</v>
      </c>
      <c r="M502" t="s">
        <v>2906</v>
      </c>
      <c r="N502">
        <v>151</v>
      </c>
      <c r="O502">
        <v>87</v>
      </c>
      <c r="Q502">
        <v>294</v>
      </c>
      <c r="R502">
        <v>12.3</v>
      </c>
      <c r="S502">
        <v>39.5</v>
      </c>
      <c r="T502">
        <v>246</v>
      </c>
      <c r="U502" t="s">
        <v>132</v>
      </c>
      <c r="V502" t="s">
        <v>2907</v>
      </c>
      <c r="W502" t="s">
        <v>57</v>
      </c>
      <c r="X502" t="s">
        <v>25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3643</v>
      </c>
      <c r="F503" t="s">
        <v>3643</v>
      </c>
      <c r="G503" t="s">
        <v>374</v>
      </c>
      <c r="H503" t="s">
        <v>39</v>
      </c>
      <c r="I503" s="10">
        <v>44611</v>
      </c>
      <c r="J503" s="10">
        <v>44641</v>
      </c>
      <c r="L503" t="s">
        <v>481</v>
      </c>
      <c r="M503" t="s">
        <v>2913</v>
      </c>
      <c r="N503">
        <v>106</v>
      </c>
      <c r="O503">
        <v>64</v>
      </c>
      <c r="Q503">
        <v>0</v>
      </c>
      <c r="R503">
        <v>7.5</v>
      </c>
      <c r="S503">
        <v>30.5</v>
      </c>
      <c r="T503">
        <v>204</v>
      </c>
      <c r="U503" t="s">
        <v>165</v>
      </c>
      <c r="W503" t="s">
        <v>199</v>
      </c>
      <c r="X503" t="s">
        <v>102</v>
      </c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2916</v>
      </c>
      <c r="G504" t="s">
        <v>169</v>
      </c>
      <c r="H504" t="s">
        <v>2917</v>
      </c>
      <c r="I504" s="10">
        <v>44121</v>
      </c>
      <c r="J504" s="10">
        <v>44151</v>
      </c>
      <c r="K504" t="s">
        <v>458</v>
      </c>
      <c r="L504" t="s">
        <v>624</v>
      </c>
      <c r="M504" t="s">
        <v>2920</v>
      </c>
      <c r="N504">
        <v>158</v>
      </c>
      <c r="O504">
        <v>61</v>
      </c>
      <c r="Q504">
        <v>276</v>
      </c>
      <c r="R504">
        <v>7</v>
      </c>
      <c r="S504">
        <v>29.5</v>
      </c>
      <c r="T504">
        <v>503</v>
      </c>
      <c r="U504" t="s">
        <v>68</v>
      </c>
      <c r="V504" t="s">
        <v>2921</v>
      </c>
      <c r="W504" t="s">
        <v>79</v>
      </c>
      <c r="X504" t="b">
        <v>0</v>
      </c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 t="s">
        <v>2923</v>
      </c>
      <c r="F505" t="s">
        <v>2923</v>
      </c>
      <c r="G505" t="s">
        <v>374</v>
      </c>
      <c r="H505" t="s">
        <v>2924</v>
      </c>
      <c r="K505" t="s">
        <v>342</v>
      </c>
      <c r="L505" t="s">
        <v>333</v>
      </c>
      <c r="M505" t="s">
        <v>2925</v>
      </c>
      <c r="N505">
        <v>158</v>
      </c>
      <c r="O505">
        <v>93</v>
      </c>
      <c r="Q505">
        <v>226</v>
      </c>
      <c r="R505">
        <v>0</v>
      </c>
      <c r="S505">
        <v>38.9</v>
      </c>
      <c r="T505">
        <v>219</v>
      </c>
      <c r="U505" t="s">
        <v>68</v>
      </c>
      <c r="V505">
        <v>33430</v>
      </c>
      <c r="W505" t="s">
        <v>33</v>
      </c>
      <c r="X505" t="s">
        <v>69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 t="s">
        <v>2927</v>
      </c>
      <c r="F506" t="s">
        <v>2927</v>
      </c>
      <c r="G506" t="s">
        <v>84</v>
      </c>
      <c r="H506" t="s">
        <v>2928</v>
      </c>
      <c r="I506" s="10">
        <v>44573</v>
      </c>
      <c r="J506" s="10">
        <v>44575</v>
      </c>
      <c r="K506" t="s">
        <v>156</v>
      </c>
      <c r="L506" t="s">
        <v>783</v>
      </c>
      <c r="M506" t="s">
        <v>2931</v>
      </c>
      <c r="N506">
        <v>156</v>
      </c>
      <c r="O506">
        <v>94</v>
      </c>
      <c r="Q506">
        <v>265</v>
      </c>
      <c r="R506">
        <v>5.4</v>
      </c>
      <c r="S506">
        <v>36</v>
      </c>
      <c r="T506">
        <v>217</v>
      </c>
      <c r="U506" t="s">
        <v>165</v>
      </c>
      <c r="V506">
        <v>33125</v>
      </c>
      <c r="W506" t="s">
        <v>281</v>
      </c>
      <c r="X506" t="s">
        <v>132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 t="s">
        <v>2934</v>
      </c>
      <c r="F507" t="s">
        <v>2934</v>
      </c>
      <c r="G507" t="s">
        <v>193</v>
      </c>
      <c r="H507" t="s">
        <v>2935</v>
      </c>
      <c r="I507" s="10">
        <v>45292</v>
      </c>
      <c r="J507" s="10">
        <v>45296</v>
      </c>
      <c r="K507" t="s">
        <v>53</v>
      </c>
      <c r="L507" t="s">
        <v>66</v>
      </c>
      <c r="M507" t="s">
        <v>971</v>
      </c>
      <c r="N507">
        <v>173</v>
      </c>
      <c r="O507">
        <v>73</v>
      </c>
      <c r="Q507">
        <v>158</v>
      </c>
      <c r="R507">
        <v>10.6</v>
      </c>
      <c r="S507">
        <v>42.5</v>
      </c>
      <c r="T507">
        <v>155</v>
      </c>
      <c r="U507" t="s">
        <v>253</v>
      </c>
      <c r="V507">
        <v>34868</v>
      </c>
      <c r="W507" t="s">
        <v>281</v>
      </c>
      <c r="X507" t="b">
        <v>1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 t="s">
        <v>2938</v>
      </c>
      <c r="F508" t="s">
        <v>2938</v>
      </c>
      <c r="H508" t="s">
        <v>2939</v>
      </c>
      <c r="I508" s="10">
        <v>45447</v>
      </c>
      <c r="J508" s="10">
        <v>45464</v>
      </c>
      <c r="K508" t="s">
        <v>342</v>
      </c>
      <c r="L508" t="s">
        <v>289</v>
      </c>
      <c r="M508" t="s">
        <v>1699</v>
      </c>
      <c r="N508">
        <v>105</v>
      </c>
      <c r="O508">
        <v>98</v>
      </c>
      <c r="Q508">
        <v>176</v>
      </c>
      <c r="S508">
        <v>25</v>
      </c>
      <c r="T508">
        <v>166</v>
      </c>
      <c r="U508" t="s">
        <v>165</v>
      </c>
      <c r="V508">
        <v>21057</v>
      </c>
      <c r="W508" t="s">
        <v>217</v>
      </c>
      <c r="X508" t="s">
        <v>46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 t="s">
        <v>2942</v>
      </c>
      <c r="F509" t="s">
        <v>2942</v>
      </c>
      <c r="G509" t="s">
        <v>169</v>
      </c>
      <c r="H509" t="s">
        <v>2943</v>
      </c>
      <c r="I509" s="10">
        <v>44569</v>
      </c>
      <c r="J509" s="10">
        <v>44590</v>
      </c>
      <c r="K509" t="s">
        <v>230</v>
      </c>
      <c r="L509" t="s">
        <v>197</v>
      </c>
      <c r="M509" t="s">
        <v>387</v>
      </c>
      <c r="N509">
        <v>90</v>
      </c>
      <c r="O509">
        <v>80</v>
      </c>
      <c r="Q509">
        <v>226</v>
      </c>
      <c r="S509">
        <v>18</v>
      </c>
      <c r="T509">
        <v>210</v>
      </c>
      <c r="U509" t="s">
        <v>68</v>
      </c>
      <c r="V509">
        <v>48783</v>
      </c>
      <c r="W509" t="s">
        <v>263</v>
      </c>
      <c r="X509" t="s">
        <v>102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3644</v>
      </c>
      <c r="F510" t="s">
        <v>3644</v>
      </c>
      <c r="G510" t="s">
        <v>275</v>
      </c>
      <c r="I510" s="10">
        <v>45279</v>
      </c>
      <c r="J510" s="10">
        <v>45291</v>
      </c>
      <c r="K510" t="s">
        <v>668</v>
      </c>
      <c r="L510" t="s">
        <v>33</v>
      </c>
      <c r="M510" t="s">
        <v>2948</v>
      </c>
      <c r="N510">
        <v>106</v>
      </c>
      <c r="O510">
        <v>70</v>
      </c>
      <c r="Q510">
        <v>297</v>
      </c>
      <c r="R510">
        <v>12.1</v>
      </c>
      <c r="S510">
        <v>21.1</v>
      </c>
      <c r="T510">
        <v>230</v>
      </c>
      <c r="U510" t="s">
        <v>102</v>
      </c>
      <c r="V510">
        <v>42299</v>
      </c>
      <c r="W510" t="s">
        <v>57</v>
      </c>
      <c r="X510" t="s">
        <v>44</v>
      </c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G511" t="s">
        <v>468</v>
      </c>
      <c r="H511" t="s">
        <v>2951</v>
      </c>
      <c r="I511" s="10">
        <v>45241</v>
      </c>
      <c r="J511" s="10">
        <v>45251</v>
      </c>
      <c r="K511" t="s">
        <v>205</v>
      </c>
      <c r="L511" t="s">
        <v>508</v>
      </c>
      <c r="M511" t="s">
        <v>1811</v>
      </c>
      <c r="N511">
        <v>266</v>
      </c>
      <c r="O511">
        <v>62</v>
      </c>
      <c r="Q511">
        <v>103</v>
      </c>
      <c r="R511">
        <v>4.4000000000000004</v>
      </c>
      <c r="S511">
        <v>34</v>
      </c>
      <c r="T511">
        <v>247</v>
      </c>
      <c r="U511" t="s">
        <v>132</v>
      </c>
      <c r="V511">
        <v>26668</v>
      </c>
      <c r="W511" t="s">
        <v>379</v>
      </c>
      <c r="X511" t="s">
        <v>25</v>
      </c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 t="s">
        <v>2953</v>
      </c>
      <c r="F512" t="s">
        <v>2953</v>
      </c>
      <c r="G512" t="s">
        <v>338</v>
      </c>
      <c r="H512" t="s">
        <v>2954</v>
      </c>
      <c r="I512" s="10">
        <v>45120</v>
      </c>
      <c r="J512" s="10">
        <v>45128</v>
      </c>
      <c r="K512" t="s">
        <v>638</v>
      </c>
      <c r="L512" t="s">
        <v>368</v>
      </c>
      <c r="M512" t="s">
        <v>2957</v>
      </c>
      <c r="N512">
        <v>257</v>
      </c>
      <c r="O512">
        <v>83</v>
      </c>
      <c r="Q512">
        <v>80</v>
      </c>
      <c r="R512">
        <v>6.8</v>
      </c>
      <c r="S512">
        <v>26.2</v>
      </c>
      <c r="T512">
        <v>186</v>
      </c>
      <c r="U512" t="s">
        <v>25</v>
      </c>
      <c r="V512" t="s">
        <v>2958</v>
      </c>
      <c r="W512" t="s">
        <v>199</v>
      </c>
      <c r="X512" t="b">
        <v>0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G513" t="s">
        <v>257</v>
      </c>
      <c r="H513" t="s">
        <v>2961</v>
      </c>
      <c r="I513" s="10">
        <v>45176</v>
      </c>
      <c r="J513" s="10">
        <v>45190</v>
      </c>
      <c r="K513" t="s">
        <v>480</v>
      </c>
      <c r="L513" t="s">
        <v>508</v>
      </c>
      <c r="M513" t="s">
        <v>2963</v>
      </c>
      <c r="N513">
        <v>111</v>
      </c>
      <c r="O513">
        <v>60</v>
      </c>
      <c r="Q513">
        <v>197</v>
      </c>
      <c r="S513">
        <v>18</v>
      </c>
      <c r="T513">
        <v>178</v>
      </c>
      <c r="U513" t="s">
        <v>44</v>
      </c>
      <c r="V513">
        <v>29030</v>
      </c>
      <c r="W513" t="s">
        <v>25</v>
      </c>
      <c r="X513" t="s">
        <v>44</v>
      </c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G514" t="s">
        <v>84</v>
      </c>
      <c r="H514" t="s">
        <v>2965</v>
      </c>
      <c r="I514" s="10">
        <v>44413</v>
      </c>
      <c r="J514" s="10">
        <v>44426</v>
      </c>
      <c r="K514" t="s">
        <v>65</v>
      </c>
      <c r="L514" t="s">
        <v>66</v>
      </c>
      <c r="M514" t="s">
        <v>111</v>
      </c>
      <c r="N514">
        <v>95</v>
      </c>
      <c r="O514">
        <v>93</v>
      </c>
      <c r="Q514">
        <v>236</v>
      </c>
      <c r="R514">
        <v>4.9000000000000004</v>
      </c>
      <c r="S514">
        <v>19.3</v>
      </c>
      <c r="T514">
        <v>140</v>
      </c>
      <c r="U514" t="s">
        <v>165</v>
      </c>
      <c r="V514">
        <v>14767</v>
      </c>
      <c r="W514" t="s">
        <v>33</v>
      </c>
      <c r="X514" t="s">
        <v>166</v>
      </c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 t="s">
        <v>2968</v>
      </c>
      <c r="F515" t="s">
        <v>2968</v>
      </c>
      <c r="H515" t="s">
        <v>146</v>
      </c>
      <c r="I515" s="10">
        <v>44452</v>
      </c>
      <c r="J515" s="10">
        <v>44452</v>
      </c>
      <c r="K515" t="s">
        <v>29</v>
      </c>
      <c r="L515" t="s">
        <v>508</v>
      </c>
      <c r="M515" t="s">
        <v>2970</v>
      </c>
      <c r="N515">
        <v>127</v>
      </c>
      <c r="O515">
        <v>88</v>
      </c>
      <c r="Q515">
        <v>192</v>
      </c>
      <c r="R515">
        <v>12.6</v>
      </c>
      <c r="S515">
        <v>37.1</v>
      </c>
      <c r="T515">
        <v>144</v>
      </c>
      <c r="V515" t="s">
        <v>2971</v>
      </c>
      <c r="W515" t="s">
        <v>79</v>
      </c>
      <c r="X515" t="s">
        <v>69</v>
      </c>
    </row>
    <row r="516" spans="1:24" x14ac:dyDescent="0.3">
      <c r="A516" t="s">
        <v>2972</v>
      </c>
      <c r="B516" t="s">
        <v>2973</v>
      </c>
      <c r="C516" t="s">
        <v>36</v>
      </c>
      <c r="D516">
        <v>44</v>
      </c>
      <c r="E516" t="s">
        <v>2974</v>
      </c>
      <c r="F516" t="s">
        <v>2974</v>
      </c>
      <c r="G516" t="s">
        <v>491</v>
      </c>
      <c r="H516" t="s">
        <v>2975</v>
      </c>
      <c r="I516" s="10">
        <v>44747</v>
      </c>
      <c r="J516" s="10">
        <v>44767</v>
      </c>
      <c r="K516" t="s">
        <v>480</v>
      </c>
      <c r="L516" t="s">
        <v>157</v>
      </c>
      <c r="M516" t="s">
        <v>2976</v>
      </c>
      <c r="N516">
        <v>152</v>
      </c>
      <c r="O516">
        <v>93</v>
      </c>
      <c r="Q516">
        <v>287</v>
      </c>
      <c r="R516">
        <v>8.1999999999999993</v>
      </c>
      <c r="S516">
        <v>33.700000000000003</v>
      </c>
      <c r="T516">
        <v>125</v>
      </c>
      <c r="U516" t="s">
        <v>112</v>
      </c>
      <c r="V516">
        <v>9734</v>
      </c>
      <c r="W516" t="s">
        <v>208</v>
      </c>
      <c r="X516" t="s">
        <v>44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 t="s">
        <v>2979</v>
      </c>
      <c r="F517" t="s">
        <v>2979</v>
      </c>
      <c r="G517" t="s">
        <v>693</v>
      </c>
      <c r="H517" t="s">
        <v>39</v>
      </c>
      <c r="I517" s="10">
        <v>44870</v>
      </c>
      <c r="J517" s="10">
        <v>44874</v>
      </c>
      <c r="L517" t="s">
        <v>30</v>
      </c>
      <c r="M517" t="s">
        <v>1652</v>
      </c>
      <c r="P517" t="s">
        <v>2982</v>
      </c>
      <c r="Q517">
        <v>128</v>
      </c>
      <c r="R517">
        <v>7.5</v>
      </c>
      <c r="S517">
        <v>26.5</v>
      </c>
      <c r="T517">
        <v>135</v>
      </c>
      <c r="U517" t="s">
        <v>56</v>
      </c>
      <c r="V517">
        <v>29081</v>
      </c>
      <c r="W517" t="s">
        <v>79</v>
      </c>
      <c r="X517" t="s">
        <v>68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2984</v>
      </c>
      <c r="G518" t="s">
        <v>25</v>
      </c>
      <c r="H518" t="s">
        <v>2985</v>
      </c>
      <c r="I518" s="10">
        <v>44199</v>
      </c>
      <c r="J518" s="10">
        <v>44223</v>
      </c>
      <c r="K518" t="s">
        <v>753</v>
      </c>
      <c r="L518" t="s">
        <v>39</v>
      </c>
      <c r="N518">
        <v>102</v>
      </c>
      <c r="O518">
        <v>62</v>
      </c>
      <c r="R518">
        <v>10.199999999999999</v>
      </c>
      <c r="S518">
        <v>43.1</v>
      </c>
      <c r="T518">
        <v>135</v>
      </c>
      <c r="U518" t="s">
        <v>78</v>
      </c>
      <c r="V518" t="s">
        <v>2988</v>
      </c>
      <c r="W518" t="s">
        <v>199</v>
      </c>
      <c r="X518" t="s">
        <v>56</v>
      </c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3645</v>
      </c>
      <c r="F519" t="s">
        <v>3645</v>
      </c>
      <c r="G519" t="s">
        <v>294</v>
      </c>
      <c r="H519" t="s">
        <v>2991</v>
      </c>
      <c r="I519" s="10">
        <v>43914</v>
      </c>
      <c r="J519" s="10">
        <v>43926</v>
      </c>
      <c r="K519" t="s">
        <v>288</v>
      </c>
      <c r="L519" t="s">
        <v>310</v>
      </c>
      <c r="M519" t="s">
        <v>2993</v>
      </c>
      <c r="N519">
        <v>114</v>
      </c>
      <c r="O519">
        <v>73</v>
      </c>
      <c r="Q519">
        <v>0</v>
      </c>
      <c r="R519">
        <v>11.2</v>
      </c>
      <c r="T519">
        <v>144</v>
      </c>
      <c r="U519" t="s">
        <v>39</v>
      </c>
      <c r="W519" t="s">
        <v>217</v>
      </c>
      <c r="X519" t="s">
        <v>132</v>
      </c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2995</v>
      </c>
      <c r="G520" t="s">
        <v>419</v>
      </c>
      <c r="H520" t="s">
        <v>2996</v>
      </c>
      <c r="I520" s="10">
        <v>45244</v>
      </c>
      <c r="J520" s="10">
        <v>45250</v>
      </c>
      <c r="K520" t="s">
        <v>53</v>
      </c>
      <c r="L520" t="s">
        <v>100</v>
      </c>
      <c r="M520" t="s">
        <v>2999</v>
      </c>
      <c r="N520">
        <v>167</v>
      </c>
      <c r="O520">
        <v>97</v>
      </c>
      <c r="Q520">
        <v>277</v>
      </c>
      <c r="R520">
        <v>8</v>
      </c>
      <c r="S520">
        <v>27</v>
      </c>
      <c r="T520">
        <v>255</v>
      </c>
      <c r="U520" t="s">
        <v>80</v>
      </c>
      <c r="V520" t="s">
        <v>3000</v>
      </c>
      <c r="W520" t="s">
        <v>79</v>
      </c>
      <c r="X520" t="s">
        <v>46</v>
      </c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G521" t="s">
        <v>178</v>
      </c>
      <c r="H521" t="s">
        <v>39</v>
      </c>
      <c r="I521" s="10">
        <v>44232</v>
      </c>
      <c r="J521" s="10">
        <v>44252</v>
      </c>
      <c r="K521" t="s">
        <v>121</v>
      </c>
      <c r="L521" t="s">
        <v>783</v>
      </c>
      <c r="M521" t="s">
        <v>3004</v>
      </c>
      <c r="N521">
        <v>106</v>
      </c>
      <c r="O521">
        <v>87</v>
      </c>
      <c r="Q521">
        <v>225</v>
      </c>
      <c r="R521">
        <v>10.199999999999999</v>
      </c>
      <c r="S521">
        <v>30.2</v>
      </c>
      <c r="U521" t="s">
        <v>25</v>
      </c>
      <c r="V521" t="s">
        <v>3005</v>
      </c>
      <c r="W521" t="s">
        <v>113</v>
      </c>
      <c r="X521" t="s">
        <v>68</v>
      </c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 t="s">
        <v>3006</v>
      </c>
      <c r="F522" t="s">
        <v>3006</v>
      </c>
      <c r="G522" t="s">
        <v>178</v>
      </c>
      <c r="H522" t="s">
        <v>3007</v>
      </c>
      <c r="I522" s="10">
        <v>45164</v>
      </c>
      <c r="J522" s="10">
        <v>45162</v>
      </c>
      <c r="K522" t="s">
        <v>121</v>
      </c>
      <c r="L522" t="s">
        <v>66</v>
      </c>
      <c r="M522" t="s">
        <v>3009</v>
      </c>
      <c r="N522">
        <v>266</v>
      </c>
      <c r="O522">
        <v>70</v>
      </c>
      <c r="Q522">
        <v>244</v>
      </c>
      <c r="R522">
        <v>9.6999999999999993</v>
      </c>
      <c r="S522">
        <v>23.3</v>
      </c>
      <c r="T522">
        <v>198</v>
      </c>
      <c r="U522" t="s">
        <v>253</v>
      </c>
      <c r="V522">
        <v>17076</v>
      </c>
      <c r="W522" t="s">
        <v>79</v>
      </c>
      <c r="X522" t="s">
        <v>68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 t="s">
        <v>3012</v>
      </c>
      <c r="F523" t="s">
        <v>3012</v>
      </c>
      <c r="G523" t="s">
        <v>338</v>
      </c>
      <c r="H523" t="s">
        <v>3013</v>
      </c>
      <c r="I523" s="10">
        <v>45493</v>
      </c>
      <c r="J523" s="10">
        <v>45492</v>
      </c>
      <c r="K523" t="s">
        <v>342</v>
      </c>
      <c r="L523" t="s">
        <v>508</v>
      </c>
      <c r="M523" t="s">
        <v>3014</v>
      </c>
      <c r="N523">
        <v>100</v>
      </c>
      <c r="O523">
        <v>87</v>
      </c>
      <c r="Q523">
        <v>74</v>
      </c>
      <c r="R523">
        <v>9.6</v>
      </c>
      <c r="S523">
        <v>36</v>
      </c>
      <c r="U523" t="s">
        <v>68</v>
      </c>
      <c r="V523">
        <v>7890</v>
      </c>
      <c r="W523" t="s">
        <v>183</v>
      </c>
      <c r="X523" t="s">
        <v>166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3017</v>
      </c>
      <c r="G524" t="s">
        <v>257</v>
      </c>
      <c r="H524" t="s">
        <v>3018</v>
      </c>
      <c r="I524" s="10">
        <v>44425</v>
      </c>
      <c r="J524" s="10">
        <v>44425</v>
      </c>
      <c r="L524" t="s">
        <v>181</v>
      </c>
      <c r="M524" t="s">
        <v>3020</v>
      </c>
      <c r="N524">
        <v>108</v>
      </c>
      <c r="O524">
        <v>64</v>
      </c>
      <c r="Q524">
        <v>83</v>
      </c>
      <c r="R524">
        <v>6.8</v>
      </c>
      <c r="S524">
        <v>18.399999999999999</v>
      </c>
      <c r="T524">
        <v>264</v>
      </c>
      <c r="U524" t="s">
        <v>132</v>
      </c>
      <c r="V524">
        <v>32324</v>
      </c>
      <c r="W524" t="s">
        <v>183</v>
      </c>
      <c r="X524" t="b">
        <v>1</v>
      </c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 t="s">
        <v>3022</v>
      </c>
      <c r="F525" t="s">
        <v>3022</v>
      </c>
      <c r="G525" t="s">
        <v>541</v>
      </c>
      <c r="H525" t="s">
        <v>146</v>
      </c>
      <c r="I525" s="10">
        <v>45196</v>
      </c>
      <c r="J525" s="10">
        <v>45208</v>
      </c>
      <c r="K525" t="s">
        <v>230</v>
      </c>
      <c r="L525" t="s">
        <v>386</v>
      </c>
      <c r="M525" t="s">
        <v>173</v>
      </c>
      <c r="N525">
        <v>124</v>
      </c>
      <c r="O525">
        <v>72</v>
      </c>
      <c r="Q525">
        <v>166</v>
      </c>
      <c r="R525">
        <v>6.4</v>
      </c>
      <c r="S525">
        <v>44.1</v>
      </c>
      <c r="T525">
        <v>137</v>
      </c>
      <c r="U525" t="s">
        <v>253</v>
      </c>
      <c r="V525">
        <v>37747</v>
      </c>
      <c r="W525" t="s">
        <v>263</v>
      </c>
      <c r="X525" t="s">
        <v>68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 t="s">
        <v>3027</v>
      </c>
      <c r="F526" t="s">
        <v>3027</v>
      </c>
      <c r="G526" t="s">
        <v>329</v>
      </c>
      <c r="H526" t="s">
        <v>3028</v>
      </c>
      <c r="I526" s="10">
        <v>45119</v>
      </c>
      <c r="J526" s="10">
        <v>45140</v>
      </c>
      <c r="K526" t="s">
        <v>42</v>
      </c>
      <c r="L526" t="s">
        <v>77</v>
      </c>
      <c r="M526" t="s">
        <v>3030</v>
      </c>
      <c r="N526">
        <v>162</v>
      </c>
      <c r="O526">
        <v>92</v>
      </c>
      <c r="Q526">
        <v>180</v>
      </c>
      <c r="R526">
        <v>10.1</v>
      </c>
      <c r="S526">
        <v>32.9</v>
      </c>
      <c r="T526">
        <v>168</v>
      </c>
      <c r="U526" t="s">
        <v>165</v>
      </c>
      <c r="V526">
        <v>46376</v>
      </c>
      <c r="W526" t="s">
        <v>379</v>
      </c>
      <c r="X526" t="s">
        <v>44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3646</v>
      </c>
      <c r="F527" t="s">
        <v>3646</v>
      </c>
      <c r="G527" t="s">
        <v>419</v>
      </c>
      <c r="H527" t="s">
        <v>3034</v>
      </c>
      <c r="I527" s="10">
        <v>44269</v>
      </c>
      <c r="J527" s="10">
        <v>44289</v>
      </c>
      <c r="K527" t="s">
        <v>121</v>
      </c>
      <c r="L527" t="s">
        <v>537</v>
      </c>
      <c r="M527" t="s">
        <v>1265</v>
      </c>
      <c r="N527">
        <v>143</v>
      </c>
      <c r="O527">
        <v>80</v>
      </c>
      <c r="Q527">
        <v>210</v>
      </c>
      <c r="R527">
        <v>12</v>
      </c>
      <c r="S527">
        <v>23.2</v>
      </c>
      <c r="T527">
        <v>247</v>
      </c>
      <c r="U527" t="s">
        <v>91</v>
      </c>
      <c r="V527">
        <v>6401</v>
      </c>
      <c r="W527" t="s">
        <v>79</v>
      </c>
      <c r="X527" t="s">
        <v>69</v>
      </c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3037</v>
      </c>
      <c r="G528" t="s">
        <v>38</v>
      </c>
      <c r="I528" s="10">
        <v>45310</v>
      </c>
      <c r="J528" s="10">
        <v>45314</v>
      </c>
      <c r="K528" t="s">
        <v>156</v>
      </c>
      <c r="L528" t="s">
        <v>197</v>
      </c>
      <c r="M528" t="s">
        <v>3039</v>
      </c>
      <c r="N528">
        <v>145</v>
      </c>
      <c r="O528">
        <v>98</v>
      </c>
      <c r="Q528">
        <v>182</v>
      </c>
      <c r="R528">
        <v>5.6</v>
      </c>
      <c r="S528">
        <v>27.7</v>
      </c>
      <c r="T528">
        <v>175</v>
      </c>
      <c r="V528">
        <v>40804</v>
      </c>
      <c r="W528" t="s">
        <v>263</v>
      </c>
      <c r="X528" t="s">
        <v>166</v>
      </c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 t="s">
        <v>3041</v>
      </c>
      <c r="F529" t="s">
        <v>3041</v>
      </c>
      <c r="G529" t="s">
        <v>95</v>
      </c>
      <c r="H529" t="s">
        <v>3042</v>
      </c>
      <c r="I529" s="10">
        <v>45268</v>
      </c>
      <c r="J529" s="10">
        <v>45280</v>
      </c>
      <c r="K529" t="s">
        <v>109</v>
      </c>
      <c r="L529" t="s">
        <v>548</v>
      </c>
      <c r="N529">
        <v>124</v>
      </c>
      <c r="O529">
        <v>67</v>
      </c>
      <c r="Q529">
        <v>227</v>
      </c>
      <c r="R529">
        <v>11.1</v>
      </c>
      <c r="S529">
        <v>26.2</v>
      </c>
      <c r="T529">
        <v>144</v>
      </c>
      <c r="U529" t="s">
        <v>165</v>
      </c>
      <c r="V529">
        <v>27124</v>
      </c>
      <c r="W529" t="s">
        <v>33</v>
      </c>
      <c r="X529" t="s">
        <v>25</v>
      </c>
    </row>
    <row r="530" spans="1:24" x14ac:dyDescent="0.3">
      <c r="A530" t="s">
        <v>3044</v>
      </c>
      <c r="C530" t="s">
        <v>36</v>
      </c>
      <c r="D530">
        <v>73</v>
      </c>
      <c r="E530" t="s">
        <v>3045</v>
      </c>
      <c r="F530" t="s">
        <v>3045</v>
      </c>
      <c r="G530" t="s">
        <v>95</v>
      </c>
      <c r="H530" t="s">
        <v>3046</v>
      </c>
      <c r="I530" s="10">
        <v>45426</v>
      </c>
      <c r="J530" s="10">
        <v>45447</v>
      </c>
      <c r="K530" t="s">
        <v>29</v>
      </c>
      <c r="L530" t="s">
        <v>197</v>
      </c>
      <c r="N530">
        <v>142</v>
      </c>
      <c r="O530">
        <v>130</v>
      </c>
      <c r="Q530">
        <v>164</v>
      </c>
      <c r="R530">
        <v>7.2</v>
      </c>
      <c r="S530">
        <v>18.3</v>
      </c>
      <c r="T530">
        <v>159</v>
      </c>
      <c r="U530" t="s">
        <v>46</v>
      </c>
      <c r="V530">
        <v>39432</v>
      </c>
      <c r="W530" t="s">
        <v>79</v>
      </c>
      <c r="X530" t="s">
        <v>68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3647</v>
      </c>
      <c r="F531" t="s">
        <v>3647</v>
      </c>
      <c r="G531" t="s">
        <v>294</v>
      </c>
      <c r="H531" t="s">
        <v>3050</v>
      </c>
      <c r="I531" s="10">
        <v>45577</v>
      </c>
      <c r="K531" t="s">
        <v>638</v>
      </c>
      <c r="L531" t="s">
        <v>66</v>
      </c>
      <c r="N531">
        <v>271</v>
      </c>
      <c r="O531">
        <v>69</v>
      </c>
      <c r="Q531">
        <v>157</v>
      </c>
      <c r="R531">
        <v>4.0999999999999996</v>
      </c>
      <c r="S531">
        <v>22.1</v>
      </c>
      <c r="T531">
        <v>266</v>
      </c>
      <c r="U531" t="s">
        <v>132</v>
      </c>
      <c r="V531">
        <v>18698</v>
      </c>
      <c r="X531" t="s">
        <v>46</v>
      </c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 t="s">
        <v>3052</v>
      </c>
      <c r="F532" t="s">
        <v>3052</v>
      </c>
      <c r="G532" t="s">
        <v>117</v>
      </c>
      <c r="H532" t="s">
        <v>3053</v>
      </c>
      <c r="I532" s="10">
        <v>43849</v>
      </c>
      <c r="J532" s="10">
        <v>43862</v>
      </c>
      <c r="K532" t="s">
        <v>53</v>
      </c>
      <c r="L532" t="s">
        <v>206</v>
      </c>
      <c r="M532" t="s">
        <v>3055</v>
      </c>
      <c r="P532" t="s">
        <v>3056</v>
      </c>
      <c r="Q532">
        <v>84</v>
      </c>
      <c r="R532">
        <v>10.8</v>
      </c>
      <c r="S532">
        <v>29.4</v>
      </c>
      <c r="T532">
        <v>232</v>
      </c>
      <c r="U532" t="s">
        <v>165</v>
      </c>
      <c r="V532" t="s">
        <v>3057</v>
      </c>
      <c r="W532" t="s">
        <v>45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 t="s">
        <v>3059</v>
      </c>
      <c r="F533" t="s">
        <v>3059</v>
      </c>
      <c r="G533" t="s">
        <v>247</v>
      </c>
      <c r="H533" t="s">
        <v>146</v>
      </c>
      <c r="I533" s="10">
        <v>45272</v>
      </c>
      <c r="J533" s="10">
        <v>45284</v>
      </c>
      <c r="K533" t="s">
        <v>88</v>
      </c>
      <c r="L533" t="s">
        <v>223</v>
      </c>
      <c r="M533" t="s">
        <v>3062</v>
      </c>
      <c r="N533">
        <v>118</v>
      </c>
      <c r="O533">
        <v>66</v>
      </c>
      <c r="Q533">
        <v>93</v>
      </c>
      <c r="R533">
        <v>4.5</v>
      </c>
      <c r="S533">
        <v>18.100000000000001</v>
      </c>
      <c r="T533">
        <v>165</v>
      </c>
      <c r="U533" t="s">
        <v>32</v>
      </c>
      <c r="V533">
        <v>11043</v>
      </c>
      <c r="W533" t="s">
        <v>79</v>
      </c>
      <c r="X533" t="s">
        <v>56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3648</v>
      </c>
      <c r="F534" t="s">
        <v>3648</v>
      </c>
      <c r="G534" t="s">
        <v>145</v>
      </c>
      <c r="H534" t="s">
        <v>39</v>
      </c>
      <c r="I534" s="10">
        <v>44120</v>
      </c>
      <c r="J534" s="10">
        <v>44127</v>
      </c>
      <c r="K534" t="s">
        <v>109</v>
      </c>
      <c r="L534" t="s">
        <v>66</v>
      </c>
      <c r="M534" t="s">
        <v>3067</v>
      </c>
      <c r="N534">
        <v>105</v>
      </c>
      <c r="O534">
        <v>79</v>
      </c>
      <c r="Q534">
        <v>128</v>
      </c>
      <c r="R534">
        <v>7</v>
      </c>
      <c r="S534">
        <v>32.799999999999997</v>
      </c>
      <c r="T534">
        <v>233</v>
      </c>
      <c r="U534" t="s">
        <v>68</v>
      </c>
      <c r="V534" t="s">
        <v>3068</v>
      </c>
      <c r="W534" t="s">
        <v>199</v>
      </c>
      <c r="X534" t="s">
        <v>69</v>
      </c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 t="s">
        <v>3070</v>
      </c>
      <c r="F535" t="s">
        <v>3070</v>
      </c>
      <c r="G535" t="s">
        <v>73</v>
      </c>
      <c r="H535" t="s">
        <v>3071</v>
      </c>
      <c r="I535" s="10">
        <v>43914</v>
      </c>
      <c r="J535" s="10">
        <v>43931</v>
      </c>
      <c r="K535" t="s">
        <v>309</v>
      </c>
      <c r="L535" t="s">
        <v>368</v>
      </c>
      <c r="M535" t="s">
        <v>3073</v>
      </c>
      <c r="N535">
        <v>152</v>
      </c>
      <c r="O535">
        <v>82</v>
      </c>
      <c r="Q535">
        <v>262</v>
      </c>
      <c r="R535">
        <v>12.4</v>
      </c>
      <c r="S535">
        <v>24</v>
      </c>
      <c r="W535" t="s">
        <v>57</v>
      </c>
      <c r="X535" t="s">
        <v>56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 t="s">
        <v>3075</v>
      </c>
      <c r="F536" t="s">
        <v>3075</v>
      </c>
      <c r="G536" t="s">
        <v>275</v>
      </c>
      <c r="H536" t="s">
        <v>146</v>
      </c>
      <c r="I536" s="10">
        <v>45427</v>
      </c>
      <c r="J536" s="10">
        <v>45450</v>
      </c>
      <c r="K536" t="s">
        <v>205</v>
      </c>
      <c r="L536" t="s">
        <v>548</v>
      </c>
      <c r="M536" t="s">
        <v>3077</v>
      </c>
      <c r="N536">
        <v>126</v>
      </c>
      <c r="O536">
        <v>98</v>
      </c>
      <c r="Q536">
        <v>273</v>
      </c>
      <c r="R536">
        <v>7.1</v>
      </c>
      <c r="S536">
        <v>21.1</v>
      </c>
      <c r="U536" t="s">
        <v>78</v>
      </c>
      <c r="V536">
        <v>14874</v>
      </c>
      <c r="W536" t="s">
        <v>183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 t="s">
        <v>3079</v>
      </c>
      <c r="F537" t="s">
        <v>3079</v>
      </c>
      <c r="G537" t="s">
        <v>266</v>
      </c>
      <c r="H537" t="s">
        <v>3080</v>
      </c>
      <c r="I537" s="10">
        <v>45339</v>
      </c>
      <c r="J537" s="10">
        <v>45353</v>
      </c>
      <c r="K537" t="s">
        <v>189</v>
      </c>
      <c r="L537" t="s">
        <v>441</v>
      </c>
      <c r="M537" t="s">
        <v>3082</v>
      </c>
      <c r="N537">
        <v>96</v>
      </c>
      <c r="O537">
        <v>84</v>
      </c>
      <c r="Q537">
        <v>81</v>
      </c>
      <c r="R537">
        <v>10.199999999999999</v>
      </c>
      <c r="S537">
        <v>40.9</v>
      </c>
      <c r="T537">
        <v>150</v>
      </c>
      <c r="U537" t="s">
        <v>102</v>
      </c>
      <c r="V537">
        <v>28172</v>
      </c>
      <c r="W537" t="s">
        <v>263</v>
      </c>
      <c r="X537" t="b">
        <v>0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 t="s">
        <v>3084</v>
      </c>
      <c r="F538" t="s">
        <v>3084</v>
      </c>
      <c r="G538" t="s">
        <v>338</v>
      </c>
      <c r="H538" t="s">
        <v>39</v>
      </c>
      <c r="I538" s="10">
        <v>45330</v>
      </c>
      <c r="J538" s="10">
        <v>45358</v>
      </c>
      <c r="K538" t="s">
        <v>480</v>
      </c>
      <c r="L538" t="s">
        <v>703</v>
      </c>
      <c r="M538" t="s">
        <v>3087</v>
      </c>
      <c r="N538">
        <v>176</v>
      </c>
      <c r="O538">
        <v>94</v>
      </c>
      <c r="Q538">
        <v>73</v>
      </c>
      <c r="R538">
        <v>8</v>
      </c>
      <c r="S538">
        <v>23.5</v>
      </c>
      <c r="T538">
        <v>199</v>
      </c>
      <c r="U538" t="s">
        <v>253</v>
      </c>
      <c r="V538">
        <v>48832</v>
      </c>
      <c r="W538" t="s">
        <v>281</v>
      </c>
      <c r="X538" t="s">
        <v>102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G539" t="s">
        <v>126</v>
      </c>
      <c r="H539" t="s">
        <v>39</v>
      </c>
      <c r="I539" s="10">
        <v>45254</v>
      </c>
      <c r="J539" s="10">
        <v>45277</v>
      </c>
      <c r="K539" t="s">
        <v>76</v>
      </c>
      <c r="L539" t="s">
        <v>39</v>
      </c>
      <c r="N539">
        <v>141</v>
      </c>
      <c r="O539">
        <v>68</v>
      </c>
      <c r="Q539">
        <v>133</v>
      </c>
      <c r="R539">
        <v>7.1</v>
      </c>
      <c r="S539">
        <v>33.200000000000003</v>
      </c>
      <c r="T539">
        <v>147</v>
      </c>
      <c r="U539" t="s">
        <v>68</v>
      </c>
      <c r="V539">
        <v>11516</v>
      </c>
      <c r="W539" t="s">
        <v>698</v>
      </c>
      <c r="X539" t="b">
        <v>0</v>
      </c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 t="s">
        <v>3093</v>
      </c>
      <c r="F540" t="s">
        <v>3093</v>
      </c>
      <c r="G540" t="s">
        <v>73</v>
      </c>
      <c r="H540" t="s">
        <v>39</v>
      </c>
      <c r="I540" s="10">
        <v>44156</v>
      </c>
      <c r="J540" s="10">
        <v>44174</v>
      </c>
      <c r="K540" t="s">
        <v>242</v>
      </c>
      <c r="L540" t="s">
        <v>1997</v>
      </c>
      <c r="M540" t="s">
        <v>3095</v>
      </c>
      <c r="N540">
        <v>177</v>
      </c>
      <c r="O540">
        <v>69</v>
      </c>
      <c r="Q540">
        <v>89</v>
      </c>
      <c r="R540">
        <v>4.4000000000000004</v>
      </c>
      <c r="S540">
        <v>21.9</v>
      </c>
      <c r="T540">
        <v>166</v>
      </c>
      <c r="U540" t="s">
        <v>25</v>
      </c>
      <c r="W540" t="s">
        <v>698</v>
      </c>
      <c r="X540" t="s">
        <v>166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3098</v>
      </c>
      <c r="G541" t="s">
        <v>491</v>
      </c>
      <c r="H541" t="s">
        <v>3099</v>
      </c>
      <c r="I541" s="10">
        <v>45575</v>
      </c>
      <c r="J541" s="10">
        <v>45578</v>
      </c>
      <c r="K541" t="s">
        <v>458</v>
      </c>
      <c r="L541" t="s">
        <v>783</v>
      </c>
      <c r="M541" t="s">
        <v>141</v>
      </c>
      <c r="N541">
        <v>108</v>
      </c>
      <c r="O541">
        <v>77</v>
      </c>
      <c r="Q541">
        <v>0</v>
      </c>
      <c r="R541">
        <v>4.9000000000000004</v>
      </c>
      <c r="S541">
        <v>37.700000000000003</v>
      </c>
      <c r="T541">
        <v>162</v>
      </c>
      <c r="V541">
        <v>13391</v>
      </c>
      <c r="W541" t="s">
        <v>25</v>
      </c>
    </row>
    <row r="542" spans="1:24" x14ac:dyDescent="0.3">
      <c r="A542" t="s">
        <v>3101</v>
      </c>
      <c r="B542" t="s">
        <v>3102</v>
      </c>
      <c r="C542" t="s">
        <v>3442</v>
      </c>
      <c r="D542">
        <v>76</v>
      </c>
      <c r="E542" t="s">
        <v>3103</v>
      </c>
      <c r="F542" t="s">
        <v>3103</v>
      </c>
      <c r="G542" t="s">
        <v>73</v>
      </c>
      <c r="H542" t="s">
        <v>3104</v>
      </c>
      <c r="I542" s="10">
        <v>45302</v>
      </c>
      <c r="J542" s="10">
        <v>45315</v>
      </c>
      <c r="K542" t="s">
        <v>76</v>
      </c>
      <c r="L542" t="s">
        <v>279</v>
      </c>
      <c r="M542" t="s">
        <v>3105</v>
      </c>
      <c r="N542">
        <v>0</v>
      </c>
      <c r="O542">
        <v>83</v>
      </c>
      <c r="Q542">
        <v>142</v>
      </c>
      <c r="R542">
        <v>5.7</v>
      </c>
      <c r="S542">
        <v>28.7</v>
      </c>
      <c r="T542">
        <v>247</v>
      </c>
      <c r="U542" t="s">
        <v>165</v>
      </c>
      <c r="V542">
        <v>35839</v>
      </c>
      <c r="W542" t="s">
        <v>199</v>
      </c>
      <c r="X542" t="s">
        <v>69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 t="s">
        <v>3107</v>
      </c>
      <c r="F543" t="s">
        <v>3107</v>
      </c>
      <c r="G543" t="s">
        <v>62</v>
      </c>
      <c r="H543" t="s">
        <v>3108</v>
      </c>
      <c r="I543" s="10">
        <v>45307</v>
      </c>
      <c r="J543" s="10">
        <v>45326</v>
      </c>
      <c r="L543" t="s">
        <v>368</v>
      </c>
      <c r="M543" t="s">
        <v>3110</v>
      </c>
      <c r="N543">
        <v>121</v>
      </c>
      <c r="O543">
        <v>143</v>
      </c>
      <c r="R543">
        <v>9.4</v>
      </c>
      <c r="S543">
        <v>29</v>
      </c>
      <c r="T543">
        <v>159</v>
      </c>
      <c r="U543" t="s">
        <v>44</v>
      </c>
      <c r="V543">
        <v>36149</v>
      </c>
      <c r="W543" t="s">
        <v>33</v>
      </c>
      <c r="X543" t="s">
        <v>56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 t="s">
        <v>3112</v>
      </c>
      <c r="F544" t="s">
        <v>3112</v>
      </c>
      <c r="G544" t="s">
        <v>338</v>
      </c>
      <c r="H544" t="s">
        <v>3113</v>
      </c>
      <c r="I544" s="10">
        <v>45185</v>
      </c>
      <c r="J544" s="10">
        <v>45202</v>
      </c>
      <c r="K544" t="s">
        <v>205</v>
      </c>
      <c r="L544" t="s">
        <v>682</v>
      </c>
      <c r="M544" t="s">
        <v>3115</v>
      </c>
      <c r="N544">
        <v>113</v>
      </c>
      <c r="O544">
        <v>82</v>
      </c>
      <c r="Q544">
        <v>237</v>
      </c>
      <c r="S544">
        <v>26.3</v>
      </c>
      <c r="T544">
        <v>206</v>
      </c>
      <c r="U544" t="s">
        <v>68</v>
      </c>
      <c r="W544" t="s">
        <v>183</v>
      </c>
      <c r="X544" t="s">
        <v>102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 t="s">
        <v>3117</v>
      </c>
      <c r="F545" t="s">
        <v>3117</v>
      </c>
      <c r="G545" t="s">
        <v>193</v>
      </c>
      <c r="H545" t="s">
        <v>3118</v>
      </c>
      <c r="I545" s="10">
        <v>45637</v>
      </c>
      <c r="J545" s="10">
        <v>45635</v>
      </c>
      <c r="K545" t="s">
        <v>409</v>
      </c>
      <c r="L545" t="s">
        <v>157</v>
      </c>
      <c r="M545" t="s">
        <v>607</v>
      </c>
      <c r="N545">
        <v>154</v>
      </c>
      <c r="O545">
        <v>87</v>
      </c>
      <c r="Q545">
        <v>144</v>
      </c>
      <c r="R545">
        <v>10.7</v>
      </c>
      <c r="S545">
        <v>20.399999999999999</v>
      </c>
      <c r="T545">
        <v>260</v>
      </c>
      <c r="W545" t="s">
        <v>25</v>
      </c>
      <c r="X545" t="s">
        <v>92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3649</v>
      </c>
      <c r="F546" t="s">
        <v>3649</v>
      </c>
      <c r="H546" t="s">
        <v>3121</v>
      </c>
      <c r="I546" s="10">
        <v>45103</v>
      </c>
      <c r="J546" s="10">
        <v>45111</v>
      </c>
      <c r="L546" t="s">
        <v>508</v>
      </c>
      <c r="M546" t="s">
        <v>3122</v>
      </c>
      <c r="N546">
        <v>119</v>
      </c>
      <c r="O546">
        <v>65</v>
      </c>
      <c r="Q546">
        <v>171</v>
      </c>
      <c r="R546">
        <v>9.8000000000000007</v>
      </c>
      <c r="S546">
        <v>43.9</v>
      </c>
      <c r="T546">
        <v>234</v>
      </c>
      <c r="U546" t="s">
        <v>44</v>
      </c>
      <c r="V546">
        <v>12261</v>
      </c>
      <c r="W546" t="s">
        <v>183</v>
      </c>
      <c r="X546" t="s">
        <v>69</v>
      </c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 t="s">
        <v>3124</v>
      </c>
      <c r="F547" t="s">
        <v>3124</v>
      </c>
      <c r="G547" t="s">
        <v>491</v>
      </c>
      <c r="H547" t="s">
        <v>39</v>
      </c>
      <c r="I547" s="10">
        <v>44687</v>
      </c>
      <c r="J547" s="10">
        <v>44692</v>
      </c>
      <c r="K547" t="s">
        <v>189</v>
      </c>
      <c r="L547" t="s">
        <v>368</v>
      </c>
      <c r="M547" t="s">
        <v>799</v>
      </c>
      <c r="N547">
        <v>142</v>
      </c>
      <c r="O547">
        <v>65</v>
      </c>
      <c r="Q547">
        <v>101</v>
      </c>
      <c r="R547">
        <v>10</v>
      </c>
      <c r="S547">
        <v>26.2</v>
      </c>
      <c r="T547">
        <v>261</v>
      </c>
      <c r="U547" t="s">
        <v>32</v>
      </c>
      <c r="V547">
        <v>35198</v>
      </c>
      <c r="W547" t="s">
        <v>698</v>
      </c>
      <c r="X547" t="s">
        <v>56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3128</v>
      </c>
      <c r="G548" t="s">
        <v>117</v>
      </c>
      <c r="H548" t="s">
        <v>3129</v>
      </c>
      <c r="I548" s="10">
        <v>44185</v>
      </c>
      <c r="K548" t="s">
        <v>42</v>
      </c>
      <c r="L548" t="s">
        <v>197</v>
      </c>
      <c r="M548" t="s">
        <v>447</v>
      </c>
      <c r="N548">
        <v>99</v>
      </c>
      <c r="O548">
        <v>65</v>
      </c>
      <c r="Q548">
        <v>89</v>
      </c>
      <c r="R548">
        <v>4.4000000000000004</v>
      </c>
      <c r="S548">
        <v>28.3</v>
      </c>
      <c r="T548">
        <v>0</v>
      </c>
      <c r="U548" t="s">
        <v>78</v>
      </c>
      <c r="V548">
        <v>36533</v>
      </c>
      <c r="W548" t="s">
        <v>45</v>
      </c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 t="s">
        <v>3133</v>
      </c>
      <c r="F549" t="s">
        <v>3133</v>
      </c>
      <c r="G549" t="s">
        <v>266</v>
      </c>
      <c r="H549" t="s">
        <v>3134</v>
      </c>
      <c r="I549" s="10">
        <v>44921</v>
      </c>
      <c r="J549" s="10">
        <v>44937</v>
      </c>
      <c r="K549" t="s">
        <v>109</v>
      </c>
      <c r="L549" t="s">
        <v>215</v>
      </c>
      <c r="M549" t="s">
        <v>3135</v>
      </c>
      <c r="N549">
        <v>97</v>
      </c>
      <c r="O549">
        <v>78</v>
      </c>
      <c r="Q549">
        <v>209</v>
      </c>
      <c r="R549">
        <v>6.6</v>
      </c>
      <c r="S549">
        <v>31.1</v>
      </c>
      <c r="T549">
        <v>156</v>
      </c>
      <c r="U549" t="s">
        <v>68</v>
      </c>
      <c r="V549">
        <v>23783</v>
      </c>
      <c r="W549" t="s">
        <v>199</v>
      </c>
      <c r="X549" t="s">
        <v>69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 t="s">
        <v>3138</v>
      </c>
      <c r="F550" t="s">
        <v>3138</v>
      </c>
      <c r="G550" t="s">
        <v>266</v>
      </c>
      <c r="H550" t="s">
        <v>146</v>
      </c>
      <c r="I550" s="10">
        <v>45414</v>
      </c>
      <c r="J550" s="10">
        <v>45416</v>
      </c>
      <c r="K550" t="s">
        <v>409</v>
      </c>
      <c r="L550" t="s">
        <v>650</v>
      </c>
      <c r="M550" t="s">
        <v>3140</v>
      </c>
      <c r="N550">
        <v>153</v>
      </c>
      <c r="O550">
        <v>60</v>
      </c>
      <c r="Q550">
        <v>250</v>
      </c>
      <c r="R550">
        <v>5.9</v>
      </c>
      <c r="S550">
        <v>40.200000000000003</v>
      </c>
      <c r="T550">
        <v>245</v>
      </c>
      <c r="U550" t="s">
        <v>92</v>
      </c>
      <c r="V550">
        <v>11106</v>
      </c>
      <c r="W550" t="s">
        <v>698</v>
      </c>
      <c r="X550" t="b">
        <v>1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 t="s">
        <v>3142</v>
      </c>
      <c r="F551" t="s">
        <v>3142</v>
      </c>
      <c r="G551" t="s">
        <v>117</v>
      </c>
      <c r="H551" t="s">
        <v>3143</v>
      </c>
      <c r="I551" s="10">
        <v>45205</v>
      </c>
      <c r="J551" s="10">
        <v>45217</v>
      </c>
      <c r="K551" t="s">
        <v>205</v>
      </c>
      <c r="L551" t="s">
        <v>333</v>
      </c>
      <c r="M551" t="s">
        <v>3146</v>
      </c>
      <c r="N551">
        <v>144</v>
      </c>
      <c r="O551">
        <v>68</v>
      </c>
      <c r="Q551">
        <v>161</v>
      </c>
      <c r="R551">
        <v>10.5</v>
      </c>
      <c r="S551">
        <v>42.9</v>
      </c>
      <c r="T551">
        <v>223</v>
      </c>
      <c r="U551" t="s">
        <v>91</v>
      </c>
      <c r="V551" t="s">
        <v>569</v>
      </c>
      <c r="W551" t="s">
        <v>79</v>
      </c>
      <c r="X551" t="s">
        <v>56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 t="s">
        <v>3147</v>
      </c>
      <c r="F552" t="s">
        <v>3147</v>
      </c>
      <c r="I552" s="10">
        <v>45313</v>
      </c>
      <c r="J552" s="10">
        <v>45318</v>
      </c>
      <c r="K552" t="s">
        <v>309</v>
      </c>
      <c r="L552" t="s">
        <v>54</v>
      </c>
      <c r="M552" t="s">
        <v>1017</v>
      </c>
      <c r="N552">
        <v>155</v>
      </c>
      <c r="O552">
        <v>94</v>
      </c>
      <c r="Q552">
        <v>289</v>
      </c>
      <c r="R552">
        <v>12.1</v>
      </c>
      <c r="S552">
        <v>25.4</v>
      </c>
      <c r="U552" t="s">
        <v>253</v>
      </c>
      <c r="V552">
        <v>37498</v>
      </c>
      <c r="W552" t="s">
        <v>45</v>
      </c>
      <c r="X552" t="s">
        <v>46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3650</v>
      </c>
      <c r="F553" t="s">
        <v>3650</v>
      </c>
      <c r="G553" t="s">
        <v>169</v>
      </c>
      <c r="H553" t="s">
        <v>146</v>
      </c>
      <c r="I553" s="10">
        <v>44915</v>
      </c>
      <c r="J553" s="10">
        <v>44938</v>
      </c>
      <c r="K553" t="s">
        <v>230</v>
      </c>
      <c r="L553" t="s">
        <v>197</v>
      </c>
      <c r="M553" t="s">
        <v>3155</v>
      </c>
      <c r="N553">
        <v>141</v>
      </c>
      <c r="Q553">
        <v>252</v>
      </c>
      <c r="R553">
        <v>22.8</v>
      </c>
      <c r="S553">
        <v>26.7</v>
      </c>
      <c r="T553">
        <v>0</v>
      </c>
      <c r="U553" t="s">
        <v>56</v>
      </c>
      <c r="V553" t="s">
        <v>3156</v>
      </c>
      <c r="W553" t="s">
        <v>217</v>
      </c>
      <c r="X553" t="s">
        <v>80</v>
      </c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 t="s">
        <v>3158</v>
      </c>
      <c r="F554" t="s">
        <v>3158</v>
      </c>
      <c r="G554" t="s">
        <v>316</v>
      </c>
      <c r="H554" t="s">
        <v>146</v>
      </c>
      <c r="I554" s="10">
        <v>43967</v>
      </c>
      <c r="J554" s="10">
        <v>43984</v>
      </c>
      <c r="K554" t="s">
        <v>121</v>
      </c>
      <c r="L554" t="s">
        <v>25</v>
      </c>
      <c r="M554" t="s">
        <v>3161</v>
      </c>
      <c r="N554">
        <v>90</v>
      </c>
      <c r="O554">
        <v>94</v>
      </c>
      <c r="Q554">
        <v>163</v>
      </c>
      <c r="R554">
        <v>4.3</v>
      </c>
      <c r="S554">
        <v>22.2</v>
      </c>
      <c r="T554">
        <v>242</v>
      </c>
      <c r="U554" t="s">
        <v>39</v>
      </c>
      <c r="V554">
        <v>26590</v>
      </c>
      <c r="W554" t="s">
        <v>208</v>
      </c>
      <c r="X554" t="s">
        <v>92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 t="s">
        <v>3164</v>
      </c>
      <c r="F555" t="s">
        <v>3164</v>
      </c>
      <c r="G555" t="s">
        <v>294</v>
      </c>
      <c r="L555" t="s">
        <v>333</v>
      </c>
      <c r="M555" t="s">
        <v>3165</v>
      </c>
      <c r="N555">
        <v>121</v>
      </c>
      <c r="O555">
        <v>93</v>
      </c>
      <c r="Q555">
        <v>144</v>
      </c>
      <c r="R555">
        <v>4.4000000000000004</v>
      </c>
      <c r="S555">
        <v>28</v>
      </c>
      <c r="T555">
        <v>271</v>
      </c>
      <c r="U555" t="s">
        <v>92</v>
      </c>
      <c r="V555" t="s">
        <v>3166</v>
      </c>
      <c r="W555" t="s">
        <v>217</v>
      </c>
      <c r="X555" t="s">
        <v>56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3169</v>
      </c>
      <c r="G556" t="s">
        <v>117</v>
      </c>
      <c r="H556" t="s">
        <v>146</v>
      </c>
      <c r="I556" s="10">
        <v>43960</v>
      </c>
      <c r="J556" s="10">
        <v>43965</v>
      </c>
      <c r="K556" t="s">
        <v>88</v>
      </c>
      <c r="L556" t="s">
        <v>25</v>
      </c>
      <c r="M556" t="s">
        <v>3170</v>
      </c>
      <c r="N556">
        <v>95</v>
      </c>
      <c r="O556">
        <v>70</v>
      </c>
      <c r="Q556">
        <v>132</v>
      </c>
      <c r="R556">
        <v>12.8</v>
      </c>
      <c r="S556">
        <v>44.3</v>
      </c>
      <c r="T556">
        <v>253</v>
      </c>
      <c r="U556" t="s">
        <v>102</v>
      </c>
      <c r="V556">
        <v>30475</v>
      </c>
      <c r="W556" t="s">
        <v>113</v>
      </c>
      <c r="X556" t="s">
        <v>132</v>
      </c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3651</v>
      </c>
      <c r="F557" t="s">
        <v>3651</v>
      </c>
      <c r="G557" t="s">
        <v>117</v>
      </c>
      <c r="H557" t="s">
        <v>39</v>
      </c>
      <c r="I557" s="10">
        <v>44478</v>
      </c>
      <c r="J557" s="10">
        <v>44495</v>
      </c>
      <c r="K557" t="s">
        <v>205</v>
      </c>
      <c r="L557" t="s">
        <v>320</v>
      </c>
      <c r="M557" t="s">
        <v>3173</v>
      </c>
      <c r="N557">
        <v>157</v>
      </c>
      <c r="O557">
        <v>71</v>
      </c>
      <c r="Q557">
        <v>138</v>
      </c>
      <c r="R557">
        <v>4.5999999999999996</v>
      </c>
      <c r="S557">
        <v>35</v>
      </c>
      <c r="T557">
        <v>202</v>
      </c>
      <c r="U557" t="s">
        <v>112</v>
      </c>
      <c r="V557">
        <v>16495</v>
      </c>
      <c r="W557" t="s">
        <v>379</v>
      </c>
      <c r="X557" t="s">
        <v>132</v>
      </c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3176</v>
      </c>
      <c r="G558" t="s">
        <v>84</v>
      </c>
      <c r="I558" s="10">
        <v>44682</v>
      </c>
      <c r="J558" s="10">
        <v>44691</v>
      </c>
      <c r="K558" t="s">
        <v>156</v>
      </c>
      <c r="L558" t="s">
        <v>197</v>
      </c>
      <c r="M558" t="s">
        <v>1017</v>
      </c>
      <c r="N558">
        <v>258</v>
      </c>
      <c r="O558">
        <v>63</v>
      </c>
      <c r="Q558">
        <v>208</v>
      </c>
      <c r="R558">
        <v>9.5</v>
      </c>
      <c r="S558">
        <v>21.3</v>
      </c>
      <c r="T558">
        <v>264</v>
      </c>
      <c r="U558" t="s">
        <v>80</v>
      </c>
      <c r="V558">
        <v>12120</v>
      </c>
      <c r="W558" t="s">
        <v>199</v>
      </c>
      <c r="X558" t="s">
        <v>69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G559" t="s">
        <v>193</v>
      </c>
      <c r="H559" t="s">
        <v>146</v>
      </c>
      <c r="I559" s="10">
        <v>44110</v>
      </c>
      <c r="J559" s="10">
        <v>44130</v>
      </c>
      <c r="K559" t="s">
        <v>480</v>
      </c>
      <c r="L559" t="s">
        <v>368</v>
      </c>
      <c r="M559" t="s">
        <v>3183</v>
      </c>
      <c r="N559">
        <v>138</v>
      </c>
      <c r="O559">
        <v>67</v>
      </c>
      <c r="Q559">
        <v>83</v>
      </c>
      <c r="R559">
        <v>0</v>
      </c>
      <c r="S559">
        <v>45</v>
      </c>
      <c r="T559">
        <v>256</v>
      </c>
      <c r="U559" t="s">
        <v>165</v>
      </c>
      <c r="V559">
        <v>14053</v>
      </c>
      <c r="W559" t="s">
        <v>25</v>
      </c>
      <c r="X559" t="s">
        <v>69</v>
      </c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 t="s">
        <v>3185</v>
      </c>
      <c r="F560" t="s">
        <v>3185</v>
      </c>
      <c r="H560" t="s">
        <v>3186</v>
      </c>
      <c r="I560" s="10">
        <v>45631</v>
      </c>
      <c r="J560" s="10">
        <v>45652</v>
      </c>
      <c r="L560" t="s">
        <v>386</v>
      </c>
      <c r="M560" t="s">
        <v>3189</v>
      </c>
      <c r="N560">
        <v>176</v>
      </c>
      <c r="O560">
        <v>94</v>
      </c>
      <c r="Q560">
        <v>175</v>
      </c>
      <c r="R560">
        <v>9.9</v>
      </c>
      <c r="S560">
        <v>37.6</v>
      </c>
      <c r="T560">
        <v>259</v>
      </c>
      <c r="U560" t="s">
        <v>102</v>
      </c>
      <c r="V560">
        <v>33372</v>
      </c>
      <c r="X560" t="s">
        <v>102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3652</v>
      </c>
      <c r="F561" t="s">
        <v>3652</v>
      </c>
      <c r="G561" t="s">
        <v>126</v>
      </c>
      <c r="H561" t="s">
        <v>146</v>
      </c>
      <c r="I561" s="10">
        <v>45103</v>
      </c>
      <c r="J561" s="10">
        <v>45114</v>
      </c>
      <c r="K561" t="s">
        <v>121</v>
      </c>
      <c r="L561" t="s">
        <v>310</v>
      </c>
      <c r="M561" t="s">
        <v>1452</v>
      </c>
      <c r="N561">
        <v>105</v>
      </c>
      <c r="O561">
        <v>90</v>
      </c>
      <c r="Q561">
        <v>229</v>
      </c>
      <c r="R561">
        <v>9.5</v>
      </c>
      <c r="S561">
        <v>26.4</v>
      </c>
      <c r="T561">
        <v>192</v>
      </c>
      <c r="U561" t="s">
        <v>132</v>
      </c>
      <c r="V561">
        <v>25755</v>
      </c>
      <c r="W561" t="s">
        <v>217</v>
      </c>
      <c r="X561" t="s">
        <v>102</v>
      </c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G562" t="s">
        <v>95</v>
      </c>
      <c r="H562" t="s">
        <v>3192</v>
      </c>
      <c r="I562" s="10">
        <v>44342</v>
      </c>
      <c r="K562" t="s">
        <v>121</v>
      </c>
      <c r="L562" t="s">
        <v>348</v>
      </c>
      <c r="M562" t="s">
        <v>3194</v>
      </c>
      <c r="N562">
        <v>117</v>
      </c>
      <c r="Q562">
        <v>90</v>
      </c>
      <c r="R562">
        <v>8.9</v>
      </c>
      <c r="S562">
        <v>33.200000000000003</v>
      </c>
      <c r="T562">
        <v>234</v>
      </c>
      <c r="U562" t="s">
        <v>132</v>
      </c>
      <c r="V562" t="s">
        <v>3195</v>
      </c>
      <c r="W562" t="s">
        <v>113</v>
      </c>
      <c r="X562" t="s">
        <v>92</v>
      </c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 t="s">
        <v>3197</v>
      </c>
      <c r="F563" t="s">
        <v>3197</v>
      </c>
      <c r="G563" t="s">
        <v>275</v>
      </c>
      <c r="H563" t="s">
        <v>3198</v>
      </c>
      <c r="I563" s="10">
        <v>44414</v>
      </c>
      <c r="K563" t="s">
        <v>189</v>
      </c>
      <c r="L563" t="s">
        <v>251</v>
      </c>
      <c r="M563" t="s">
        <v>3200</v>
      </c>
      <c r="N563">
        <v>140</v>
      </c>
      <c r="O563">
        <v>79</v>
      </c>
      <c r="Q563">
        <v>105</v>
      </c>
      <c r="R563">
        <v>10.8</v>
      </c>
      <c r="S563">
        <v>20</v>
      </c>
      <c r="T563">
        <v>194</v>
      </c>
      <c r="U563" t="s">
        <v>25</v>
      </c>
      <c r="V563">
        <v>32196</v>
      </c>
      <c r="W563" t="s">
        <v>113</v>
      </c>
      <c r="X563" t="s">
        <v>102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 t="s">
        <v>3203</v>
      </c>
      <c r="F564" t="s">
        <v>3203</v>
      </c>
      <c r="G564" t="s">
        <v>468</v>
      </c>
      <c r="H564" t="s">
        <v>3204</v>
      </c>
      <c r="I564" s="10">
        <v>45302</v>
      </c>
      <c r="J564" s="10">
        <v>45313</v>
      </c>
      <c r="K564" t="s">
        <v>288</v>
      </c>
      <c r="L564" t="s">
        <v>77</v>
      </c>
      <c r="M564" t="s">
        <v>3205</v>
      </c>
      <c r="N564">
        <v>172</v>
      </c>
      <c r="O564">
        <v>62</v>
      </c>
      <c r="Q564">
        <v>203</v>
      </c>
      <c r="R564">
        <v>10.199999999999999</v>
      </c>
      <c r="S564">
        <v>37.9</v>
      </c>
      <c r="T564">
        <v>229</v>
      </c>
      <c r="U564" t="s">
        <v>80</v>
      </c>
      <c r="V564" t="s">
        <v>3206</v>
      </c>
      <c r="W564" t="s">
        <v>79</v>
      </c>
      <c r="X564" t="s">
        <v>132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3209</v>
      </c>
      <c r="G565" t="s">
        <v>468</v>
      </c>
      <c r="H565" t="s">
        <v>3210</v>
      </c>
      <c r="I565" s="10">
        <v>43910</v>
      </c>
      <c r="J565" s="10">
        <v>43936</v>
      </c>
      <c r="K565" t="s">
        <v>139</v>
      </c>
      <c r="L565" t="s">
        <v>1997</v>
      </c>
      <c r="M565" t="s">
        <v>1499</v>
      </c>
      <c r="N565">
        <v>169</v>
      </c>
      <c r="O565">
        <v>63</v>
      </c>
      <c r="Q565">
        <v>259</v>
      </c>
      <c r="R565">
        <v>4.4000000000000004</v>
      </c>
      <c r="S565">
        <v>35.5</v>
      </c>
      <c r="T565">
        <v>216</v>
      </c>
      <c r="U565" t="s">
        <v>91</v>
      </c>
      <c r="V565">
        <v>22534</v>
      </c>
      <c r="W565" t="s">
        <v>208</v>
      </c>
      <c r="X565" t="s">
        <v>69</v>
      </c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G566" t="s">
        <v>84</v>
      </c>
      <c r="H566" t="s">
        <v>3213</v>
      </c>
      <c r="I566" s="10">
        <v>44433</v>
      </c>
      <c r="J566" s="10">
        <v>44440</v>
      </c>
      <c r="K566" t="s">
        <v>309</v>
      </c>
      <c r="L566" t="s">
        <v>441</v>
      </c>
      <c r="M566" t="s">
        <v>3216</v>
      </c>
      <c r="N566">
        <v>168</v>
      </c>
      <c r="O566">
        <v>79</v>
      </c>
      <c r="Q566">
        <v>101</v>
      </c>
      <c r="R566">
        <v>4.3</v>
      </c>
      <c r="S566">
        <v>41.2</v>
      </c>
      <c r="T566">
        <v>406</v>
      </c>
      <c r="U566" t="s">
        <v>253</v>
      </c>
      <c r="V566">
        <v>41860</v>
      </c>
      <c r="W566" t="s">
        <v>379</v>
      </c>
      <c r="X566" t="b">
        <v>0</v>
      </c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 t="s">
        <v>3218</v>
      </c>
      <c r="F567" t="s">
        <v>3218</v>
      </c>
      <c r="G567" t="s">
        <v>266</v>
      </c>
      <c r="H567" t="s">
        <v>3219</v>
      </c>
      <c r="I567" s="10">
        <v>45115</v>
      </c>
      <c r="K567" t="s">
        <v>99</v>
      </c>
      <c r="L567" t="s">
        <v>223</v>
      </c>
      <c r="M567" t="s">
        <v>3220</v>
      </c>
      <c r="N567">
        <v>90</v>
      </c>
      <c r="O567">
        <v>117</v>
      </c>
      <c r="Q567">
        <v>278</v>
      </c>
      <c r="R567">
        <v>8.4</v>
      </c>
      <c r="S567">
        <v>21.9</v>
      </c>
      <c r="T567">
        <v>202</v>
      </c>
      <c r="U567" t="s">
        <v>91</v>
      </c>
      <c r="V567">
        <v>49654</v>
      </c>
      <c r="W567" t="s">
        <v>217</v>
      </c>
      <c r="X567" t="s">
        <v>80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3653</v>
      </c>
      <c r="F568" t="s">
        <v>3653</v>
      </c>
      <c r="G568" t="s">
        <v>419</v>
      </c>
      <c r="H568" t="s">
        <v>3224</v>
      </c>
      <c r="I568" s="10">
        <v>45281</v>
      </c>
      <c r="J568" s="10">
        <v>45294</v>
      </c>
      <c r="K568" t="s">
        <v>288</v>
      </c>
      <c r="L568" t="s">
        <v>140</v>
      </c>
      <c r="M568" t="s">
        <v>3226</v>
      </c>
      <c r="N568">
        <v>91</v>
      </c>
      <c r="O568">
        <v>91</v>
      </c>
      <c r="Q568">
        <v>79</v>
      </c>
      <c r="R568">
        <v>4.0999999999999996</v>
      </c>
      <c r="S568">
        <v>41.6</v>
      </c>
      <c r="T568">
        <v>276</v>
      </c>
      <c r="V568" t="s">
        <v>3227</v>
      </c>
      <c r="W568" t="s">
        <v>57</v>
      </c>
      <c r="X568" t="s">
        <v>92</v>
      </c>
    </row>
    <row r="569" spans="1:24" x14ac:dyDescent="0.3">
      <c r="A569" t="s">
        <v>3228</v>
      </c>
      <c r="C569" t="s">
        <v>36</v>
      </c>
      <c r="D569">
        <v>52</v>
      </c>
      <c r="E569" t="s">
        <v>3229</v>
      </c>
      <c r="F569" t="s">
        <v>3229</v>
      </c>
      <c r="G569" t="s">
        <v>275</v>
      </c>
      <c r="H569" t="s">
        <v>3230</v>
      </c>
      <c r="I569" s="10">
        <v>44305</v>
      </c>
      <c r="J569" s="10">
        <v>44325</v>
      </c>
      <c r="K569" t="s">
        <v>65</v>
      </c>
      <c r="L569" t="s">
        <v>682</v>
      </c>
      <c r="M569" t="s">
        <v>3232</v>
      </c>
      <c r="N569">
        <v>157</v>
      </c>
      <c r="O569">
        <v>69</v>
      </c>
      <c r="Q569">
        <v>248</v>
      </c>
      <c r="S569">
        <v>43.3</v>
      </c>
      <c r="T569">
        <v>247</v>
      </c>
      <c r="U569" t="s">
        <v>25</v>
      </c>
      <c r="V569" t="s">
        <v>3233</v>
      </c>
      <c r="W569" t="s">
        <v>25</v>
      </c>
      <c r="X569" t="s">
        <v>25</v>
      </c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3236</v>
      </c>
      <c r="G570" t="s">
        <v>374</v>
      </c>
      <c r="H570" t="s">
        <v>3237</v>
      </c>
      <c r="I570" s="10">
        <v>44582</v>
      </c>
      <c r="J570" s="10">
        <v>44586</v>
      </c>
      <c r="K570" t="s">
        <v>76</v>
      </c>
      <c r="L570" t="s">
        <v>77</v>
      </c>
      <c r="M570" t="s">
        <v>3238</v>
      </c>
      <c r="N570">
        <v>152</v>
      </c>
      <c r="Q570">
        <v>265</v>
      </c>
      <c r="R570">
        <v>12.5</v>
      </c>
      <c r="S570">
        <v>26.4</v>
      </c>
      <c r="T570">
        <v>193</v>
      </c>
      <c r="U570" t="s">
        <v>25</v>
      </c>
      <c r="V570">
        <v>28946</v>
      </c>
      <c r="W570" t="s">
        <v>113</v>
      </c>
      <c r="X570" t="b">
        <v>1</v>
      </c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 t="s">
        <v>3240</v>
      </c>
      <c r="F571" t="s">
        <v>3240</v>
      </c>
      <c r="G571" t="s">
        <v>266</v>
      </c>
      <c r="H571" t="s">
        <v>3241</v>
      </c>
      <c r="I571" s="10">
        <v>44594</v>
      </c>
      <c r="K571" t="s">
        <v>139</v>
      </c>
      <c r="L571" t="s">
        <v>441</v>
      </c>
      <c r="M571" t="s">
        <v>3243</v>
      </c>
      <c r="P571" t="s">
        <v>3244</v>
      </c>
      <c r="Q571">
        <v>99</v>
      </c>
      <c r="R571">
        <v>8.9</v>
      </c>
      <c r="S571">
        <v>42.1</v>
      </c>
      <c r="T571">
        <v>134</v>
      </c>
      <c r="U571" t="s">
        <v>56</v>
      </c>
      <c r="W571" t="s">
        <v>263</v>
      </c>
      <c r="X571" t="s">
        <v>69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 t="s">
        <v>3246</v>
      </c>
      <c r="F572" t="s">
        <v>3246</v>
      </c>
      <c r="G572" t="s">
        <v>178</v>
      </c>
      <c r="H572" t="s">
        <v>3247</v>
      </c>
      <c r="I572" s="10">
        <v>44421</v>
      </c>
      <c r="J572" s="10">
        <v>44447</v>
      </c>
      <c r="K572" t="s">
        <v>288</v>
      </c>
      <c r="L572" t="s">
        <v>100</v>
      </c>
      <c r="M572" t="s">
        <v>3249</v>
      </c>
      <c r="N572">
        <v>136</v>
      </c>
      <c r="O572">
        <v>71</v>
      </c>
      <c r="S572">
        <v>30.2</v>
      </c>
      <c r="T572">
        <v>130</v>
      </c>
      <c r="U572" t="s">
        <v>39</v>
      </c>
      <c r="V572" t="s">
        <v>3250</v>
      </c>
      <c r="W572" t="s">
        <v>217</v>
      </c>
      <c r="X572" t="s">
        <v>68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 t="s">
        <v>3252</v>
      </c>
      <c r="F573" t="s">
        <v>3252</v>
      </c>
      <c r="G573" t="s">
        <v>25</v>
      </c>
      <c r="H573" t="s">
        <v>3253</v>
      </c>
      <c r="I573" s="10">
        <v>45062</v>
      </c>
      <c r="J573" s="10">
        <v>45090</v>
      </c>
      <c r="K573" t="s">
        <v>53</v>
      </c>
      <c r="L573" t="s">
        <v>30</v>
      </c>
      <c r="M573" t="s">
        <v>3256</v>
      </c>
      <c r="P573" t="s">
        <v>3257</v>
      </c>
      <c r="Q573">
        <v>139</v>
      </c>
      <c r="R573">
        <v>8</v>
      </c>
      <c r="S573">
        <v>34.1</v>
      </c>
      <c r="T573">
        <v>142</v>
      </c>
      <c r="U573" t="s">
        <v>132</v>
      </c>
      <c r="V573">
        <v>44004</v>
      </c>
      <c r="W573" t="s">
        <v>57</v>
      </c>
      <c r="X573" t="s">
        <v>166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 t="s">
        <v>3258</v>
      </c>
      <c r="F574" t="s">
        <v>3258</v>
      </c>
      <c r="G574" t="s">
        <v>178</v>
      </c>
      <c r="H574" t="s">
        <v>3259</v>
      </c>
      <c r="I574" s="10">
        <v>45395</v>
      </c>
      <c r="J574" s="10">
        <v>45405</v>
      </c>
      <c r="K574" t="s">
        <v>88</v>
      </c>
      <c r="L574" t="s">
        <v>215</v>
      </c>
      <c r="M574" t="s">
        <v>3261</v>
      </c>
      <c r="P574" t="s">
        <v>3262</v>
      </c>
      <c r="Q574">
        <v>168</v>
      </c>
      <c r="R574">
        <v>11</v>
      </c>
      <c r="S574">
        <v>39.4</v>
      </c>
      <c r="T574">
        <v>270</v>
      </c>
      <c r="U574" t="s">
        <v>102</v>
      </c>
      <c r="V574" t="s">
        <v>3263</v>
      </c>
      <c r="W574" t="s">
        <v>263</v>
      </c>
      <c r="X574" t="s">
        <v>68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 t="s">
        <v>3265</v>
      </c>
      <c r="F575" t="s">
        <v>3265</v>
      </c>
      <c r="G575" t="s">
        <v>153</v>
      </c>
      <c r="H575" t="s">
        <v>3266</v>
      </c>
      <c r="I575" s="10">
        <v>45147</v>
      </c>
      <c r="J575" s="10">
        <v>45161</v>
      </c>
      <c r="K575" t="s">
        <v>65</v>
      </c>
      <c r="L575" t="s">
        <v>760</v>
      </c>
      <c r="M575" t="s">
        <v>805</v>
      </c>
      <c r="N575">
        <v>90</v>
      </c>
      <c r="O575">
        <v>72</v>
      </c>
      <c r="Q575">
        <v>91</v>
      </c>
      <c r="R575">
        <v>13</v>
      </c>
      <c r="S575">
        <v>31.3</v>
      </c>
      <c r="T575">
        <v>266</v>
      </c>
      <c r="U575" t="s">
        <v>165</v>
      </c>
      <c r="V575">
        <v>15285</v>
      </c>
      <c r="W575" t="s">
        <v>698</v>
      </c>
      <c r="X575" t="s">
        <v>166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3269</v>
      </c>
      <c r="G576" t="s">
        <v>169</v>
      </c>
      <c r="H576" t="s">
        <v>3270</v>
      </c>
      <c r="I576" s="10">
        <v>44467</v>
      </c>
      <c r="J576" s="10">
        <v>44495</v>
      </c>
      <c r="K576" t="s">
        <v>480</v>
      </c>
      <c r="L576" t="s">
        <v>33</v>
      </c>
      <c r="M576" t="s">
        <v>3272</v>
      </c>
      <c r="N576">
        <v>126</v>
      </c>
      <c r="Q576">
        <v>0</v>
      </c>
      <c r="R576">
        <v>10.199999999999999</v>
      </c>
      <c r="S576">
        <v>34.1</v>
      </c>
      <c r="T576">
        <v>200</v>
      </c>
      <c r="U576" t="s">
        <v>132</v>
      </c>
      <c r="V576" t="s">
        <v>3273</v>
      </c>
      <c r="W576" t="s">
        <v>79</v>
      </c>
      <c r="X576" t="s">
        <v>132</v>
      </c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3274</v>
      </c>
      <c r="G577" t="s">
        <v>294</v>
      </c>
      <c r="H577" t="s">
        <v>3275</v>
      </c>
      <c r="I577" s="10">
        <v>44936</v>
      </c>
      <c r="J577" s="10">
        <v>44960</v>
      </c>
      <c r="K577" t="s">
        <v>230</v>
      </c>
      <c r="L577" t="s">
        <v>611</v>
      </c>
      <c r="N577">
        <v>132</v>
      </c>
      <c r="O577">
        <v>70</v>
      </c>
      <c r="Q577">
        <v>168</v>
      </c>
      <c r="R577">
        <v>12</v>
      </c>
      <c r="S577">
        <v>42.8</v>
      </c>
      <c r="T577">
        <v>256</v>
      </c>
      <c r="U577" t="s">
        <v>32</v>
      </c>
      <c r="V577">
        <v>35926</v>
      </c>
      <c r="W577" t="s">
        <v>199</v>
      </c>
      <c r="X577" t="s">
        <v>92</v>
      </c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 t="s">
        <v>3279</v>
      </c>
      <c r="F578" t="s">
        <v>3279</v>
      </c>
      <c r="G578" t="s">
        <v>169</v>
      </c>
      <c r="H578" t="s">
        <v>3280</v>
      </c>
      <c r="I578" s="10">
        <v>45129</v>
      </c>
      <c r="J578" s="10">
        <v>45139</v>
      </c>
      <c r="K578" t="s">
        <v>458</v>
      </c>
      <c r="L578" t="s">
        <v>537</v>
      </c>
      <c r="M578" t="s">
        <v>3283</v>
      </c>
      <c r="N578">
        <v>151</v>
      </c>
      <c r="O578">
        <v>77</v>
      </c>
      <c r="Q578">
        <v>290</v>
      </c>
      <c r="R578">
        <v>5.7</v>
      </c>
      <c r="S578">
        <v>30.2</v>
      </c>
      <c r="U578" t="s">
        <v>102</v>
      </c>
      <c r="V578">
        <v>48412</v>
      </c>
      <c r="W578" t="s">
        <v>33</v>
      </c>
      <c r="X578" t="s">
        <v>102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 t="s">
        <v>3285</v>
      </c>
      <c r="F579" t="s">
        <v>3285</v>
      </c>
      <c r="G579" t="s">
        <v>25</v>
      </c>
      <c r="H579" t="s">
        <v>3286</v>
      </c>
      <c r="I579" s="10">
        <v>44826</v>
      </c>
      <c r="J579" s="10">
        <v>44841</v>
      </c>
      <c r="L579" t="s">
        <v>157</v>
      </c>
      <c r="M579" t="s">
        <v>3289</v>
      </c>
      <c r="N579">
        <v>152</v>
      </c>
      <c r="O579">
        <v>68</v>
      </c>
      <c r="Q579">
        <v>183</v>
      </c>
      <c r="R579">
        <v>6.8</v>
      </c>
      <c r="S579">
        <v>17.7</v>
      </c>
      <c r="T579">
        <v>218</v>
      </c>
      <c r="U579" t="s">
        <v>102</v>
      </c>
      <c r="V579">
        <v>23393</v>
      </c>
      <c r="W579" t="s">
        <v>199</v>
      </c>
      <c r="X579" t="s">
        <v>166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 t="s">
        <v>3290</v>
      </c>
      <c r="F580" t="s">
        <v>3290</v>
      </c>
      <c r="G580" t="s">
        <v>39</v>
      </c>
      <c r="H580" t="s">
        <v>3291</v>
      </c>
      <c r="I580" s="10">
        <v>43879</v>
      </c>
      <c r="J580" s="10">
        <v>43888</v>
      </c>
      <c r="K580" t="s">
        <v>99</v>
      </c>
      <c r="L580" t="s">
        <v>110</v>
      </c>
      <c r="M580" t="s">
        <v>3294</v>
      </c>
      <c r="N580">
        <v>141</v>
      </c>
      <c r="O580">
        <v>84</v>
      </c>
      <c r="R580">
        <v>12.9</v>
      </c>
      <c r="T580">
        <v>257</v>
      </c>
      <c r="U580" t="s">
        <v>112</v>
      </c>
      <c r="V580">
        <v>30717</v>
      </c>
      <c r="W580" t="s">
        <v>281</v>
      </c>
      <c r="X580" t="s">
        <v>25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 t="s">
        <v>3296</v>
      </c>
      <c r="F581" t="s">
        <v>3296</v>
      </c>
      <c r="G581" t="s">
        <v>374</v>
      </c>
      <c r="H581" t="s">
        <v>146</v>
      </c>
      <c r="I581" s="10">
        <v>44762</v>
      </c>
      <c r="J581" s="10">
        <v>44785</v>
      </c>
      <c r="K581" t="s">
        <v>53</v>
      </c>
      <c r="L581" t="s">
        <v>39</v>
      </c>
      <c r="M581" t="s">
        <v>3297</v>
      </c>
      <c r="N581">
        <v>103</v>
      </c>
      <c r="O581">
        <v>68</v>
      </c>
      <c r="Q581">
        <v>117</v>
      </c>
      <c r="R581">
        <v>4.2</v>
      </c>
      <c r="S581">
        <v>41.3</v>
      </c>
      <c r="T581">
        <v>0</v>
      </c>
      <c r="U581" t="s">
        <v>80</v>
      </c>
      <c r="V581">
        <v>48231</v>
      </c>
      <c r="W581" t="s">
        <v>379</v>
      </c>
      <c r="X581" t="s">
        <v>166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 t="s">
        <v>3299</v>
      </c>
      <c r="F582" t="s">
        <v>3299</v>
      </c>
      <c r="G582" t="s">
        <v>491</v>
      </c>
      <c r="H582" t="s">
        <v>3300</v>
      </c>
      <c r="I582" s="10">
        <v>44721</v>
      </c>
      <c r="J582" s="10">
        <v>44719</v>
      </c>
      <c r="K582" t="s">
        <v>309</v>
      </c>
      <c r="L582" t="s">
        <v>215</v>
      </c>
      <c r="M582" t="s">
        <v>1652</v>
      </c>
      <c r="N582">
        <v>154</v>
      </c>
      <c r="Q582">
        <v>206</v>
      </c>
      <c r="R582">
        <v>8.1</v>
      </c>
      <c r="S582">
        <v>41.2</v>
      </c>
      <c r="T582">
        <v>231</v>
      </c>
      <c r="V582">
        <v>35126</v>
      </c>
      <c r="W582" t="s">
        <v>57</v>
      </c>
      <c r="X582" t="s">
        <v>46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 t="s">
        <v>3304</v>
      </c>
      <c r="F583" t="s">
        <v>3304</v>
      </c>
      <c r="G583" t="s">
        <v>38</v>
      </c>
      <c r="H583" t="s">
        <v>39</v>
      </c>
      <c r="I583" s="10">
        <v>44601</v>
      </c>
      <c r="J583" s="10">
        <v>44614</v>
      </c>
      <c r="K583" t="s">
        <v>121</v>
      </c>
      <c r="L583" t="s">
        <v>441</v>
      </c>
      <c r="M583" t="s">
        <v>3307</v>
      </c>
      <c r="N583">
        <v>96</v>
      </c>
      <c r="O583">
        <v>81</v>
      </c>
      <c r="Q583">
        <v>0</v>
      </c>
      <c r="R583">
        <v>11.6</v>
      </c>
      <c r="S583">
        <v>96.7</v>
      </c>
      <c r="T583">
        <v>254</v>
      </c>
      <c r="U583" t="s">
        <v>56</v>
      </c>
      <c r="V583">
        <v>46915</v>
      </c>
      <c r="W583" t="s">
        <v>45</v>
      </c>
      <c r="X583" t="s">
        <v>68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3654</v>
      </c>
      <c r="F584" t="s">
        <v>3654</v>
      </c>
      <c r="G584" t="s">
        <v>338</v>
      </c>
      <c r="H584" t="s">
        <v>3310</v>
      </c>
      <c r="I584" s="10">
        <v>45488</v>
      </c>
      <c r="J584" s="10">
        <v>45513</v>
      </c>
      <c r="K584" t="s">
        <v>99</v>
      </c>
      <c r="L584" t="s">
        <v>348</v>
      </c>
      <c r="M584" t="s">
        <v>3312</v>
      </c>
      <c r="N584">
        <v>166</v>
      </c>
      <c r="O584">
        <v>87</v>
      </c>
      <c r="Q584">
        <v>208</v>
      </c>
      <c r="R584">
        <v>4.0999999999999996</v>
      </c>
      <c r="S584">
        <v>37.200000000000003</v>
      </c>
      <c r="T584">
        <v>250</v>
      </c>
      <c r="U584" t="s">
        <v>25</v>
      </c>
      <c r="V584">
        <v>48753</v>
      </c>
      <c r="W584" t="s">
        <v>208</v>
      </c>
      <c r="X584" t="s">
        <v>56</v>
      </c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 t="s">
        <v>3314</v>
      </c>
      <c r="F585" t="s">
        <v>3314</v>
      </c>
      <c r="G585" t="s">
        <v>316</v>
      </c>
      <c r="H585" t="s">
        <v>3315</v>
      </c>
      <c r="I585" s="10">
        <v>44552</v>
      </c>
      <c r="J585" s="10">
        <v>44572</v>
      </c>
      <c r="K585" t="s">
        <v>409</v>
      </c>
      <c r="L585" t="s">
        <v>320</v>
      </c>
      <c r="M585" t="s">
        <v>3316</v>
      </c>
      <c r="N585">
        <v>126</v>
      </c>
      <c r="O585">
        <v>87</v>
      </c>
      <c r="Q585">
        <v>76</v>
      </c>
      <c r="R585">
        <v>7.1</v>
      </c>
      <c r="S585">
        <v>38.9</v>
      </c>
      <c r="T585">
        <v>131</v>
      </c>
      <c r="U585" t="s">
        <v>112</v>
      </c>
      <c r="V585">
        <v>1796</v>
      </c>
      <c r="W585" t="s">
        <v>263</v>
      </c>
      <c r="X585" t="s">
        <v>102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 t="s">
        <v>3319</v>
      </c>
      <c r="F586" t="s">
        <v>3319</v>
      </c>
      <c r="G586" t="s">
        <v>84</v>
      </c>
      <c r="H586" t="s">
        <v>3320</v>
      </c>
      <c r="I586" s="10">
        <v>45399</v>
      </c>
      <c r="J586" s="10">
        <v>45425</v>
      </c>
      <c r="K586" t="s">
        <v>189</v>
      </c>
      <c r="L586" t="s">
        <v>783</v>
      </c>
      <c r="M586" t="s">
        <v>3322</v>
      </c>
      <c r="N586">
        <v>109</v>
      </c>
      <c r="O586">
        <v>71</v>
      </c>
      <c r="Q586">
        <v>263</v>
      </c>
      <c r="S586">
        <v>32.200000000000003</v>
      </c>
      <c r="T586">
        <v>145</v>
      </c>
      <c r="U586" t="s">
        <v>25</v>
      </c>
      <c r="V586">
        <v>32106</v>
      </c>
      <c r="W586" t="s">
        <v>379</v>
      </c>
      <c r="X586" t="s">
        <v>132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 t="s">
        <v>3324</v>
      </c>
      <c r="F587" t="s">
        <v>3324</v>
      </c>
      <c r="G587" t="s">
        <v>294</v>
      </c>
      <c r="H587" t="s">
        <v>3325</v>
      </c>
      <c r="I587" s="10">
        <v>44888</v>
      </c>
      <c r="J587" s="10">
        <v>44915</v>
      </c>
      <c r="K587" t="s">
        <v>394</v>
      </c>
      <c r="L587" t="s">
        <v>320</v>
      </c>
      <c r="M587" t="s">
        <v>3327</v>
      </c>
      <c r="N587">
        <v>104</v>
      </c>
      <c r="O587">
        <v>75</v>
      </c>
      <c r="Q587">
        <v>282</v>
      </c>
      <c r="R587">
        <v>12.9</v>
      </c>
      <c r="T587">
        <v>167</v>
      </c>
      <c r="U587" t="s">
        <v>46</v>
      </c>
      <c r="V587">
        <v>6724</v>
      </c>
      <c r="W587" t="s">
        <v>199</v>
      </c>
      <c r="X587" t="s">
        <v>132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 t="s">
        <v>3329</v>
      </c>
      <c r="F588" t="s">
        <v>3329</v>
      </c>
      <c r="H588" t="s">
        <v>3330</v>
      </c>
      <c r="I588" s="10">
        <v>44365</v>
      </c>
      <c r="J588" s="10">
        <v>44382</v>
      </c>
      <c r="K588" t="s">
        <v>196</v>
      </c>
      <c r="L588" t="s">
        <v>206</v>
      </c>
      <c r="M588" t="s">
        <v>3332</v>
      </c>
      <c r="P588" t="s">
        <v>3333</v>
      </c>
      <c r="Q588">
        <v>277</v>
      </c>
      <c r="R588">
        <v>5.2</v>
      </c>
      <c r="S588">
        <v>37.5</v>
      </c>
      <c r="T588">
        <v>201</v>
      </c>
      <c r="U588" t="s">
        <v>78</v>
      </c>
      <c r="V588">
        <v>28188</v>
      </c>
      <c r="W588" t="s">
        <v>113</v>
      </c>
      <c r="X588" t="s">
        <v>56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3655</v>
      </c>
      <c r="F589" t="s">
        <v>3655</v>
      </c>
      <c r="G589" t="s">
        <v>316</v>
      </c>
      <c r="H589" t="s">
        <v>3336</v>
      </c>
      <c r="I589" s="10">
        <v>44136</v>
      </c>
      <c r="J589" s="10">
        <v>44158</v>
      </c>
      <c r="K589" t="s">
        <v>53</v>
      </c>
      <c r="L589" t="s">
        <v>760</v>
      </c>
      <c r="M589" t="s">
        <v>3339</v>
      </c>
      <c r="N589">
        <v>154</v>
      </c>
      <c r="O589">
        <v>72</v>
      </c>
      <c r="Q589">
        <v>125</v>
      </c>
      <c r="R589">
        <v>6.6</v>
      </c>
      <c r="S589">
        <v>28.5</v>
      </c>
      <c r="T589">
        <v>452</v>
      </c>
      <c r="U589" t="s">
        <v>91</v>
      </c>
      <c r="V589">
        <v>47905</v>
      </c>
      <c r="W589" t="s">
        <v>113</v>
      </c>
      <c r="X589" t="s">
        <v>166</v>
      </c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 t="s">
        <v>3341</v>
      </c>
      <c r="F590" t="s">
        <v>3341</v>
      </c>
      <c r="G590" t="s">
        <v>169</v>
      </c>
      <c r="H590" t="s">
        <v>3342</v>
      </c>
      <c r="I590" s="10">
        <v>43844</v>
      </c>
      <c r="J590" s="10">
        <v>43865</v>
      </c>
      <c r="K590" t="s">
        <v>668</v>
      </c>
      <c r="L590" t="s">
        <v>703</v>
      </c>
      <c r="M590" t="s">
        <v>3345</v>
      </c>
      <c r="N590">
        <v>165</v>
      </c>
      <c r="O590">
        <v>69</v>
      </c>
      <c r="Q590">
        <v>157</v>
      </c>
      <c r="R590">
        <v>6.3</v>
      </c>
      <c r="S590">
        <v>38.6</v>
      </c>
      <c r="T590">
        <v>266</v>
      </c>
      <c r="U590" t="s">
        <v>78</v>
      </c>
      <c r="V590" t="s">
        <v>3346</v>
      </c>
      <c r="W590" t="s">
        <v>263</v>
      </c>
      <c r="X590" t="b">
        <v>0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 t="s">
        <v>3349</v>
      </c>
      <c r="F591" t="s">
        <v>3349</v>
      </c>
      <c r="G591" t="s">
        <v>73</v>
      </c>
      <c r="H591" t="s">
        <v>3350</v>
      </c>
      <c r="I591" s="10">
        <v>44078</v>
      </c>
      <c r="J591" s="10">
        <v>44091</v>
      </c>
      <c r="K591" t="s">
        <v>242</v>
      </c>
      <c r="L591" t="s">
        <v>783</v>
      </c>
      <c r="M591" t="s">
        <v>3352</v>
      </c>
      <c r="N591">
        <v>106</v>
      </c>
      <c r="O591">
        <v>77</v>
      </c>
      <c r="Q591">
        <v>229</v>
      </c>
      <c r="R591">
        <v>9.6</v>
      </c>
      <c r="S591">
        <v>37.200000000000003</v>
      </c>
      <c r="T591">
        <v>123</v>
      </c>
      <c r="U591" t="s">
        <v>253</v>
      </c>
      <c r="V591">
        <v>42102</v>
      </c>
      <c r="X591" t="b">
        <v>0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G592" t="s">
        <v>266</v>
      </c>
      <c r="H592" t="s">
        <v>39</v>
      </c>
      <c r="I592" s="10">
        <v>45085</v>
      </c>
      <c r="J592" s="10">
        <v>45085</v>
      </c>
      <c r="L592" t="s">
        <v>624</v>
      </c>
      <c r="M592" t="s">
        <v>3356</v>
      </c>
      <c r="N592">
        <v>108</v>
      </c>
      <c r="O592">
        <v>99</v>
      </c>
      <c r="Q592">
        <v>179</v>
      </c>
      <c r="R592">
        <v>9.1999999999999993</v>
      </c>
      <c r="S592">
        <v>35.4</v>
      </c>
      <c r="U592" t="s">
        <v>44</v>
      </c>
      <c r="V592">
        <v>35773</v>
      </c>
      <c r="W592" t="s">
        <v>79</v>
      </c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 t="s">
        <v>3358</v>
      </c>
      <c r="F593" t="s">
        <v>3358</v>
      </c>
      <c r="G593" t="s">
        <v>275</v>
      </c>
      <c r="H593" t="s">
        <v>3359</v>
      </c>
      <c r="I593" s="10">
        <v>44688</v>
      </c>
      <c r="K593" t="s">
        <v>638</v>
      </c>
      <c r="L593" t="s">
        <v>30</v>
      </c>
      <c r="M593" t="s">
        <v>3361</v>
      </c>
      <c r="N593">
        <v>96</v>
      </c>
      <c r="O593">
        <v>93</v>
      </c>
      <c r="Q593">
        <v>258</v>
      </c>
      <c r="R593">
        <v>6</v>
      </c>
      <c r="S593">
        <v>20.9</v>
      </c>
      <c r="T593">
        <v>149</v>
      </c>
      <c r="U593" t="s">
        <v>46</v>
      </c>
      <c r="V593">
        <v>43372</v>
      </c>
      <c r="W593" t="s">
        <v>57</v>
      </c>
      <c r="X593" t="s">
        <v>69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 t="s">
        <v>3362</v>
      </c>
      <c r="F594" t="s">
        <v>3362</v>
      </c>
      <c r="G594" t="s">
        <v>178</v>
      </c>
      <c r="H594" t="s">
        <v>3363</v>
      </c>
      <c r="I594" s="10">
        <v>43850</v>
      </c>
      <c r="J594" s="10">
        <v>43877</v>
      </c>
      <c r="K594" t="s">
        <v>65</v>
      </c>
      <c r="L594" t="s">
        <v>508</v>
      </c>
      <c r="M594" t="s">
        <v>3366</v>
      </c>
      <c r="N594">
        <v>171</v>
      </c>
      <c r="O594">
        <v>74</v>
      </c>
      <c r="Q594">
        <v>276</v>
      </c>
      <c r="R594">
        <v>7</v>
      </c>
      <c r="S594">
        <v>24.7</v>
      </c>
      <c r="T594">
        <v>121</v>
      </c>
      <c r="U594" t="s">
        <v>39</v>
      </c>
      <c r="V594">
        <v>16711</v>
      </c>
      <c r="W594" t="s">
        <v>57</v>
      </c>
      <c r="X594" t="s">
        <v>25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 t="s">
        <v>3368</v>
      </c>
      <c r="F595" t="s">
        <v>3368</v>
      </c>
      <c r="G595" t="s">
        <v>257</v>
      </c>
      <c r="I595" s="10">
        <v>43850</v>
      </c>
      <c r="J595" s="10">
        <v>43849</v>
      </c>
      <c r="K595" t="s">
        <v>156</v>
      </c>
      <c r="L595" t="s">
        <v>39</v>
      </c>
      <c r="M595" t="s">
        <v>3369</v>
      </c>
      <c r="N595">
        <v>151</v>
      </c>
      <c r="O595">
        <v>123</v>
      </c>
      <c r="Q595">
        <v>169</v>
      </c>
      <c r="R595">
        <v>0</v>
      </c>
      <c r="S595">
        <v>38.200000000000003</v>
      </c>
      <c r="T595">
        <v>204</v>
      </c>
      <c r="U595" t="s">
        <v>132</v>
      </c>
      <c r="V595" t="s">
        <v>3370</v>
      </c>
      <c r="W595" t="s">
        <v>183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 t="s">
        <v>3373</v>
      </c>
      <c r="F596" t="s">
        <v>3373</v>
      </c>
      <c r="G596" t="s">
        <v>468</v>
      </c>
      <c r="I596" s="10">
        <v>44490</v>
      </c>
      <c r="K596" t="s">
        <v>309</v>
      </c>
      <c r="L596" t="s">
        <v>66</v>
      </c>
      <c r="M596" t="s">
        <v>3374</v>
      </c>
      <c r="N596">
        <v>128</v>
      </c>
      <c r="O596">
        <v>83</v>
      </c>
      <c r="Q596">
        <v>243</v>
      </c>
      <c r="S596">
        <v>22.1</v>
      </c>
      <c r="T596">
        <v>219</v>
      </c>
      <c r="U596" t="s">
        <v>68</v>
      </c>
      <c r="V596">
        <v>40260</v>
      </c>
      <c r="W596" t="s">
        <v>183</v>
      </c>
      <c r="X596" t="s">
        <v>80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 t="s">
        <v>3376</v>
      </c>
      <c r="F597" t="s">
        <v>3376</v>
      </c>
      <c r="G597" t="s">
        <v>153</v>
      </c>
      <c r="I597" s="10">
        <v>44169</v>
      </c>
      <c r="J597" s="10">
        <v>44190</v>
      </c>
      <c r="K597" t="s">
        <v>29</v>
      </c>
      <c r="L597" t="s">
        <v>279</v>
      </c>
      <c r="M597" t="s">
        <v>3379</v>
      </c>
      <c r="N597">
        <v>134</v>
      </c>
      <c r="O597">
        <v>75</v>
      </c>
      <c r="Q597">
        <v>206</v>
      </c>
      <c r="R597">
        <v>9.1</v>
      </c>
      <c r="S597">
        <v>26.8</v>
      </c>
      <c r="T597">
        <v>215</v>
      </c>
      <c r="U597" t="s">
        <v>68</v>
      </c>
      <c r="V597" t="s">
        <v>3380</v>
      </c>
      <c r="W597" t="s">
        <v>113</v>
      </c>
      <c r="X597" t="s">
        <v>56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 t="s">
        <v>3382</v>
      </c>
      <c r="F598" t="s">
        <v>3382</v>
      </c>
      <c r="G598" t="s">
        <v>491</v>
      </c>
      <c r="H598" t="s">
        <v>39</v>
      </c>
      <c r="I598" s="10">
        <v>44109</v>
      </c>
      <c r="J598" s="10">
        <v>44131</v>
      </c>
      <c r="K598" t="s">
        <v>409</v>
      </c>
      <c r="L598" t="s">
        <v>157</v>
      </c>
      <c r="M598" t="s">
        <v>3384</v>
      </c>
      <c r="N598">
        <v>96</v>
      </c>
      <c r="O598">
        <v>60</v>
      </c>
      <c r="Q598">
        <v>216</v>
      </c>
      <c r="R598">
        <v>12</v>
      </c>
      <c r="S598">
        <v>39.4</v>
      </c>
      <c r="T598">
        <v>222</v>
      </c>
      <c r="U598" t="s">
        <v>56</v>
      </c>
      <c r="V598">
        <v>33475</v>
      </c>
      <c r="W598" t="s">
        <v>45</v>
      </c>
      <c r="X598" t="s">
        <v>166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 t="s">
        <v>3387</v>
      </c>
      <c r="F599" t="s">
        <v>3387</v>
      </c>
      <c r="G599" t="s">
        <v>541</v>
      </c>
      <c r="H599" t="s">
        <v>3388</v>
      </c>
      <c r="I599" s="10">
        <v>45255</v>
      </c>
      <c r="J599" s="10">
        <v>45260</v>
      </c>
      <c r="K599" t="s">
        <v>99</v>
      </c>
      <c r="L599" t="s">
        <v>33</v>
      </c>
      <c r="M599" t="s">
        <v>3390</v>
      </c>
      <c r="N599">
        <v>0</v>
      </c>
      <c r="O599">
        <v>73</v>
      </c>
      <c r="Q599">
        <v>266</v>
      </c>
      <c r="R599">
        <v>4.4000000000000004</v>
      </c>
      <c r="S599">
        <v>20.2</v>
      </c>
      <c r="U599" t="s">
        <v>112</v>
      </c>
      <c r="V599">
        <v>23591</v>
      </c>
      <c r="W599" t="s">
        <v>263</v>
      </c>
      <c r="X599" t="b">
        <v>0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 t="s">
        <v>3391</v>
      </c>
      <c r="F600" t="s">
        <v>3391</v>
      </c>
      <c r="G600" t="s">
        <v>316</v>
      </c>
      <c r="H600" t="s">
        <v>39</v>
      </c>
      <c r="I600" s="10">
        <v>45355</v>
      </c>
      <c r="J600" s="10">
        <v>45354</v>
      </c>
      <c r="K600" t="s">
        <v>189</v>
      </c>
      <c r="L600" t="s">
        <v>39</v>
      </c>
      <c r="M600" t="s">
        <v>1017</v>
      </c>
      <c r="N600">
        <v>125</v>
      </c>
      <c r="O600">
        <v>145</v>
      </c>
      <c r="Q600">
        <v>111</v>
      </c>
      <c r="R600">
        <v>9.6999999999999993</v>
      </c>
      <c r="S600">
        <v>19.5</v>
      </c>
      <c r="T600">
        <v>183</v>
      </c>
      <c r="U600" t="s">
        <v>25</v>
      </c>
      <c r="V600">
        <v>27959</v>
      </c>
      <c r="W600" t="s">
        <v>113</v>
      </c>
      <c r="X600" t="b">
        <v>1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G601" t="s">
        <v>117</v>
      </c>
      <c r="H601" t="s">
        <v>39</v>
      </c>
      <c r="I601" s="10">
        <v>44326</v>
      </c>
      <c r="J601" s="10">
        <v>44339</v>
      </c>
      <c r="K601" t="s">
        <v>230</v>
      </c>
      <c r="L601" t="s">
        <v>508</v>
      </c>
      <c r="M601" t="s">
        <v>1422</v>
      </c>
      <c r="N601">
        <v>122</v>
      </c>
      <c r="O601">
        <v>83</v>
      </c>
      <c r="Q601">
        <v>189</v>
      </c>
      <c r="R601">
        <v>9</v>
      </c>
      <c r="S601">
        <v>31</v>
      </c>
      <c r="T601">
        <v>186</v>
      </c>
      <c r="U601" t="s">
        <v>25</v>
      </c>
      <c r="V601">
        <v>35446</v>
      </c>
      <c r="W601" t="s">
        <v>698</v>
      </c>
      <c r="X601" t="s">
        <v>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7242-D65C-4482-97DB-69E31427EE0C}">
  <dimension ref="A1:X601"/>
  <sheetViews>
    <sheetView workbookViewId="0">
      <selection activeCell="C23" sqref="C2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bestFit="1" customWidth="1"/>
    <col min="23" max="23" width="18" bestFit="1" customWidth="1"/>
    <col min="24" max="24" width="14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3586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24</v>
      </c>
      <c r="F2" t="s">
        <v>25</v>
      </c>
      <c r="G2" t="s">
        <v>26</v>
      </c>
      <c r="H2" s="9">
        <v>44517</v>
      </c>
      <c r="I2" s="9">
        <v>44527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  <c r="X2" s="9"/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38</v>
      </c>
      <c r="G3" t="s">
        <v>39</v>
      </c>
      <c r="H3" s="9">
        <v>45637</v>
      </c>
      <c r="I3" s="9">
        <v>45640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  <c r="X3" s="9">
        <v>15313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49</v>
      </c>
      <c r="G4" t="s">
        <v>50</v>
      </c>
      <c r="H4" s="9">
        <v>45055</v>
      </c>
      <c r="I4" s="9">
        <v>45068</v>
      </c>
      <c r="J4" t="s">
        <v>53</v>
      </c>
      <c r="K4" t="s">
        <v>54</v>
      </c>
      <c r="L4" t="s">
        <v>55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56</v>
      </c>
      <c r="U4">
        <v>4159</v>
      </c>
      <c r="V4" t="s">
        <v>57</v>
      </c>
      <c r="W4" t="s">
        <v>25</v>
      </c>
      <c r="X4" s="9"/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 t="s">
        <v>61</v>
      </c>
      <c r="F5" t="s">
        <v>62</v>
      </c>
      <c r="H5" s="9">
        <v>45567</v>
      </c>
      <c r="I5" s="9">
        <v>45568</v>
      </c>
      <c r="J5" t="s">
        <v>65</v>
      </c>
      <c r="K5" t="s">
        <v>66</v>
      </c>
      <c r="L5" t="s">
        <v>67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68</v>
      </c>
      <c r="U5">
        <v>-27543</v>
      </c>
      <c r="W5" t="s">
        <v>69</v>
      </c>
      <c r="X5" s="9">
        <v>28669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 t="s">
        <v>72</v>
      </c>
      <c r="F6" t="s">
        <v>73</v>
      </c>
      <c r="H6" s="9">
        <v>44980</v>
      </c>
      <c r="I6" s="9">
        <v>44993</v>
      </c>
      <c r="J6" t="s">
        <v>76</v>
      </c>
      <c r="K6" t="s">
        <v>77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78</v>
      </c>
      <c r="U6">
        <v>-30508</v>
      </c>
      <c r="V6" t="s">
        <v>79</v>
      </c>
      <c r="W6" t="s">
        <v>80</v>
      </c>
      <c r="X6" s="9">
        <v>27582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 t="s">
        <v>83</v>
      </c>
      <c r="F7" t="s">
        <v>84</v>
      </c>
      <c r="G7" t="s">
        <v>85</v>
      </c>
      <c r="H7" s="9">
        <v>44203</v>
      </c>
      <c r="I7" s="9">
        <v>44201</v>
      </c>
      <c r="J7" t="s">
        <v>88</v>
      </c>
      <c r="K7" t="s">
        <v>89</v>
      </c>
      <c r="L7" t="s">
        <v>90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91</v>
      </c>
      <c r="U7">
        <v>45108</v>
      </c>
      <c r="V7" t="s">
        <v>79</v>
      </c>
      <c r="W7" t="s">
        <v>92</v>
      </c>
      <c r="X7" s="9">
        <v>19465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s="9">
        <v>44800</v>
      </c>
      <c r="I8" s="9">
        <v>44806</v>
      </c>
      <c r="J8" t="s">
        <v>99</v>
      </c>
      <c r="K8" t="s">
        <v>100</v>
      </c>
      <c r="L8" t="s">
        <v>101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102</v>
      </c>
      <c r="U8">
        <v>2465</v>
      </c>
      <c r="V8" t="s">
        <v>79</v>
      </c>
      <c r="W8" t="s">
        <v>92</v>
      </c>
      <c r="X8" s="9"/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105</v>
      </c>
      <c r="F9" t="s">
        <v>84</v>
      </c>
      <c r="G9" t="s">
        <v>106</v>
      </c>
      <c r="H9" s="9">
        <v>44067</v>
      </c>
      <c r="I9" s="9">
        <v>44064</v>
      </c>
      <c r="J9" t="s">
        <v>109</v>
      </c>
      <c r="K9" t="s">
        <v>110</v>
      </c>
      <c r="L9" t="s">
        <v>111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112</v>
      </c>
      <c r="U9">
        <v>45474</v>
      </c>
      <c r="V9" t="s">
        <v>113</v>
      </c>
      <c r="W9" t="s">
        <v>46</v>
      </c>
      <c r="X9" s="9"/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 t="s">
        <v>116</v>
      </c>
      <c r="F10" t="s">
        <v>117</v>
      </c>
      <c r="G10" t="s">
        <v>118</v>
      </c>
      <c r="H10" s="9">
        <v>44693</v>
      </c>
      <c r="I10" s="9">
        <v>44714</v>
      </c>
      <c r="J10" t="s">
        <v>121</v>
      </c>
      <c r="K10" t="s">
        <v>33</v>
      </c>
      <c r="L10" t="s">
        <v>122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92</v>
      </c>
      <c r="U10">
        <v>32985</v>
      </c>
      <c r="V10" t="s">
        <v>113</v>
      </c>
      <c r="W10" t="s">
        <v>92</v>
      </c>
      <c r="X10" s="9">
        <v>21851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 t="s">
        <v>125</v>
      </c>
      <c r="F11" t="s">
        <v>126</v>
      </c>
      <c r="G11" t="s">
        <v>127</v>
      </c>
      <c r="H11" s="9">
        <v>44822</v>
      </c>
      <c r="I11" s="9">
        <v>44840</v>
      </c>
      <c r="J11" t="s">
        <v>121</v>
      </c>
      <c r="K11" t="s">
        <v>130</v>
      </c>
      <c r="L11" t="s">
        <v>131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78</v>
      </c>
      <c r="U11">
        <v>23848</v>
      </c>
      <c r="V11" t="s">
        <v>57</v>
      </c>
      <c r="W11" t="s">
        <v>132</v>
      </c>
      <c r="X11" s="9">
        <v>24280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 t="s">
        <v>135</v>
      </c>
      <c r="F12" t="s">
        <v>84</v>
      </c>
      <c r="G12" t="s">
        <v>136</v>
      </c>
      <c r="H12" s="9">
        <v>44713</v>
      </c>
      <c r="I12" s="9">
        <v>44710</v>
      </c>
      <c r="J12" t="s">
        <v>139</v>
      </c>
      <c r="K12" t="s">
        <v>140</v>
      </c>
      <c r="L12" t="s">
        <v>141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113</v>
      </c>
      <c r="W12" t="s">
        <v>25</v>
      </c>
      <c r="X12" s="9">
        <v>23468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 t="s">
        <v>144</v>
      </c>
      <c r="F13" t="s">
        <v>145</v>
      </c>
      <c r="G13" t="s">
        <v>146</v>
      </c>
      <c r="H13" s="9">
        <v>44969</v>
      </c>
      <c r="I13" s="9">
        <v>44997</v>
      </c>
      <c r="J13" t="s">
        <v>65</v>
      </c>
      <c r="K13" t="s">
        <v>25</v>
      </c>
      <c r="L13" t="s">
        <v>149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92</v>
      </c>
      <c r="U13">
        <v>5703</v>
      </c>
      <c r="V13" t="s">
        <v>33</v>
      </c>
      <c r="W13" t="s">
        <v>46</v>
      </c>
      <c r="X13" s="9">
        <v>32721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G14" t="s">
        <v>146</v>
      </c>
      <c r="H14" s="9">
        <v>45401</v>
      </c>
      <c r="I14" s="9">
        <v>45423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113</v>
      </c>
      <c r="W14" t="s">
        <v>69</v>
      </c>
      <c r="X14" s="9"/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160</v>
      </c>
      <c r="F15" t="s">
        <v>117</v>
      </c>
      <c r="G15" t="s">
        <v>161</v>
      </c>
      <c r="H15" s="9">
        <v>45617</v>
      </c>
      <c r="I15" s="9">
        <v>45618</v>
      </c>
      <c r="J15" t="s">
        <v>88</v>
      </c>
      <c r="K15" t="s">
        <v>140</v>
      </c>
      <c r="L15" t="s">
        <v>164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165</v>
      </c>
      <c r="U15">
        <v>37002</v>
      </c>
      <c r="V15" t="s">
        <v>79</v>
      </c>
      <c r="W15" t="s">
        <v>166</v>
      </c>
      <c r="X15" s="9"/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169</v>
      </c>
      <c r="G16" t="s">
        <v>170</v>
      </c>
      <c r="H16" s="9">
        <v>45376</v>
      </c>
      <c r="I16" s="9">
        <v>45373</v>
      </c>
      <c r="K16" t="s">
        <v>140</v>
      </c>
      <c r="L16" t="s">
        <v>173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174</v>
      </c>
      <c r="V16" t="s">
        <v>57</v>
      </c>
      <c r="W16" t="s">
        <v>56</v>
      </c>
      <c r="X16" s="9"/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177</v>
      </c>
      <c r="F17" t="s">
        <v>178</v>
      </c>
      <c r="G17" t="s">
        <v>39</v>
      </c>
      <c r="H17" s="9">
        <v>44723</v>
      </c>
      <c r="I17" s="9">
        <v>44750</v>
      </c>
      <c r="J17" t="s">
        <v>76</v>
      </c>
      <c r="K17" t="s">
        <v>181</v>
      </c>
      <c r="L17" t="s">
        <v>182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183</v>
      </c>
      <c r="X17" s="9"/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 t="s">
        <v>186</v>
      </c>
      <c r="F18" t="s">
        <v>73</v>
      </c>
      <c r="G18" t="s">
        <v>146</v>
      </c>
      <c r="H18" s="9">
        <v>45529</v>
      </c>
      <c r="I18" s="9">
        <v>45548</v>
      </c>
      <c r="J18" t="s">
        <v>189</v>
      </c>
      <c r="K18" t="s">
        <v>130</v>
      </c>
      <c r="L18" t="s">
        <v>190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102</v>
      </c>
      <c r="U18">
        <v>12048</v>
      </c>
      <c r="V18" t="s">
        <v>79</v>
      </c>
      <c r="W18" t="b">
        <v>1</v>
      </c>
      <c r="X18" s="9">
        <v>39031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 t="s">
        <v>192</v>
      </c>
      <c r="F19" t="s">
        <v>193</v>
      </c>
      <c r="G19" t="s">
        <v>39</v>
      </c>
      <c r="H19" s="9">
        <v>44970</v>
      </c>
      <c r="I19" s="9">
        <v>44986</v>
      </c>
      <c r="J19" t="s">
        <v>196</v>
      </c>
      <c r="K19" t="s">
        <v>197</v>
      </c>
      <c r="L19" t="s">
        <v>198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165</v>
      </c>
      <c r="U19">
        <v>33627</v>
      </c>
      <c r="V19" t="s">
        <v>199</v>
      </c>
      <c r="W19" t="s">
        <v>56</v>
      </c>
      <c r="X19" s="9">
        <v>38110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 t="s">
        <v>202</v>
      </c>
      <c r="F20" t="s">
        <v>117</v>
      </c>
      <c r="G20" t="s">
        <v>39</v>
      </c>
      <c r="H20" s="9">
        <v>45427</v>
      </c>
      <c r="I20" s="9">
        <v>45429</v>
      </c>
      <c r="J20" t="s">
        <v>205</v>
      </c>
      <c r="K20" t="s">
        <v>206</v>
      </c>
      <c r="L20" t="s">
        <v>207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102</v>
      </c>
      <c r="U20">
        <v>17523</v>
      </c>
      <c r="V20" t="s">
        <v>208</v>
      </c>
      <c r="W20" t="s">
        <v>56</v>
      </c>
      <c r="X20" s="9">
        <v>31900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 t="s">
        <v>211</v>
      </c>
      <c r="F21" t="s">
        <v>126</v>
      </c>
      <c r="G21" t="s">
        <v>212</v>
      </c>
      <c r="H21" s="9">
        <v>44276</v>
      </c>
      <c r="I21" s="9">
        <v>44294</v>
      </c>
      <c r="J21" t="s">
        <v>139</v>
      </c>
      <c r="K21" t="s">
        <v>215</v>
      </c>
      <c r="L21" t="s">
        <v>216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80</v>
      </c>
      <c r="U21">
        <v>45082</v>
      </c>
      <c r="V21" t="s">
        <v>217</v>
      </c>
      <c r="W21" t="s">
        <v>132</v>
      </c>
      <c r="X21" s="9">
        <v>14407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s="9">
        <v>44763</v>
      </c>
      <c r="I22" s="9">
        <v>44789</v>
      </c>
      <c r="J22" t="s">
        <v>205</v>
      </c>
      <c r="K22" t="s">
        <v>223</v>
      </c>
      <c r="L22" t="s">
        <v>224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91</v>
      </c>
      <c r="U22">
        <v>44980</v>
      </c>
      <c r="V22" t="s">
        <v>45</v>
      </c>
      <c r="W22" t="s">
        <v>44</v>
      </c>
      <c r="X22" s="9"/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227</v>
      </c>
      <c r="F23" t="s">
        <v>84</v>
      </c>
      <c r="G23" t="s">
        <v>146</v>
      </c>
      <c r="H23" s="9">
        <v>45578</v>
      </c>
      <c r="I23" s="9">
        <v>45593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102</v>
      </c>
      <c r="U23">
        <v>7868</v>
      </c>
      <c r="V23" t="s">
        <v>25</v>
      </c>
      <c r="W23" t="s">
        <v>80</v>
      </c>
      <c r="X23" s="9"/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F24" t="s">
        <v>126</v>
      </c>
      <c r="G24" t="s">
        <v>39</v>
      </c>
      <c r="H24" s="9">
        <v>43867</v>
      </c>
      <c r="I24" s="9">
        <v>43875</v>
      </c>
      <c r="K24" t="s">
        <v>77</v>
      </c>
      <c r="L24" t="s">
        <v>236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s="9"/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238</v>
      </c>
      <c r="F25" t="s">
        <v>169</v>
      </c>
      <c r="G25" t="s">
        <v>239</v>
      </c>
      <c r="H25" s="9">
        <v>44662</v>
      </c>
      <c r="I25" s="9">
        <v>44683</v>
      </c>
      <c r="J25" t="s">
        <v>242</v>
      </c>
      <c r="K25" t="s">
        <v>25</v>
      </c>
      <c r="L25" t="s">
        <v>243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199</v>
      </c>
      <c r="W25" t="s">
        <v>46</v>
      </c>
      <c r="X25" s="9">
        <v>17586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246</v>
      </c>
      <c r="F26" t="s">
        <v>247</v>
      </c>
      <c r="G26" t="s">
        <v>248</v>
      </c>
      <c r="H26" s="9">
        <v>44875</v>
      </c>
      <c r="I26" s="9">
        <v>44891</v>
      </c>
      <c r="J26" t="s">
        <v>156</v>
      </c>
      <c r="K26" t="s">
        <v>251</v>
      </c>
      <c r="L26" t="s">
        <v>252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253</v>
      </c>
      <c r="V26" t="s">
        <v>199</v>
      </c>
      <c r="W26" t="s">
        <v>69</v>
      </c>
      <c r="X26" s="9">
        <v>18843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257</v>
      </c>
      <c r="G27" t="s">
        <v>258</v>
      </c>
      <c r="H27" s="9">
        <v>44855</v>
      </c>
      <c r="I27" s="9">
        <v>44858</v>
      </c>
      <c r="J27" t="s">
        <v>242</v>
      </c>
      <c r="K27" t="s">
        <v>261</v>
      </c>
      <c r="L27" t="s">
        <v>262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165</v>
      </c>
      <c r="U27">
        <v>35170</v>
      </c>
      <c r="V27" t="s">
        <v>263</v>
      </c>
      <c r="W27" t="s">
        <v>68</v>
      </c>
      <c r="X27" s="9"/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265</v>
      </c>
      <c r="F28" t="s">
        <v>266</v>
      </c>
      <c r="G28" t="s">
        <v>267</v>
      </c>
      <c r="H28" s="9">
        <v>45061</v>
      </c>
      <c r="I28" s="9">
        <v>45080</v>
      </c>
      <c r="J28" t="s">
        <v>139</v>
      </c>
      <c r="K28" t="s">
        <v>25</v>
      </c>
      <c r="L28" t="s">
        <v>270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271</v>
      </c>
      <c r="W28" t="s">
        <v>56</v>
      </c>
      <c r="X28" s="9">
        <v>27760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274</v>
      </c>
      <c r="F29" t="s">
        <v>275</v>
      </c>
      <c r="G29" t="s">
        <v>276</v>
      </c>
      <c r="H29" s="9">
        <v>44914</v>
      </c>
      <c r="I29" s="9">
        <v>44939</v>
      </c>
      <c r="J29" t="s">
        <v>205</v>
      </c>
      <c r="K29" t="s">
        <v>279</v>
      </c>
      <c r="L29" t="s">
        <v>280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9">
        <v>25262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169</v>
      </c>
      <c r="G30" t="s">
        <v>285</v>
      </c>
      <c r="H30" s="9">
        <v>45518</v>
      </c>
      <c r="I30" s="9">
        <v>45523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79</v>
      </c>
      <c r="W30" t="s">
        <v>102</v>
      </c>
      <c r="X30" s="9"/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293</v>
      </c>
      <c r="F31" t="s">
        <v>294</v>
      </c>
      <c r="G31" t="s">
        <v>146</v>
      </c>
      <c r="H31" s="9">
        <v>44283</v>
      </c>
      <c r="I31" s="9"/>
      <c r="L31" t="s">
        <v>296</v>
      </c>
      <c r="O31" t="s">
        <v>297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208</v>
      </c>
      <c r="W31" t="s">
        <v>102</v>
      </c>
      <c r="X31" s="9"/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300</v>
      </c>
      <c r="F32" t="s">
        <v>169</v>
      </c>
      <c r="H32" s="9">
        <v>43914</v>
      </c>
      <c r="I32" s="9"/>
      <c r="J32" t="s">
        <v>288</v>
      </c>
      <c r="K32" t="s">
        <v>25</v>
      </c>
      <c r="L32" t="s">
        <v>302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68</v>
      </c>
      <c r="U32">
        <v>26734</v>
      </c>
      <c r="V32" t="s">
        <v>45</v>
      </c>
      <c r="W32" t="s">
        <v>68</v>
      </c>
      <c r="X32" s="9">
        <v>35371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305</v>
      </c>
      <c r="F33" t="s">
        <v>38</v>
      </c>
      <c r="G33" t="s">
        <v>306</v>
      </c>
      <c r="H33" s="9">
        <v>44509</v>
      </c>
      <c r="I33" s="9">
        <v>44521</v>
      </c>
      <c r="J33" t="s">
        <v>309</v>
      </c>
      <c r="K33" t="s">
        <v>310</v>
      </c>
      <c r="L33" t="s">
        <v>311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132</v>
      </c>
      <c r="U33" t="s">
        <v>312</v>
      </c>
      <c r="V33" t="s">
        <v>79</v>
      </c>
      <c r="W33" t="s">
        <v>25</v>
      </c>
      <c r="X33" s="9">
        <v>22041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315</v>
      </c>
      <c r="F34" t="s">
        <v>316</v>
      </c>
      <c r="G34" t="s">
        <v>317</v>
      </c>
      <c r="H34" s="9">
        <v>43927</v>
      </c>
      <c r="I34" s="9">
        <v>43928</v>
      </c>
      <c r="J34" t="s">
        <v>109</v>
      </c>
      <c r="K34" t="s">
        <v>320</v>
      </c>
      <c r="L34" t="s">
        <v>321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56</v>
      </c>
      <c r="V34" t="s">
        <v>79</v>
      </c>
      <c r="W34" t="b">
        <v>0</v>
      </c>
      <c r="X34" s="9">
        <v>14325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324</v>
      </c>
      <c r="F35" t="s">
        <v>316</v>
      </c>
      <c r="G35" t="s">
        <v>146</v>
      </c>
      <c r="H35" s="9">
        <v>44961</v>
      </c>
      <c r="I35" s="9">
        <v>44977</v>
      </c>
      <c r="J35" t="s">
        <v>309</v>
      </c>
      <c r="K35" t="s">
        <v>77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208</v>
      </c>
      <c r="W35" t="b">
        <v>1</v>
      </c>
      <c r="X35" s="9">
        <v>51928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328</v>
      </c>
      <c r="F36" t="s">
        <v>329</v>
      </c>
      <c r="G36" t="s">
        <v>330</v>
      </c>
      <c r="H36" s="9">
        <v>44061</v>
      </c>
      <c r="I36" s="9">
        <v>44086</v>
      </c>
      <c r="K36" t="s">
        <v>333</v>
      </c>
      <c r="L36" t="s">
        <v>334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165</v>
      </c>
      <c r="U36">
        <v>42816</v>
      </c>
      <c r="V36" t="s">
        <v>271</v>
      </c>
      <c r="W36" t="s">
        <v>56</v>
      </c>
      <c r="X36" s="9"/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337</v>
      </c>
      <c r="F37" t="s">
        <v>338</v>
      </c>
      <c r="G37" t="s">
        <v>339</v>
      </c>
      <c r="H37" s="9">
        <v>43855</v>
      </c>
      <c r="I37" s="9">
        <v>43853</v>
      </c>
      <c r="J37" t="s">
        <v>342</v>
      </c>
      <c r="K37" t="s">
        <v>333</v>
      </c>
      <c r="L37" t="s">
        <v>343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92</v>
      </c>
      <c r="U37">
        <v>41741</v>
      </c>
      <c r="W37" t="s">
        <v>68</v>
      </c>
      <c r="X37" s="9">
        <v>37233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G38" t="s">
        <v>39</v>
      </c>
      <c r="H38" s="9">
        <v>45194</v>
      </c>
      <c r="I38" s="9"/>
      <c r="K38" t="s">
        <v>348</v>
      </c>
      <c r="L38" t="s">
        <v>349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78</v>
      </c>
      <c r="U38">
        <v>10494</v>
      </c>
      <c r="V38" t="s">
        <v>79</v>
      </c>
      <c r="W38" t="s">
        <v>132</v>
      </c>
      <c r="X38" s="9"/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352</v>
      </c>
      <c r="F39" t="s">
        <v>247</v>
      </c>
      <c r="G39" t="s">
        <v>353</v>
      </c>
      <c r="H39" s="9">
        <v>43870</v>
      </c>
      <c r="I39" s="9"/>
      <c r="J39" t="s">
        <v>230</v>
      </c>
      <c r="K39" t="s">
        <v>206</v>
      </c>
      <c r="L39" t="s">
        <v>355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68</v>
      </c>
      <c r="U39" t="s">
        <v>356</v>
      </c>
      <c r="V39" t="s">
        <v>281</v>
      </c>
      <c r="W39" t="s">
        <v>68</v>
      </c>
      <c r="X39" s="9">
        <v>38188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359</v>
      </c>
      <c r="F40" t="s">
        <v>266</v>
      </c>
      <c r="G40" t="s">
        <v>360</v>
      </c>
      <c r="H40" s="9">
        <v>45354</v>
      </c>
      <c r="I40" s="9">
        <v>45353</v>
      </c>
      <c r="J40" t="s">
        <v>29</v>
      </c>
      <c r="K40" t="s">
        <v>320</v>
      </c>
      <c r="L40" t="s">
        <v>363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91</v>
      </c>
      <c r="U40">
        <v>24583</v>
      </c>
      <c r="V40" t="s">
        <v>281</v>
      </c>
      <c r="W40" t="s">
        <v>166</v>
      </c>
      <c r="X40" s="9">
        <v>35888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365</v>
      </c>
      <c r="F41" t="s">
        <v>275</v>
      </c>
      <c r="G41" t="s">
        <v>146</v>
      </c>
      <c r="H41" s="9">
        <v>45054</v>
      </c>
      <c r="I41" s="9">
        <v>45064</v>
      </c>
      <c r="J41" t="s">
        <v>189</v>
      </c>
      <c r="K41" t="s">
        <v>368</v>
      </c>
      <c r="L41" t="s">
        <v>369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80</v>
      </c>
      <c r="U41">
        <v>34522</v>
      </c>
      <c r="V41" t="s">
        <v>45</v>
      </c>
      <c r="W41" t="b">
        <v>0</v>
      </c>
      <c r="X41" s="9">
        <v>34053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374</v>
      </c>
      <c r="G42" t="s">
        <v>375</v>
      </c>
      <c r="H42" s="9">
        <v>44540</v>
      </c>
      <c r="I42" s="9">
        <v>44570</v>
      </c>
      <c r="J42" t="s">
        <v>309</v>
      </c>
      <c r="K42" t="s">
        <v>333</v>
      </c>
      <c r="L42" t="s">
        <v>378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379</v>
      </c>
      <c r="W42" t="s">
        <v>92</v>
      </c>
      <c r="X42" s="9"/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382</v>
      </c>
      <c r="F43" t="s">
        <v>39</v>
      </c>
      <c r="G43" t="s">
        <v>383</v>
      </c>
      <c r="H43" s="9">
        <v>45235</v>
      </c>
      <c r="I43" s="9">
        <v>45241</v>
      </c>
      <c r="J43" t="s">
        <v>121</v>
      </c>
      <c r="K43" t="s">
        <v>386</v>
      </c>
      <c r="L43" t="s">
        <v>387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112</v>
      </c>
      <c r="U43">
        <v>10460</v>
      </c>
      <c r="V43" t="s">
        <v>208</v>
      </c>
      <c r="W43" t="s">
        <v>44</v>
      </c>
      <c r="X43" s="9">
        <v>22473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390</v>
      </c>
      <c r="F44" t="s">
        <v>62</v>
      </c>
      <c r="G44" t="s">
        <v>391</v>
      </c>
      <c r="H44" s="9">
        <v>44466</v>
      </c>
      <c r="I44" s="9">
        <v>44477</v>
      </c>
      <c r="J44" t="s">
        <v>394</v>
      </c>
      <c r="K44" t="s">
        <v>348</v>
      </c>
      <c r="L44" t="s">
        <v>395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253</v>
      </c>
      <c r="U44" t="s">
        <v>396</v>
      </c>
      <c r="V44" t="s">
        <v>113</v>
      </c>
      <c r="W44" t="b">
        <v>1</v>
      </c>
      <c r="X44" s="9">
        <v>30781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399</v>
      </c>
      <c r="F45" t="s">
        <v>275</v>
      </c>
      <c r="H45" s="9">
        <v>44198</v>
      </c>
      <c r="I45" s="9">
        <v>44197</v>
      </c>
      <c r="J45" t="s">
        <v>65</v>
      </c>
      <c r="K45" t="s">
        <v>33</v>
      </c>
      <c r="L45" t="s">
        <v>111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165</v>
      </c>
      <c r="U45" t="s">
        <v>402</v>
      </c>
      <c r="W45" t="s">
        <v>80</v>
      </c>
      <c r="X45" s="9">
        <v>17275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39</v>
      </c>
      <c r="G46" t="s">
        <v>406</v>
      </c>
      <c r="H46" s="9">
        <v>44740</v>
      </c>
      <c r="I46" s="9">
        <v>44768</v>
      </c>
      <c r="J46" t="s">
        <v>409</v>
      </c>
      <c r="K46" t="s">
        <v>215</v>
      </c>
      <c r="L46" t="s">
        <v>410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253</v>
      </c>
      <c r="U46">
        <v>12709</v>
      </c>
      <c r="V46" t="s">
        <v>79</v>
      </c>
      <c r="W46" t="s">
        <v>44</v>
      </c>
      <c r="X46" s="9"/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413</v>
      </c>
      <c r="F47" t="s">
        <v>38</v>
      </c>
      <c r="G47" t="s">
        <v>146</v>
      </c>
      <c r="H47" s="9">
        <v>45166</v>
      </c>
      <c r="I47" s="9">
        <v>45193</v>
      </c>
      <c r="J47" t="s">
        <v>65</v>
      </c>
      <c r="K47" t="s">
        <v>39</v>
      </c>
      <c r="L47" t="s">
        <v>416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69</v>
      </c>
      <c r="X47" s="9">
        <v>32520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418</v>
      </c>
      <c r="F48" t="s">
        <v>419</v>
      </c>
      <c r="G48" t="s">
        <v>420</v>
      </c>
      <c r="H48" s="9">
        <v>45430</v>
      </c>
      <c r="I48" s="9">
        <v>45429</v>
      </c>
      <c r="J48" t="s">
        <v>29</v>
      </c>
      <c r="K48" t="s">
        <v>66</v>
      </c>
      <c r="L48" t="s">
        <v>422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68</v>
      </c>
      <c r="U48" t="s">
        <v>423</v>
      </c>
      <c r="V48" t="s">
        <v>79</v>
      </c>
      <c r="W48" t="s">
        <v>25</v>
      </c>
      <c r="X48" s="9">
        <v>17847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F49" t="s">
        <v>38</v>
      </c>
      <c r="G49" t="s">
        <v>39</v>
      </c>
      <c r="H49" s="9">
        <v>45008</v>
      </c>
      <c r="I49" s="9">
        <v>45013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  <c r="X49" s="9"/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275</v>
      </c>
      <c r="G50" t="s">
        <v>146</v>
      </c>
      <c r="H50" s="9">
        <v>45370</v>
      </c>
      <c r="I50" s="9"/>
      <c r="J50" t="s">
        <v>156</v>
      </c>
      <c r="K50" t="s">
        <v>251</v>
      </c>
      <c r="L50" t="s">
        <v>433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208</v>
      </c>
      <c r="W50" t="b">
        <v>1</v>
      </c>
      <c r="X50" s="9"/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437</v>
      </c>
      <c r="F51" t="s">
        <v>153</v>
      </c>
      <c r="G51" t="s">
        <v>438</v>
      </c>
      <c r="H51" s="9">
        <v>45525</v>
      </c>
      <c r="I51" s="9">
        <v>45541</v>
      </c>
      <c r="J51" t="s">
        <v>309</v>
      </c>
      <c r="K51" t="s">
        <v>441</v>
      </c>
      <c r="L51" t="s">
        <v>442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132</v>
      </c>
      <c r="U51">
        <v>45870</v>
      </c>
      <c r="V51" t="s">
        <v>45</v>
      </c>
      <c r="W51" t="s">
        <v>102</v>
      </c>
      <c r="X51" s="9">
        <v>24413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444</v>
      </c>
      <c r="F52" t="s">
        <v>275</v>
      </c>
      <c r="G52" t="s">
        <v>146</v>
      </c>
      <c r="H52" s="9">
        <v>45490</v>
      </c>
      <c r="I52" s="9">
        <v>45493</v>
      </c>
      <c r="J52" t="s">
        <v>156</v>
      </c>
      <c r="K52" t="s">
        <v>333</v>
      </c>
      <c r="L52" t="s">
        <v>447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56</v>
      </c>
      <c r="U52">
        <v>14761</v>
      </c>
      <c r="W52" t="s">
        <v>56</v>
      </c>
      <c r="X52" s="9">
        <v>15082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449</v>
      </c>
      <c r="F53" t="s">
        <v>275</v>
      </c>
      <c r="G53" t="s">
        <v>450</v>
      </c>
      <c r="H53" s="9">
        <v>45424</v>
      </c>
      <c r="I53" s="9">
        <v>45431</v>
      </c>
      <c r="J53" t="s">
        <v>76</v>
      </c>
      <c r="K53" t="s">
        <v>441</v>
      </c>
      <c r="L53" t="s">
        <v>453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91</v>
      </c>
      <c r="U53">
        <v>35174</v>
      </c>
      <c r="V53" t="s">
        <v>271</v>
      </c>
      <c r="W53" t="s">
        <v>25</v>
      </c>
      <c r="X53" s="9">
        <v>16908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 s="9">
        <v>45177</v>
      </c>
      <c r="I54" s="9">
        <v>45178</v>
      </c>
      <c r="J54" t="s">
        <v>458</v>
      </c>
      <c r="K54" t="s">
        <v>441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459</v>
      </c>
      <c r="V54" t="s">
        <v>33</v>
      </c>
      <c r="W54" t="s">
        <v>102</v>
      </c>
      <c r="X54" s="9"/>
    </row>
    <row r="55" spans="1:24" x14ac:dyDescent="0.3">
      <c r="A55" t="s">
        <v>460</v>
      </c>
      <c r="C55" t="s">
        <v>3442</v>
      </c>
      <c r="D55">
        <v>24</v>
      </c>
      <c r="E55" t="s">
        <v>461</v>
      </c>
      <c r="F55" t="s">
        <v>117</v>
      </c>
      <c r="G55" t="s">
        <v>462</v>
      </c>
      <c r="H55" s="9">
        <v>44053</v>
      </c>
      <c r="I55" s="9">
        <v>44056</v>
      </c>
      <c r="J55" t="s">
        <v>88</v>
      </c>
      <c r="K55" t="s">
        <v>54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57</v>
      </c>
      <c r="W55" t="s">
        <v>132</v>
      </c>
      <c r="X55" s="9">
        <v>36861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467</v>
      </c>
      <c r="F56" t="s">
        <v>468</v>
      </c>
      <c r="G56" t="s">
        <v>469</v>
      </c>
      <c r="H56" s="9">
        <v>44751</v>
      </c>
      <c r="I56" s="9">
        <v>44762</v>
      </c>
      <c r="J56" t="s">
        <v>139</v>
      </c>
      <c r="K56" t="s">
        <v>215</v>
      </c>
      <c r="L56" t="s">
        <v>472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253</v>
      </c>
      <c r="U56" t="s">
        <v>473</v>
      </c>
      <c r="V56" t="s">
        <v>45</v>
      </c>
      <c r="W56" t="s">
        <v>44</v>
      </c>
      <c r="X56" s="9">
        <v>23449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476</v>
      </c>
      <c r="F57" t="s">
        <v>73</v>
      </c>
      <c r="G57" t="s">
        <v>477</v>
      </c>
      <c r="H57" s="9">
        <v>44317</v>
      </c>
      <c r="I57" s="9">
        <v>44326</v>
      </c>
      <c r="J57" t="s">
        <v>480</v>
      </c>
      <c r="K57" t="s">
        <v>481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253</v>
      </c>
      <c r="U57">
        <v>25278</v>
      </c>
      <c r="V57" t="s">
        <v>113</v>
      </c>
      <c r="W57" t="s">
        <v>68</v>
      </c>
      <c r="X57" s="9"/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484</v>
      </c>
      <c r="G58" t="s">
        <v>39</v>
      </c>
      <c r="H58" s="9">
        <v>44101</v>
      </c>
      <c r="I58" s="9">
        <v>44123</v>
      </c>
      <c r="J58" t="s">
        <v>480</v>
      </c>
      <c r="K58" t="s">
        <v>333</v>
      </c>
      <c r="L58" t="s">
        <v>487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91</v>
      </c>
      <c r="U58">
        <v>23507</v>
      </c>
      <c r="V58" t="s">
        <v>271</v>
      </c>
      <c r="W58" t="s">
        <v>132</v>
      </c>
      <c r="X58" s="9">
        <v>20399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490</v>
      </c>
      <c r="F59" t="s">
        <v>491</v>
      </c>
      <c r="G59" t="s">
        <v>492</v>
      </c>
      <c r="H59" s="9">
        <v>44357</v>
      </c>
      <c r="I59" s="9">
        <v>44362</v>
      </c>
      <c r="J59" t="s">
        <v>42</v>
      </c>
      <c r="K59" t="s">
        <v>251</v>
      </c>
      <c r="L59" t="s">
        <v>495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112</v>
      </c>
      <c r="U59">
        <v>34454</v>
      </c>
      <c r="V59" t="s">
        <v>379</v>
      </c>
      <c r="W59" t="s">
        <v>80</v>
      </c>
      <c r="X59" s="9">
        <v>20852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498</v>
      </c>
      <c r="F60" t="s">
        <v>316</v>
      </c>
      <c r="G60" t="s">
        <v>499</v>
      </c>
      <c r="H60" s="9">
        <v>45170</v>
      </c>
      <c r="I60" s="9">
        <v>45180</v>
      </c>
      <c r="J60" t="s">
        <v>309</v>
      </c>
      <c r="K60" t="s">
        <v>197</v>
      </c>
      <c r="L60" t="s">
        <v>502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80</v>
      </c>
      <c r="U60">
        <v>12035</v>
      </c>
      <c r="V60" t="s">
        <v>25</v>
      </c>
      <c r="W60" t="b">
        <v>1</v>
      </c>
      <c r="X60" s="9">
        <v>30560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505</v>
      </c>
      <c r="F61" t="s">
        <v>257</v>
      </c>
      <c r="G61" t="s">
        <v>39</v>
      </c>
      <c r="H61" s="9">
        <v>45148</v>
      </c>
      <c r="I61" s="9">
        <v>45156</v>
      </c>
      <c r="J61" t="s">
        <v>109</v>
      </c>
      <c r="K61" t="s">
        <v>508</v>
      </c>
      <c r="L61" t="s">
        <v>509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217</v>
      </c>
      <c r="W61" t="s">
        <v>69</v>
      </c>
      <c r="X61" s="9">
        <v>15732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 s="9">
        <v>44038</v>
      </c>
      <c r="I62" s="9">
        <v>44042</v>
      </c>
      <c r="J62" t="s">
        <v>53</v>
      </c>
      <c r="K62" t="s">
        <v>516</v>
      </c>
      <c r="L62" t="s">
        <v>517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69</v>
      </c>
      <c r="X62" s="9"/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520</v>
      </c>
      <c r="F63" t="s">
        <v>145</v>
      </c>
      <c r="G63" t="s">
        <v>521</v>
      </c>
      <c r="H63" s="9"/>
      <c r="I63" s="9"/>
      <c r="J63" t="s">
        <v>139</v>
      </c>
      <c r="K63" t="s">
        <v>206</v>
      </c>
      <c r="L63" t="s">
        <v>363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9">
        <v>35260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523</v>
      </c>
      <c r="F64" t="s">
        <v>73</v>
      </c>
      <c r="G64" t="s">
        <v>146</v>
      </c>
      <c r="H64" s="9">
        <v>44086</v>
      </c>
      <c r="I64" s="9">
        <v>44109</v>
      </c>
      <c r="J64" t="s">
        <v>139</v>
      </c>
      <c r="K64" t="s">
        <v>197</v>
      </c>
      <c r="L64" t="s">
        <v>525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9"/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528</v>
      </c>
      <c r="F65" t="s">
        <v>193</v>
      </c>
      <c r="G65" t="s">
        <v>529</v>
      </c>
      <c r="H65" s="9"/>
      <c r="I65" s="9"/>
      <c r="J65" t="s">
        <v>76</v>
      </c>
      <c r="K65" t="s">
        <v>289</v>
      </c>
      <c r="L65" t="s">
        <v>530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68</v>
      </c>
      <c r="U65">
        <v>47629</v>
      </c>
      <c r="V65" t="s">
        <v>281</v>
      </c>
      <c r="W65" t="s">
        <v>92</v>
      </c>
      <c r="X65" s="9">
        <v>30594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533</v>
      </c>
      <c r="F66" t="s">
        <v>178</v>
      </c>
      <c r="G66" t="s">
        <v>534</v>
      </c>
      <c r="H66" s="9">
        <v>45115</v>
      </c>
      <c r="I66" s="9">
        <v>45135</v>
      </c>
      <c r="J66" t="s">
        <v>458</v>
      </c>
      <c r="K66" t="s">
        <v>537</v>
      </c>
      <c r="L66" t="s">
        <v>538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208</v>
      </c>
      <c r="W66" t="s">
        <v>80</v>
      </c>
      <c r="X66" s="9">
        <v>23806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540</v>
      </c>
      <c r="F67" t="s">
        <v>541</v>
      </c>
      <c r="G67" t="s">
        <v>146</v>
      </c>
      <c r="H67" s="9">
        <v>44554</v>
      </c>
      <c r="I67" s="9">
        <v>44579</v>
      </c>
      <c r="K67" t="s">
        <v>261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253</v>
      </c>
      <c r="U67">
        <v>43706</v>
      </c>
      <c r="V67" t="s">
        <v>263</v>
      </c>
      <c r="W67" t="s">
        <v>132</v>
      </c>
      <c r="X67" s="9">
        <v>23858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546</v>
      </c>
      <c r="F68" t="s">
        <v>275</v>
      </c>
      <c r="G68" t="s">
        <v>146</v>
      </c>
      <c r="H68" s="9">
        <v>45115</v>
      </c>
      <c r="I68" s="9">
        <v>45114</v>
      </c>
      <c r="J68" t="s">
        <v>88</v>
      </c>
      <c r="K68" t="s">
        <v>548</v>
      </c>
      <c r="L68" t="s">
        <v>549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9">
        <v>24636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553</v>
      </c>
      <c r="F69" t="s">
        <v>275</v>
      </c>
      <c r="G69" t="s">
        <v>39</v>
      </c>
      <c r="H69" s="9">
        <v>44606</v>
      </c>
      <c r="I69" s="9">
        <v>44627</v>
      </c>
      <c r="J69" t="s">
        <v>76</v>
      </c>
      <c r="K69" t="s">
        <v>548</v>
      </c>
      <c r="L69" t="s">
        <v>556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208</v>
      </c>
      <c r="W69" t="s">
        <v>46</v>
      </c>
      <c r="X69" s="9">
        <v>19320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558</v>
      </c>
      <c r="F70" t="s">
        <v>117</v>
      </c>
      <c r="G70" t="s">
        <v>559</v>
      </c>
      <c r="H70" s="9">
        <v>44464</v>
      </c>
      <c r="I70" s="9">
        <v>44462</v>
      </c>
      <c r="J70" t="s">
        <v>139</v>
      </c>
      <c r="K70" t="s">
        <v>481</v>
      </c>
      <c r="L70" t="s">
        <v>562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92</v>
      </c>
      <c r="X70" s="9"/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564</v>
      </c>
      <c r="F71" t="s">
        <v>117</v>
      </c>
      <c r="G71" t="s">
        <v>565</v>
      </c>
      <c r="H71" s="9">
        <v>45648</v>
      </c>
      <c r="I71" s="9">
        <v>45650</v>
      </c>
      <c r="J71" t="s">
        <v>99</v>
      </c>
      <c r="K71" t="s">
        <v>333</v>
      </c>
      <c r="L71" t="s">
        <v>568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56</v>
      </c>
      <c r="U71" t="s">
        <v>569</v>
      </c>
      <c r="V71" t="s">
        <v>199</v>
      </c>
      <c r="W71" t="s">
        <v>56</v>
      </c>
      <c r="X71" s="9">
        <v>36983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572</v>
      </c>
      <c r="F72" t="s">
        <v>193</v>
      </c>
      <c r="G72" t="s">
        <v>146</v>
      </c>
      <c r="H72" s="9">
        <v>44702</v>
      </c>
      <c r="I72" s="9"/>
      <c r="J72" t="s">
        <v>109</v>
      </c>
      <c r="K72" t="s">
        <v>310</v>
      </c>
      <c r="L72" t="s">
        <v>574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92</v>
      </c>
      <c r="U72">
        <v>34723</v>
      </c>
      <c r="V72" t="s">
        <v>217</v>
      </c>
      <c r="W72" t="s">
        <v>80</v>
      </c>
      <c r="X72" s="9">
        <v>22378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E73" t="s">
        <v>577</v>
      </c>
      <c r="F73" t="s">
        <v>419</v>
      </c>
      <c r="G73" t="s">
        <v>578</v>
      </c>
      <c r="H73" s="9"/>
      <c r="I73" s="9"/>
      <c r="J73" t="s">
        <v>156</v>
      </c>
      <c r="K73" t="s">
        <v>261</v>
      </c>
      <c r="L73" t="s">
        <v>579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80</v>
      </c>
      <c r="V73" t="s">
        <v>113</v>
      </c>
      <c r="W73" t="s">
        <v>56</v>
      </c>
      <c r="X73" s="9">
        <v>18669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582</v>
      </c>
      <c r="F74" t="s">
        <v>419</v>
      </c>
      <c r="H74" s="9">
        <v>44233</v>
      </c>
      <c r="I74" s="9">
        <v>44235</v>
      </c>
      <c r="J74" t="s">
        <v>480</v>
      </c>
      <c r="K74" t="s">
        <v>181</v>
      </c>
      <c r="L74" t="s">
        <v>585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  <c r="X74" s="9">
        <v>36516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588</v>
      </c>
      <c r="F75" t="s">
        <v>193</v>
      </c>
      <c r="G75" t="s">
        <v>39</v>
      </c>
      <c r="H75" s="9">
        <v>44320</v>
      </c>
      <c r="I75" s="9">
        <v>44335</v>
      </c>
      <c r="J75" t="s">
        <v>409</v>
      </c>
      <c r="K75" t="s">
        <v>368</v>
      </c>
      <c r="L75" t="s">
        <v>591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  <c r="X75" s="9">
        <v>20091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593</v>
      </c>
      <c r="F76" t="s">
        <v>294</v>
      </c>
      <c r="G76" t="s">
        <v>146</v>
      </c>
      <c r="H76" s="9">
        <v>45214</v>
      </c>
      <c r="I76" s="9">
        <v>45241</v>
      </c>
      <c r="J76" t="s">
        <v>309</v>
      </c>
      <c r="K76" t="s">
        <v>508</v>
      </c>
      <c r="L76" t="s">
        <v>595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183</v>
      </c>
      <c r="W76" t="s">
        <v>69</v>
      </c>
      <c r="X76" s="9">
        <v>31747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599</v>
      </c>
      <c r="F77" t="s">
        <v>178</v>
      </c>
      <c r="H77" s="9"/>
      <c r="I77" s="9"/>
      <c r="J77" t="s">
        <v>65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253</v>
      </c>
      <c r="U77" t="s">
        <v>600</v>
      </c>
      <c r="V77" t="s">
        <v>113</v>
      </c>
      <c r="W77" t="s">
        <v>25</v>
      </c>
      <c r="X77" s="9">
        <v>32311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603</v>
      </c>
      <c r="F78" t="s">
        <v>84</v>
      </c>
      <c r="G78" t="s">
        <v>604</v>
      </c>
      <c r="H78" s="9">
        <v>45027</v>
      </c>
      <c r="I78" s="9">
        <v>45037</v>
      </c>
      <c r="J78" t="s">
        <v>458</v>
      </c>
      <c r="K78" t="s">
        <v>320</v>
      </c>
      <c r="L78" t="s">
        <v>607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68</v>
      </c>
      <c r="X78" s="9">
        <v>18518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F79" t="s">
        <v>178</v>
      </c>
      <c r="G79" t="s">
        <v>610</v>
      </c>
      <c r="H79" s="9"/>
      <c r="I79" s="9"/>
      <c r="J79" t="s">
        <v>230</v>
      </c>
      <c r="K79" t="s">
        <v>611</v>
      </c>
      <c r="L79" t="s">
        <v>612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56</v>
      </c>
      <c r="U79">
        <v>33744</v>
      </c>
      <c r="V79" t="s">
        <v>33</v>
      </c>
      <c r="W79" t="s">
        <v>102</v>
      </c>
      <c r="X79" s="9"/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G80" t="s">
        <v>146</v>
      </c>
      <c r="H80" s="9">
        <v>45297</v>
      </c>
      <c r="I80" s="9">
        <v>45311</v>
      </c>
      <c r="J80" t="s">
        <v>242</v>
      </c>
      <c r="K80" t="s">
        <v>30</v>
      </c>
      <c r="L80" t="s">
        <v>617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79</v>
      </c>
      <c r="W80" t="b">
        <v>1</v>
      </c>
      <c r="X80" s="9"/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 t="s">
        <v>620</v>
      </c>
      <c r="G81" t="s">
        <v>621</v>
      </c>
      <c r="H81" s="9">
        <v>43960</v>
      </c>
      <c r="I81" s="9">
        <v>43983</v>
      </c>
      <c r="J81" t="s">
        <v>76</v>
      </c>
      <c r="K81" t="s">
        <v>624</v>
      </c>
      <c r="L81" t="s">
        <v>363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9">
        <v>37561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628</v>
      </c>
      <c r="F82" t="s">
        <v>275</v>
      </c>
      <c r="G82" t="s">
        <v>39</v>
      </c>
      <c r="H82" s="9">
        <v>44545</v>
      </c>
      <c r="I82" s="9">
        <v>44553</v>
      </c>
      <c r="J82" t="s">
        <v>309</v>
      </c>
      <c r="K82" t="s">
        <v>631</v>
      </c>
      <c r="L82" t="s">
        <v>632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91</v>
      </c>
      <c r="U82">
        <v>36625</v>
      </c>
      <c r="V82" t="s">
        <v>45</v>
      </c>
      <c r="W82" t="b">
        <v>1</v>
      </c>
      <c r="X82" s="9"/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 t="s">
        <v>635</v>
      </c>
      <c r="F83" t="s">
        <v>275</v>
      </c>
      <c r="G83" t="s">
        <v>39</v>
      </c>
      <c r="H83" s="9">
        <v>43924</v>
      </c>
      <c r="I83" s="9">
        <v>43923</v>
      </c>
      <c r="J83" t="s">
        <v>638</v>
      </c>
      <c r="K83" t="s">
        <v>279</v>
      </c>
      <c r="L83" t="s">
        <v>639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199</v>
      </c>
      <c r="W83" t="s">
        <v>102</v>
      </c>
      <c r="X83" s="9">
        <v>26971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 t="s">
        <v>641</v>
      </c>
      <c r="F84" t="s">
        <v>193</v>
      </c>
      <c r="G84" t="s">
        <v>146</v>
      </c>
      <c r="H84" s="9">
        <v>44212</v>
      </c>
      <c r="I84" s="9">
        <v>44240</v>
      </c>
      <c r="J84" t="s">
        <v>29</v>
      </c>
      <c r="K84" t="s">
        <v>33</v>
      </c>
      <c r="L84" t="s">
        <v>644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92</v>
      </c>
      <c r="U84">
        <v>25999</v>
      </c>
      <c r="V84" t="s">
        <v>79</v>
      </c>
      <c r="W84" t="s">
        <v>92</v>
      </c>
      <c r="X84" s="9">
        <v>35685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F85" t="s">
        <v>266</v>
      </c>
      <c r="G85" t="s">
        <v>647</v>
      </c>
      <c r="H85" s="9">
        <v>44361</v>
      </c>
      <c r="I85" s="9">
        <v>44363</v>
      </c>
      <c r="J85" t="s">
        <v>458</v>
      </c>
      <c r="K85" t="s">
        <v>650</v>
      </c>
      <c r="L85" t="s">
        <v>651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80</v>
      </c>
      <c r="U85">
        <v>8416</v>
      </c>
      <c r="V85" t="s">
        <v>79</v>
      </c>
      <c r="W85" t="s">
        <v>68</v>
      </c>
      <c r="X85" s="9"/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654</v>
      </c>
      <c r="F86" t="s">
        <v>266</v>
      </c>
      <c r="G86" t="s">
        <v>655</v>
      </c>
      <c r="H86" s="9">
        <v>44785</v>
      </c>
      <c r="I86" s="9">
        <v>44801</v>
      </c>
      <c r="J86" t="s">
        <v>309</v>
      </c>
      <c r="K86" t="s">
        <v>279</v>
      </c>
      <c r="L86" t="s">
        <v>658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253</v>
      </c>
      <c r="U86">
        <v>10880</v>
      </c>
      <c r="V86" t="s">
        <v>25</v>
      </c>
      <c r="W86" t="s">
        <v>69</v>
      </c>
      <c r="X86" s="9">
        <v>24444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660</v>
      </c>
      <c r="F87" t="s">
        <v>294</v>
      </c>
      <c r="H87" s="9">
        <v>45286</v>
      </c>
      <c r="I87" s="9">
        <v>45283</v>
      </c>
      <c r="J87" t="s">
        <v>99</v>
      </c>
      <c r="K87" t="s">
        <v>223</v>
      </c>
      <c r="L87" t="s">
        <v>190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113</v>
      </c>
      <c r="X87" s="9">
        <v>27444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664</v>
      </c>
      <c r="F88" t="s">
        <v>468</v>
      </c>
      <c r="G88" t="s">
        <v>665</v>
      </c>
      <c r="H88" s="9">
        <v>43985</v>
      </c>
      <c r="I88" s="9">
        <v>43994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92</v>
      </c>
      <c r="V88" t="s">
        <v>79</v>
      </c>
      <c r="W88" t="s">
        <v>166</v>
      </c>
      <c r="X88" s="9">
        <v>37660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672</v>
      </c>
      <c r="F89" t="s">
        <v>193</v>
      </c>
      <c r="G89" t="s">
        <v>673</v>
      </c>
      <c r="H89" s="9">
        <v>44205</v>
      </c>
      <c r="I89" s="9">
        <v>44235</v>
      </c>
      <c r="J89" t="s">
        <v>156</v>
      </c>
      <c r="L89" t="s">
        <v>675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165</v>
      </c>
      <c r="U89" t="s">
        <v>676</v>
      </c>
      <c r="V89" t="s">
        <v>199</v>
      </c>
      <c r="W89" t="s">
        <v>80</v>
      </c>
      <c r="X89" s="9">
        <v>52263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679</v>
      </c>
      <c r="F90" t="s">
        <v>419</v>
      </c>
      <c r="G90" t="s">
        <v>146</v>
      </c>
      <c r="H90" s="9">
        <v>44975</v>
      </c>
      <c r="I90" s="9">
        <v>44995</v>
      </c>
      <c r="K90" t="s">
        <v>682</v>
      </c>
      <c r="L90" t="s">
        <v>683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78</v>
      </c>
      <c r="U90">
        <v>7038</v>
      </c>
      <c r="V90" t="s">
        <v>79</v>
      </c>
      <c r="W90" t="s">
        <v>166</v>
      </c>
      <c r="X90" s="9">
        <v>33451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t="s">
        <v>686</v>
      </c>
      <c r="H91" s="9">
        <v>44992</v>
      </c>
      <c r="I91" s="9">
        <v>45021</v>
      </c>
      <c r="J91" t="s">
        <v>342</v>
      </c>
      <c r="K91" t="s">
        <v>197</v>
      </c>
      <c r="L91" t="s">
        <v>689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X91" s="9"/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 t="s">
        <v>692</v>
      </c>
      <c r="F92" t="s">
        <v>693</v>
      </c>
      <c r="G92" t="s">
        <v>694</v>
      </c>
      <c r="H92" s="9">
        <v>44769</v>
      </c>
      <c r="I92" s="9">
        <v>44779</v>
      </c>
      <c r="J92" t="s">
        <v>196</v>
      </c>
      <c r="K92" t="s">
        <v>100</v>
      </c>
      <c r="L92" t="s">
        <v>697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698</v>
      </c>
      <c r="X92" s="9">
        <v>28920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699</v>
      </c>
      <c r="F93" t="s">
        <v>247</v>
      </c>
      <c r="G93" t="s">
        <v>700</v>
      </c>
      <c r="H93" s="9">
        <v>43886</v>
      </c>
      <c r="I93" s="9">
        <v>43895</v>
      </c>
      <c r="J93" t="s">
        <v>309</v>
      </c>
      <c r="K93" t="s">
        <v>703</v>
      </c>
      <c r="L93" t="s">
        <v>704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132</v>
      </c>
      <c r="U93">
        <v>41926</v>
      </c>
      <c r="V93" t="s">
        <v>79</v>
      </c>
      <c r="W93" t="s">
        <v>80</v>
      </c>
      <c r="X93" s="9">
        <v>25586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705</v>
      </c>
      <c r="F94" t="s">
        <v>25</v>
      </c>
      <c r="G94" t="s">
        <v>706</v>
      </c>
      <c r="H94" s="9">
        <v>44402</v>
      </c>
      <c r="I94" s="9">
        <v>44408</v>
      </c>
      <c r="J94" t="s">
        <v>109</v>
      </c>
      <c r="K94" t="s">
        <v>386</v>
      </c>
      <c r="L94" t="s">
        <v>709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710</v>
      </c>
      <c r="V94" t="s">
        <v>113</v>
      </c>
      <c r="W94" t="s">
        <v>132</v>
      </c>
      <c r="X94" s="9"/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713</v>
      </c>
      <c r="F95" t="s">
        <v>73</v>
      </c>
      <c r="G95" t="s">
        <v>146</v>
      </c>
      <c r="H95" s="9">
        <v>45040</v>
      </c>
      <c r="I95" s="9">
        <v>45067</v>
      </c>
      <c r="J95" t="s">
        <v>480</v>
      </c>
      <c r="K95" t="s">
        <v>261</v>
      </c>
      <c r="L95" t="s">
        <v>716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132</v>
      </c>
      <c r="U95">
        <v>32808</v>
      </c>
      <c r="V95" t="s">
        <v>79</v>
      </c>
      <c r="W95" t="s">
        <v>166</v>
      </c>
      <c r="X95" s="9">
        <v>32816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718</v>
      </c>
      <c r="F96" t="s">
        <v>247</v>
      </c>
      <c r="G96" t="s">
        <v>719</v>
      </c>
      <c r="H96" s="9">
        <v>43936</v>
      </c>
      <c r="I96" s="9">
        <v>43943</v>
      </c>
      <c r="J96" t="s">
        <v>42</v>
      </c>
      <c r="K96" t="s">
        <v>54</v>
      </c>
      <c r="L96" t="s">
        <v>722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68</v>
      </c>
      <c r="U96">
        <v>41805</v>
      </c>
      <c r="V96" t="s">
        <v>208</v>
      </c>
      <c r="W96" t="s">
        <v>56</v>
      </c>
      <c r="X96" s="9">
        <v>18243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725</v>
      </c>
      <c r="F97" t="s">
        <v>338</v>
      </c>
      <c r="G97" t="s">
        <v>726</v>
      </c>
      <c r="H97" s="9">
        <v>44096</v>
      </c>
      <c r="I97" s="9">
        <v>44095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68</v>
      </c>
      <c r="U97">
        <v>46863</v>
      </c>
      <c r="V97" t="s">
        <v>698</v>
      </c>
      <c r="W97" t="s">
        <v>166</v>
      </c>
      <c r="X97" s="9">
        <v>18313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 s="9">
        <v>44421</v>
      </c>
      <c r="I98" s="9"/>
      <c r="J98" t="s">
        <v>99</v>
      </c>
      <c r="K98" t="s">
        <v>650</v>
      </c>
      <c r="L98" t="s">
        <v>735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113</v>
      </c>
      <c r="X98" s="9"/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738</v>
      </c>
      <c r="F99" t="s">
        <v>38</v>
      </c>
      <c r="G99" t="s">
        <v>146</v>
      </c>
      <c r="H99" s="9">
        <v>44718</v>
      </c>
      <c r="I99" s="9">
        <v>44728</v>
      </c>
      <c r="J99" t="s">
        <v>42</v>
      </c>
      <c r="K99" t="s">
        <v>741</v>
      </c>
      <c r="L99" t="s">
        <v>574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92</v>
      </c>
      <c r="U99">
        <v>26880</v>
      </c>
      <c r="V99" t="s">
        <v>113</v>
      </c>
      <c r="W99" t="s">
        <v>132</v>
      </c>
      <c r="X99" s="9">
        <v>36010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744</v>
      </c>
      <c r="F100" t="s">
        <v>145</v>
      </c>
      <c r="G100" t="s">
        <v>146</v>
      </c>
      <c r="H100" s="9">
        <v>44183</v>
      </c>
      <c r="I100" s="9">
        <v>44201</v>
      </c>
      <c r="K100" t="s">
        <v>215</v>
      </c>
      <c r="L100" t="s">
        <v>746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91</v>
      </c>
      <c r="U100">
        <v>21754</v>
      </c>
      <c r="V100" t="s">
        <v>45</v>
      </c>
      <c r="W100" t="s">
        <v>56</v>
      </c>
      <c r="X100" s="9">
        <v>25216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749</v>
      </c>
      <c r="F101" t="s">
        <v>316</v>
      </c>
      <c r="G101" t="s">
        <v>750</v>
      </c>
      <c r="H101" s="9">
        <v>45331</v>
      </c>
      <c r="I101" s="9">
        <v>45357</v>
      </c>
      <c r="J101" t="s">
        <v>753</v>
      </c>
      <c r="K101" t="s">
        <v>368</v>
      </c>
      <c r="L101" t="s">
        <v>754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755</v>
      </c>
      <c r="V101" t="s">
        <v>33</v>
      </c>
      <c r="W101" t="s">
        <v>92</v>
      </c>
      <c r="X101" s="9">
        <v>35940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 t="s">
        <v>757</v>
      </c>
      <c r="F102" t="s">
        <v>25</v>
      </c>
      <c r="G102" t="s">
        <v>758</v>
      </c>
      <c r="H102" s="9">
        <v>45240</v>
      </c>
      <c r="I102" s="9"/>
      <c r="J102" t="s">
        <v>342</v>
      </c>
      <c r="K102" t="s">
        <v>760</v>
      </c>
      <c r="L102" t="s">
        <v>761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698</v>
      </c>
      <c r="W102" t="s">
        <v>56</v>
      </c>
      <c r="X102" s="9">
        <v>30747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764</v>
      </c>
      <c r="F103" t="s">
        <v>193</v>
      </c>
      <c r="H103" s="9">
        <v>44349</v>
      </c>
      <c r="I103" s="9">
        <v>44357</v>
      </c>
      <c r="J103" t="s">
        <v>76</v>
      </c>
      <c r="K103" t="s">
        <v>766</v>
      </c>
      <c r="L103" t="s">
        <v>767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78</v>
      </c>
      <c r="U103">
        <v>14701</v>
      </c>
      <c r="V103" t="s">
        <v>79</v>
      </c>
      <c r="W103" t="s">
        <v>102</v>
      </c>
      <c r="X103" s="9">
        <v>14988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769</v>
      </c>
      <c r="F104" t="s">
        <v>338</v>
      </c>
      <c r="G104" t="s">
        <v>770</v>
      </c>
      <c r="H104" s="9">
        <v>44235</v>
      </c>
      <c r="I104" s="9">
        <v>44233</v>
      </c>
      <c r="J104" t="s">
        <v>196</v>
      </c>
      <c r="K104" t="s">
        <v>197</v>
      </c>
      <c r="L104" t="s">
        <v>771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772</v>
      </c>
      <c r="V104" t="s">
        <v>33</v>
      </c>
      <c r="W104" t="b">
        <v>0</v>
      </c>
      <c r="X104" s="9"/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 t="s">
        <v>775</v>
      </c>
      <c r="F105" t="s">
        <v>95</v>
      </c>
      <c r="G105" t="s">
        <v>146</v>
      </c>
      <c r="H105" s="9">
        <v>45078</v>
      </c>
      <c r="I105" s="9">
        <v>45082</v>
      </c>
      <c r="J105" t="s">
        <v>480</v>
      </c>
      <c r="K105" t="s">
        <v>110</v>
      </c>
      <c r="L105" t="s">
        <v>778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79</v>
      </c>
      <c r="X105" s="9">
        <v>28041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780</v>
      </c>
      <c r="F106" t="s">
        <v>419</v>
      </c>
      <c r="G106" t="s">
        <v>781</v>
      </c>
      <c r="H106" s="9">
        <v>44335</v>
      </c>
      <c r="I106" s="9">
        <v>44347</v>
      </c>
      <c r="K106" t="s">
        <v>783</v>
      </c>
      <c r="L106" t="s">
        <v>784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165</v>
      </c>
      <c r="V106" t="s">
        <v>271</v>
      </c>
      <c r="W106" t="s">
        <v>25</v>
      </c>
      <c r="X106" s="9">
        <v>37910</v>
      </c>
    </row>
    <row r="107" spans="1:24" x14ac:dyDescent="0.3">
      <c r="A107" t="s">
        <v>785</v>
      </c>
      <c r="C107" t="s">
        <v>3442</v>
      </c>
      <c r="D107">
        <v>65</v>
      </c>
      <c r="E107" t="s">
        <v>786</v>
      </c>
      <c r="F107" t="s">
        <v>193</v>
      </c>
      <c r="G107" t="s">
        <v>787</v>
      </c>
      <c r="H107" s="9">
        <v>44038</v>
      </c>
      <c r="I107" s="9">
        <v>44055</v>
      </c>
      <c r="J107" t="s">
        <v>99</v>
      </c>
      <c r="K107" t="s">
        <v>251</v>
      </c>
      <c r="L107" t="s">
        <v>789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  <c r="X107" s="9">
        <v>21664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792</v>
      </c>
      <c r="F108" t="s">
        <v>316</v>
      </c>
      <c r="G108" t="s">
        <v>793</v>
      </c>
      <c r="H108" s="9">
        <v>44198</v>
      </c>
      <c r="I108" s="9">
        <v>44215</v>
      </c>
      <c r="J108" t="s">
        <v>29</v>
      </c>
      <c r="K108" t="s">
        <v>181</v>
      </c>
      <c r="L108" t="s">
        <v>173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271</v>
      </c>
      <c r="W108" t="s">
        <v>25</v>
      </c>
      <c r="X108" s="9">
        <v>32968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t="s">
        <v>796</v>
      </c>
      <c r="H109" s="9">
        <v>45642</v>
      </c>
      <c r="I109" s="9">
        <v>45646</v>
      </c>
      <c r="J109" t="s">
        <v>99</v>
      </c>
      <c r="K109" t="s">
        <v>650</v>
      </c>
      <c r="L109" t="s">
        <v>799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78</v>
      </c>
      <c r="U109">
        <v>10590</v>
      </c>
      <c r="V109" t="s">
        <v>57</v>
      </c>
      <c r="W109" t="s">
        <v>166</v>
      </c>
      <c r="X109" s="9"/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802</v>
      </c>
      <c r="F110" t="s">
        <v>316</v>
      </c>
      <c r="G110" t="s">
        <v>146</v>
      </c>
      <c r="H110" s="9">
        <v>45363</v>
      </c>
      <c r="I110" s="9">
        <v>45366</v>
      </c>
      <c r="J110" t="s">
        <v>230</v>
      </c>
      <c r="K110" t="s">
        <v>441</v>
      </c>
      <c r="L110" t="s">
        <v>805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102</v>
      </c>
      <c r="U110">
        <v>44432</v>
      </c>
      <c r="V110" t="s">
        <v>25</v>
      </c>
      <c r="W110" t="b">
        <v>1</v>
      </c>
      <c r="X110" s="9"/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 t="s">
        <v>808</v>
      </c>
      <c r="F111" t="s">
        <v>257</v>
      </c>
      <c r="G111" t="s">
        <v>809</v>
      </c>
      <c r="H111" s="9">
        <v>43927</v>
      </c>
      <c r="I111" s="9">
        <v>43950</v>
      </c>
      <c r="J111" t="s">
        <v>99</v>
      </c>
      <c r="K111" t="s">
        <v>682</v>
      </c>
      <c r="L111" t="s">
        <v>811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132</v>
      </c>
      <c r="U111" t="s">
        <v>812</v>
      </c>
      <c r="V111" t="s">
        <v>183</v>
      </c>
      <c r="W111" t="b">
        <v>0</v>
      </c>
      <c r="X111" s="9">
        <v>52974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815</v>
      </c>
      <c r="F112" t="s">
        <v>541</v>
      </c>
      <c r="G112" t="s">
        <v>146</v>
      </c>
      <c r="H112" s="9">
        <v>44979</v>
      </c>
      <c r="I112" s="9">
        <v>45000</v>
      </c>
      <c r="J112" t="s">
        <v>42</v>
      </c>
      <c r="K112" t="s">
        <v>320</v>
      </c>
      <c r="L112" t="s">
        <v>818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263</v>
      </c>
      <c r="W112" t="s">
        <v>132</v>
      </c>
      <c r="X112" s="9">
        <v>19749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820</v>
      </c>
      <c r="F113" t="s">
        <v>153</v>
      </c>
      <c r="G113" t="s">
        <v>39</v>
      </c>
      <c r="H113" s="9"/>
      <c r="I113" s="9"/>
      <c r="J113" t="s">
        <v>29</v>
      </c>
      <c r="K113" t="s">
        <v>310</v>
      </c>
      <c r="L113" t="s">
        <v>821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79</v>
      </c>
      <c r="W113" t="s">
        <v>166</v>
      </c>
      <c r="X113" s="9">
        <v>35788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 s="9">
        <v>43842</v>
      </c>
      <c r="I114" s="9">
        <v>43843</v>
      </c>
      <c r="J114" t="s">
        <v>638</v>
      </c>
      <c r="K114" t="s">
        <v>368</v>
      </c>
      <c r="L114" t="s">
        <v>827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  <c r="X114" s="9"/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830</v>
      </c>
      <c r="F115" t="s">
        <v>275</v>
      </c>
      <c r="G115" t="s">
        <v>831</v>
      </c>
      <c r="H115" s="9">
        <v>44548</v>
      </c>
      <c r="I115" s="9">
        <v>44576</v>
      </c>
      <c r="J115" t="s">
        <v>242</v>
      </c>
      <c r="K115" t="s">
        <v>77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68</v>
      </c>
      <c r="U115">
        <v>23682</v>
      </c>
      <c r="V115" t="s">
        <v>33</v>
      </c>
      <c r="W115" t="s">
        <v>46</v>
      </c>
      <c r="X115" s="9">
        <v>18095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836</v>
      </c>
      <c r="F116" t="s">
        <v>95</v>
      </c>
      <c r="G116" t="s">
        <v>837</v>
      </c>
      <c r="H116" s="9">
        <v>43906</v>
      </c>
      <c r="I116" s="9"/>
      <c r="J116" t="s">
        <v>480</v>
      </c>
      <c r="K116" t="s">
        <v>197</v>
      </c>
      <c r="L116" t="s">
        <v>839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253</v>
      </c>
      <c r="U116" t="s">
        <v>840</v>
      </c>
      <c r="V116" t="s">
        <v>33</v>
      </c>
      <c r="W116" t="s">
        <v>69</v>
      </c>
      <c r="X116" s="9">
        <v>14693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 t="s">
        <v>842</v>
      </c>
      <c r="G117" t="s">
        <v>843</v>
      </c>
      <c r="H117" s="9">
        <v>44365</v>
      </c>
      <c r="I117" s="9">
        <v>44375</v>
      </c>
      <c r="J117" t="s">
        <v>205</v>
      </c>
      <c r="K117" t="s">
        <v>741</v>
      </c>
      <c r="L117" t="s">
        <v>846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102</v>
      </c>
      <c r="U117">
        <v>40996</v>
      </c>
      <c r="V117" t="s">
        <v>217</v>
      </c>
      <c r="W117" t="s">
        <v>69</v>
      </c>
      <c r="X117" s="9">
        <v>30324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849</v>
      </c>
      <c r="F118" t="s">
        <v>316</v>
      </c>
      <c r="G118" t="s">
        <v>850</v>
      </c>
      <c r="H118" s="9">
        <v>44797</v>
      </c>
      <c r="I118" s="9">
        <v>44823</v>
      </c>
      <c r="J118" t="s">
        <v>242</v>
      </c>
      <c r="L118" t="s">
        <v>853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9">
        <v>33130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856</v>
      </c>
      <c r="F119" t="s">
        <v>62</v>
      </c>
      <c r="G119" t="s">
        <v>857</v>
      </c>
      <c r="H119" s="9">
        <v>44219</v>
      </c>
      <c r="I119" s="9">
        <v>44239</v>
      </c>
      <c r="J119" t="s">
        <v>242</v>
      </c>
      <c r="K119" t="s">
        <v>703</v>
      </c>
      <c r="L119" t="s">
        <v>860</v>
      </c>
      <c r="M119">
        <v>159</v>
      </c>
      <c r="N119">
        <v>75</v>
      </c>
      <c r="P119">
        <v>96</v>
      </c>
      <c r="R119">
        <v>35.799999999999997</v>
      </c>
      <c r="T119" t="s">
        <v>80</v>
      </c>
      <c r="V119" t="s">
        <v>199</v>
      </c>
      <c r="W119" t="s">
        <v>25</v>
      </c>
      <c r="X119" s="9">
        <v>36326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491</v>
      </c>
      <c r="G120" t="s">
        <v>864</v>
      </c>
      <c r="H120" s="9">
        <v>45101</v>
      </c>
      <c r="I120" s="9">
        <v>45110</v>
      </c>
      <c r="J120" t="s">
        <v>109</v>
      </c>
      <c r="K120" t="s">
        <v>279</v>
      </c>
      <c r="L120" t="s">
        <v>867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165</v>
      </c>
      <c r="U120">
        <v>26033</v>
      </c>
      <c r="W120" t="s">
        <v>102</v>
      </c>
      <c r="X120" s="9"/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 s="9">
        <v>44318</v>
      </c>
      <c r="I121" s="9">
        <v>44332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92</v>
      </c>
      <c r="U121">
        <v>42143</v>
      </c>
      <c r="V121" t="s">
        <v>45</v>
      </c>
      <c r="W121" t="s">
        <v>166</v>
      </c>
      <c r="X121" s="9"/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877</v>
      </c>
      <c r="F122" t="s">
        <v>25</v>
      </c>
      <c r="G122" t="s">
        <v>39</v>
      </c>
      <c r="H122" s="9">
        <v>45275</v>
      </c>
      <c r="I122" s="9">
        <v>45280</v>
      </c>
      <c r="K122" t="s">
        <v>279</v>
      </c>
      <c r="L122" t="s">
        <v>880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92</v>
      </c>
      <c r="U122">
        <v>31877</v>
      </c>
      <c r="V122" t="s">
        <v>33</v>
      </c>
      <c r="W122" t="s">
        <v>69</v>
      </c>
      <c r="X122" s="9">
        <v>28782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 t="s">
        <v>881</v>
      </c>
      <c r="F123" t="s">
        <v>294</v>
      </c>
      <c r="G123" t="s">
        <v>882</v>
      </c>
      <c r="H123" s="9">
        <v>45430</v>
      </c>
      <c r="I123" s="9"/>
      <c r="J123" t="s">
        <v>205</v>
      </c>
      <c r="K123" t="s">
        <v>320</v>
      </c>
      <c r="L123" t="s">
        <v>805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92</v>
      </c>
      <c r="U123" t="s">
        <v>883</v>
      </c>
      <c r="V123" t="s">
        <v>33</v>
      </c>
      <c r="W123" t="s">
        <v>92</v>
      </c>
      <c r="X123" s="9">
        <v>20156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886</v>
      </c>
      <c r="F124" t="s">
        <v>266</v>
      </c>
      <c r="G124" t="s">
        <v>146</v>
      </c>
      <c r="H124" s="9">
        <v>45035</v>
      </c>
      <c r="I124" s="9">
        <v>45049</v>
      </c>
      <c r="K124" t="s">
        <v>611</v>
      </c>
      <c r="L124" t="s">
        <v>889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253</v>
      </c>
      <c r="U124" t="s">
        <v>890</v>
      </c>
      <c r="V124" t="s">
        <v>263</v>
      </c>
      <c r="X124" s="9">
        <v>35242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892</v>
      </c>
      <c r="F125" t="s">
        <v>266</v>
      </c>
      <c r="G125" t="s">
        <v>893</v>
      </c>
      <c r="H125" s="9">
        <v>44451</v>
      </c>
      <c r="I125" s="9">
        <v>44477</v>
      </c>
      <c r="J125" t="s">
        <v>342</v>
      </c>
      <c r="K125" t="s">
        <v>223</v>
      </c>
      <c r="L125" t="s">
        <v>895</v>
      </c>
      <c r="O125" t="s">
        <v>896</v>
      </c>
      <c r="P125">
        <v>181</v>
      </c>
      <c r="Q125">
        <v>7.7</v>
      </c>
      <c r="S125">
        <v>263</v>
      </c>
      <c r="T125" t="s">
        <v>253</v>
      </c>
      <c r="U125">
        <v>4132</v>
      </c>
      <c r="W125" t="s">
        <v>102</v>
      </c>
      <c r="X125" s="9">
        <v>26249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 t="s">
        <v>898</v>
      </c>
      <c r="F126" t="s">
        <v>95</v>
      </c>
      <c r="G126" t="s">
        <v>899</v>
      </c>
      <c r="H126" s="9">
        <v>44910</v>
      </c>
      <c r="I126" s="9">
        <v>44917</v>
      </c>
      <c r="J126" t="s">
        <v>139</v>
      </c>
      <c r="K126" t="s">
        <v>537</v>
      </c>
      <c r="L126" t="s">
        <v>902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112</v>
      </c>
      <c r="U126">
        <v>45305</v>
      </c>
      <c r="V126" t="s">
        <v>271</v>
      </c>
      <c r="W126" t="s">
        <v>25</v>
      </c>
      <c r="X126" s="9">
        <v>25055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906</v>
      </c>
      <c r="F127" t="s">
        <v>126</v>
      </c>
      <c r="H127" s="9">
        <v>44862</v>
      </c>
      <c r="I127" s="9">
        <v>44873</v>
      </c>
      <c r="J127" t="s">
        <v>458</v>
      </c>
      <c r="K127" t="s">
        <v>441</v>
      </c>
      <c r="L127" t="s">
        <v>190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112</v>
      </c>
      <c r="U127" t="s">
        <v>909</v>
      </c>
      <c r="V127" t="s">
        <v>183</v>
      </c>
      <c r="W127" t="s">
        <v>44</v>
      </c>
      <c r="X127" s="9">
        <v>37705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912</v>
      </c>
      <c r="F128" t="s">
        <v>329</v>
      </c>
      <c r="G128" t="s">
        <v>39</v>
      </c>
      <c r="H128" s="9">
        <v>45354</v>
      </c>
      <c r="I128" s="9">
        <v>45361</v>
      </c>
      <c r="J128" t="s">
        <v>753</v>
      </c>
      <c r="K128" t="s">
        <v>516</v>
      </c>
      <c r="L128" t="s">
        <v>914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  <c r="X128" s="9">
        <v>31083</v>
      </c>
    </row>
    <row r="129" spans="1:24" x14ac:dyDescent="0.3">
      <c r="A129" t="s">
        <v>916</v>
      </c>
      <c r="C129" t="s">
        <v>36</v>
      </c>
      <c r="D129">
        <v>37</v>
      </c>
      <c r="E129" t="s">
        <v>917</v>
      </c>
      <c r="F129" t="s">
        <v>84</v>
      </c>
      <c r="G129" t="s">
        <v>918</v>
      </c>
      <c r="H129" s="9">
        <v>45366</v>
      </c>
      <c r="I129" s="9">
        <v>45373</v>
      </c>
      <c r="J129" t="s">
        <v>309</v>
      </c>
      <c r="K129" t="s">
        <v>348</v>
      </c>
      <c r="L129" t="s">
        <v>919</v>
      </c>
      <c r="O129" t="s">
        <v>920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57</v>
      </c>
      <c r="W129" t="s">
        <v>44</v>
      </c>
      <c r="X129" s="9">
        <v>32004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923</v>
      </c>
      <c r="F130" t="s">
        <v>468</v>
      </c>
      <c r="G130" t="s">
        <v>924</v>
      </c>
      <c r="H130" s="9">
        <v>44699</v>
      </c>
      <c r="I130" s="9">
        <v>44710</v>
      </c>
      <c r="J130" t="s">
        <v>458</v>
      </c>
      <c r="K130" t="s">
        <v>650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281</v>
      </c>
      <c r="W130" t="s">
        <v>68</v>
      </c>
      <c r="X130" s="9">
        <v>23060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928</v>
      </c>
      <c r="F131" t="s">
        <v>73</v>
      </c>
      <c r="G131" t="s">
        <v>39</v>
      </c>
      <c r="H131" s="9">
        <v>44774</v>
      </c>
      <c r="I131" s="9">
        <v>44804</v>
      </c>
      <c r="J131" t="s">
        <v>458</v>
      </c>
      <c r="K131" t="s">
        <v>516</v>
      </c>
      <c r="L131" t="s">
        <v>931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263</v>
      </c>
      <c r="W131" t="s">
        <v>25</v>
      </c>
      <c r="X131" s="9">
        <v>36996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 s="9">
        <v>45497</v>
      </c>
      <c r="I132" s="9">
        <v>45507</v>
      </c>
      <c r="J132" t="s">
        <v>99</v>
      </c>
      <c r="K132" t="s">
        <v>386</v>
      </c>
      <c r="L132" t="s">
        <v>936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9"/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 t="s">
        <v>940</v>
      </c>
      <c r="F133" t="s">
        <v>153</v>
      </c>
      <c r="G133" t="s">
        <v>941</v>
      </c>
      <c r="H133" s="9">
        <v>44216</v>
      </c>
      <c r="I133" s="9">
        <v>44242</v>
      </c>
      <c r="J133" t="s">
        <v>121</v>
      </c>
      <c r="K133" t="s">
        <v>783</v>
      </c>
      <c r="L133" t="s">
        <v>574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944</v>
      </c>
      <c r="V133" t="s">
        <v>79</v>
      </c>
      <c r="W133" t="s">
        <v>80</v>
      </c>
      <c r="X133" s="9">
        <v>26749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947</v>
      </c>
      <c r="F134" t="s">
        <v>275</v>
      </c>
      <c r="G134" t="s">
        <v>948</v>
      </c>
      <c r="H134" s="9">
        <v>44842</v>
      </c>
      <c r="I134" s="9">
        <v>44866</v>
      </c>
      <c r="J134" t="s">
        <v>242</v>
      </c>
      <c r="K134" t="s">
        <v>333</v>
      </c>
      <c r="L134" t="s">
        <v>951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952</v>
      </c>
      <c r="V134" t="s">
        <v>208</v>
      </c>
      <c r="W134" t="s">
        <v>25</v>
      </c>
      <c r="X134" s="9"/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G135" t="s">
        <v>146</v>
      </c>
      <c r="H135" s="9">
        <v>44898</v>
      </c>
      <c r="I135" s="9">
        <v>44910</v>
      </c>
      <c r="J135" t="s">
        <v>42</v>
      </c>
      <c r="K135" t="s">
        <v>39</v>
      </c>
      <c r="L135" t="s">
        <v>957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92</v>
      </c>
      <c r="U135" t="s">
        <v>958</v>
      </c>
      <c r="V135" t="s">
        <v>57</v>
      </c>
      <c r="W135" t="s">
        <v>25</v>
      </c>
      <c r="X135" s="9"/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 t="s">
        <v>961</v>
      </c>
      <c r="F136" t="s">
        <v>25</v>
      </c>
      <c r="G136" t="s">
        <v>962</v>
      </c>
      <c r="H136" s="9">
        <v>45480</v>
      </c>
      <c r="I136" s="9">
        <v>45504</v>
      </c>
      <c r="J136" t="s">
        <v>394</v>
      </c>
      <c r="K136" t="s">
        <v>320</v>
      </c>
      <c r="L136" t="s">
        <v>965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79</v>
      </c>
      <c r="X136" s="9">
        <v>25265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968</v>
      </c>
      <c r="F137" t="s">
        <v>25</v>
      </c>
      <c r="G137" t="s">
        <v>969</v>
      </c>
      <c r="H137" s="9">
        <v>45612</v>
      </c>
      <c r="I137" s="9">
        <v>45618</v>
      </c>
      <c r="J137" t="s">
        <v>458</v>
      </c>
      <c r="K137" t="s">
        <v>140</v>
      </c>
      <c r="L137" t="s">
        <v>971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698</v>
      </c>
      <c r="W137" t="s">
        <v>44</v>
      </c>
      <c r="X137" s="9"/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 t="s">
        <v>973</v>
      </c>
      <c r="F138" t="s">
        <v>193</v>
      </c>
      <c r="G138" t="s">
        <v>974</v>
      </c>
      <c r="H138" s="9">
        <v>45371</v>
      </c>
      <c r="I138" s="9">
        <v>45368</v>
      </c>
      <c r="J138" t="s">
        <v>394</v>
      </c>
      <c r="K138" t="s">
        <v>537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132</v>
      </c>
      <c r="U138">
        <v>47692</v>
      </c>
      <c r="V138" t="s">
        <v>79</v>
      </c>
      <c r="W138" t="s">
        <v>69</v>
      </c>
      <c r="X138" s="9">
        <v>20373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 t="s">
        <v>980</v>
      </c>
      <c r="F139" t="s">
        <v>117</v>
      </c>
      <c r="G139" t="s">
        <v>39</v>
      </c>
      <c r="H139" s="9">
        <v>44726</v>
      </c>
      <c r="I139" s="9">
        <v>44725</v>
      </c>
      <c r="J139" t="s">
        <v>230</v>
      </c>
      <c r="K139" t="s">
        <v>333</v>
      </c>
      <c r="L139" t="s">
        <v>983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217</v>
      </c>
      <c r="W139" t="b">
        <v>0</v>
      </c>
      <c r="X139" s="9">
        <v>35433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985</v>
      </c>
      <c r="F140" t="s">
        <v>84</v>
      </c>
      <c r="G140" t="s">
        <v>39</v>
      </c>
      <c r="H140" s="9">
        <v>44596</v>
      </c>
      <c r="I140" s="9"/>
      <c r="J140" t="s">
        <v>230</v>
      </c>
      <c r="K140" t="s">
        <v>873</v>
      </c>
      <c r="L140" t="s">
        <v>987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91</v>
      </c>
      <c r="U140">
        <v>21067</v>
      </c>
      <c r="V140" t="s">
        <v>698</v>
      </c>
      <c r="W140" t="s">
        <v>92</v>
      </c>
      <c r="X140" s="9">
        <v>31642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 t="s">
        <v>990</v>
      </c>
      <c r="F141" t="s">
        <v>338</v>
      </c>
      <c r="G141" t="s">
        <v>146</v>
      </c>
      <c r="H141" s="9">
        <v>45599</v>
      </c>
      <c r="I141" s="9">
        <v>45628</v>
      </c>
      <c r="J141" t="s">
        <v>205</v>
      </c>
      <c r="K141" t="s">
        <v>624</v>
      </c>
      <c r="L141" t="s">
        <v>993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253</v>
      </c>
      <c r="V141" t="s">
        <v>57</v>
      </c>
      <c r="W141" t="s">
        <v>46</v>
      </c>
      <c r="X141" s="9">
        <v>16531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996</v>
      </c>
      <c r="F142" t="s">
        <v>73</v>
      </c>
      <c r="G142" t="s">
        <v>997</v>
      </c>
      <c r="H142" s="9">
        <v>43896</v>
      </c>
      <c r="I142" s="9"/>
      <c r="J142" t="s">
        <v>65</v>
      </c>
      <c r="K142" t="s">
        <v>703</v>
      </c>
      <c r="L142" t="s">
        <v>999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80</v>
      </c>
      <c r="U142">
        <v>21368</v>
      </c>
      <c r="V142" t="s">
        <v>113</v>
      </c>
      <c r="W142" t="s">
        <v>25</v>
      </c>
      <c r="X142" s="9">
        <v>23074</v>
      </c>
    </row>
    <row r="143" spans="1:24" x14ac:dyDescent="0.3">
      <c r="A143" t="s">
        <v>1000</v>
      </c>
      <c r="B143" t="s">
        <v>1001</v>
      </c>
      <c r="C143" t="s">
        <v>36</v>
      </c>
      <c r="D143">
        <v>58</v>
      </c>
      <c r="F143" t="s">
        <v>73</v>
      </c>
      <c r="G143" t="s">
        <v>1002</v>
      </c>
      <c r="H143" s="9">
        <v>43925</v>
      </c>
      <c r="I143" s="9">
        <v>43952</v>
      </c>
      <c r="J143" t="s">
        <v>753</v>
      </c>
      <c r="K143" t="s">
        <v>348</v>
      </c>
      <c r="L143" t="s">
        <v>1005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91</v>
      </c>
      <c r="U143">
        <v>5265</v>
      </c>
      <c r="V143" t="s">
        <v>113</v>
      </c>
      <c r="W143" t="s">
        <v>92</v>
      </c>
      <c r="X143" s="9"/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1008</v>
      </c>
      <c r="F144" t="s">
        <v>126</v>
      </c>
      <c r="G144" t="s">
        <v>146</v>
      </c>
      <c r="H144" s="9">
        <v>45020</v>
      </c>
      <c r="I144" s="9">
        <v>45023</v>
      </c>
      <c r="J144" t="s">
        <v>242</v>
      </c>
      <c r="K144" t="s">
        <v>703</v>
      </c>
      <c r="L144" t="s">
        <v>1011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92</v>
      </c>
      <c r="U144">
        <v>41539</v>
      </c>
      <c r="V144" t="s">
        <v>183</v>
      </c>
      <c r="W144" t="s">
        <v>68</v>
      </c>
      <c r="X144" s="9">
        <v>24231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 t="s">
        <v>1013</v>
      </c>
      <c r="F145" t="s">
        <v>178</v>
      </c>
      <c r="G145" t="s">
        <v>1014</v>
      </c>
      <c r="H145" s="9">
        <v>44125</v>
      </c>
      <c r="I145" s="9">
        <v>44137</v>
      </c>
      <c r="J145" t="s">
        <v>230</v>
      </c>
      <c r="K145" t="s">
        <v>386</v>
      </c>
      <c r="L145" t="s">
        <v>1017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102</v>
      </c>
      <c r="U145" t="s">
        <v>1018</v>
      </c>
      <c r="V145" t="s">
        <v>57</v>
      </c>
      <c r="W145" t="s">
        <v>92</v>
      </c>
      <c r="X145" s="9">
        <v>22987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 t="s">
        <v>1021</v>
      </c>
      <c r="F146" t="s">
        <v>39</v>
      </c>
      <c r="G146" t="s">
        <v>1022</v>
      </c>
      <c r="H146" s="9">
        <v>45246</v>
      </c>
      <c r="I146" s="9">
        <v>45243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78</v>
      </c>
      <c r="U146">
        <v>47710</v>
      </c>
      <c r="V146" t="s">
        <v>217</v>
      </c>
      <c r="W146" t="s">
        <v>102</v>
      </c>
      <c r="X146" s="9">
        <v>33180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1027</v>
      </c>
      <c r="F147" t="s">
        <v>178</v>
      </c>
      <c r="G147" t="s">
        <v>1028</v>
      </c>
      <c r="H147" s="9">
        <v>45588</v>
      </c>
      <c r="I147" s="9">
        <v>45611</v>
      </c>
      <c r="J147" t="s">
        <v>458</v>
      </c>
      <c r="K147" t="s">
        <v>261</v>
      </c>
      <c r="L147" t="s">
        <v>1031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253</v>
      </c>
      <c r="U147">
        <v>5578</v>
      </c>
      <c r="V147" t="s">
        <v>79</v>
      </c>
      <c r="W147" t="s">
        <v>80</v>
      </c>
      <c r="X147" s="9"/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 s="9">
        <v>45414</v>
      </c>
      <c r="I148" s="9">
        <v>45419</v>
      </c>
      <c r="K148" t="s">
        <v>650</v>
      </c>
      <c r="L148" t="s">
        <v>1037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102</v>
      </c>
      <c r="U148">
        <v>44620</v>
      </c>
      <c r="V148" t="s">
        <v>57</v>
      </c>
      <c r="W148" t="s">
        <v>132</v>
      </c>
      <c r="X148" s="9"/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1040</v>
      </c>
      <c r="F149" t="s">
        <v>25</v>
      </c>
      <c r="G149" t="s">
        <v>39</v>
      </c>
      <c r="H149" s="9"/>
      <c r="I149" s="9"/>
      <c r="J149" t="s">
        <v>288</v>
      </c>
      <c r="K149" t="s">
        <v>481</v>
      </c>
      <c r="L149" t="s">
        <v>1041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80</v>
      </c>
      <c r="U149">
        <v>28566</v>
      </c>
      <c r="V149" t="s">
        <v>113</v>
      </c>
      <c r="W149" t="b">
        <v>1</v>
      </c>
      <c r="X149" s="9">
        <v>33300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1043</v>
      </c>
      <c r="F150" t="s">
        <v>73</v>
      </c>
      <c r="G150" t="s">
        <v>1044</v>
      </c>
      <c r="H150" s="9">
        <v>43837</v>
      </c>
      <c r="I150" s="9">
        <v>43849</v>
      </c>
      <c r="J150" t="s">
        <v>638</v>
      </c>
      <c r="K150" t="s">
        <v>39</v>
      </c>
      <c r="L150" t="s">
        <v>1047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165</v>
      </c>
      <c r="U150">
        <v>37827</v>
      </c>
      <c r="V150" t="s">
        <v>45</v>
      </c>
      <c r="W150" t="s">
        <v>56</v>
      </c>
      <c r="X150" s="9">
        <v>27549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t="s">
        <v>1050</v>
      </c>
      <c r="H151" s="9">
        <v>44972</v>
      </c>
      <c r="I151" s="9">
        <v>44974</v>
      </c>
      <c r="J151" t="s">
        <v>109</v>
      </c>
      <c r="K151" t="s">
        <v>310</v>
      </c>
      <c r="L151" t="s">
        <v>1053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183</v>
      </c>
      <c r="X151" s="9"/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1055</v>
      </c>
      <c r="F152" t="s">
        <v>294</v>
      </c>
      <c r="G152" t="s">
        <v>39</v>
      </c>
      <c r="H152" s="9">
        <v>44000</v>
      </c>
      <c r="I152" s="9"/>
      <c r="J152" t="s">
        <v>242</v>
      </c>
      <c r="K152" t="s">
        <v>157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102</v>
      </c>
      <c r="U152">
        <v>25139</v>
      </c>
      <c r="V152" t="s">
        <v>33</v>
      </c>
      <c r="W152" t="s">
        <v>69</v>
      </c>
      <c r="X152" s="9"/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1059</v>
      </c>
      <c r="F153" t="s">
        <v>178</v>
      </c>
      <c r="G153" t="s">
        <v>1060</v>
      </c>
      <c r="H153" s="9">
        <v>45103</v>
      </c>
      <c r="I153" s="9">
        <v>45110</v>
      </c>
      <c r="J153" t="s">
        <v>121</v>
      </c>
      <c r="K153" t="s">
        <v>181</v>
      </c>
      <c r="L153" t="s">
        <v>971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78</v>
      </c>
      <c r="U153">
        <v>14362</v>
      </c>
      <c r="V153" t="s">
        <v>271</v>
      </c>
      <c r="W153" t="s">
        <v>69</v>
      </c>
      <c r="X153" s="9">
        <v>19706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117</v>
      </c>
      <c r="G154" t="s">
        <v>1064</v>
      </c>
      <c r="H154" s="9">
        <v>44113</v>
      </c>
      <c r="I154" s="9">
        <v>44111</v>
      </c>
      <c r="K154" t="s">
        <v>157</v>
      </c>
      <c r="L154" t="s">
        <v>1067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217</v>
      </c>
      <c r="W154" t="s">
        <v>68</v>
      </c>
      <c r="X154" s="9"/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 t="s">
        <v>1068</v>
      </c>
      <c r="F155" t="s">
        <v>39</v>
      </c>
      <c r="G155" t="s">
        <v>1069</v>
      </c>
      <c r="H155" s="9">
        <v>45315</v>
      </c>
      <c r="I155" s="9">
        <v>45341</v>
      </c>
      <c r="J155" t="s">
        <v>88</v>
      </c>
      <c r="K155" t="s">
        <v>54</v>
      </c>
      <c r="L155" t="s">
        <v>1072</v>
      </c>
      <c r="O155" t="s">
        <v>1073</v>
      </c>
      <c r="Q155">
        <v>12.2</v>
      </c>
      <c r="R155">
        <v>7.8</v>
      </c>
      <c r="S155">
        <v>239</v>
      </c>
      <c r="T155" t="s">
        <v>102</v>
      </c>
      <c r="U155">
        <v>23945</v>
      </c>
      <c r="V155" t="s">
        <v>208</v>
      </c>
      <c r="X155" s="9">
        <v>24294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 t="s">
        <v>1076</v>
      </c>
      <c r="F156" t="s">
        <v>294</v>
      </c>
      <c r="G156" t="s">
        <v>1077</v>
      </c>
      <c r="H156" s="9">
        <v>43954</v>
      </c>
      <c r="I156" s="9">
        <v>43976</v>
      </c>
      <c r="J156" t="s">
        <v>42</v>
      </c>
      <c r="K156" t="s">
        <v>783</v>
      </c>
      <c r="L156" t="s">
        <v>1080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68</v>
      </c>
      <c r="X156" s="9">
        <v>31541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 t="s">
        <v>1082</v>
      </c>
      <c r="F157" t="s">
        <v>62</v>
      </c>
      <c r="G157" t="s">
        <v>1083</v>
      </c>
      <c r="H157" s="9">
        <v>44443</v>
      </c>
      <c r="I157" s="9">
        <v>44463</v>
      </c>
      <c r="K157" t="s">
        <v>181</v>
      </c>
      <c r="L157" t="s">
        <v>1086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132</v>
      </c>
      <c r="U157">
        <v>534</v>
      </c>
      <c r="V157" t="s">
        <v>45</v>
      </c>
      <c r="X157" s="9">
        <v>15037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 t="s">
        <v>1089</v>
      </c>
      <c r="F158" t="s">
        <v>294</v>
      </c>
      <c r="G158" t="s">
        <v>39</v>
      </c>
      <c r="H158" s="9">
        <v>44173</v>
      </c>
      <c r="I158" s="9">
        <v>44170</v>
      </c>
      <c r="J158" t="s">
        <v>753</v>
      </c>
      <c r="K158" t="s">
        <v>54</v>
      </c>
      <c r="L158" t="s">
        <v>1092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92</v>
      </c>
      <c r="U158">
        <v>1690</v>
      </c>
      <c r="V158" t="s">
        <v>281</v>
      </c>
      <c r="W158" t="s">
        <v>56</v>
      </c>
      <c r="X158" s="9">
        <v>24694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 t="s">
        <v>1095</v>
      </c>
      <c r="F159" t="s">
        <v>338</v>
      </c>
      <c r="G159" t="s">
        <v>39</v>
      </c>
      <c r="H159" s="9">
        <v>45480</v>
      </c>
      <c r="I159" s="9">
        <v>45481</v>
      </c>
      <c r="J159" t="s">
        <v>309</v>
      </c>
      <c r="K159" t="s">
        <v>333</v>
      </c>
      <c r="L159" t="s">
        <v>1097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78</v>
      </c>
      <c r="U159">
        <v>28981</v>
      </c>
      <c r="V159" t="s">
        <v>208</v>
      </c>
      <c r="W159" t="s">
        <v>25</v>
      </c>
      <c r="X159" s="9">
        <v>34925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 t="s">
        <v>1100</v>
      </c>
      <c r="F160" t="s">
        <v>541</v>
      </c>
      <c r="G160" t="s">
        <v>39</v>
      </c>
      <c r="H160" s="9">
        <v>44461</v>
      </c>
      <c r="I160" s="9">
        <v>44479</v>
      </c>
      <c r="J160" t="s">
        <v>156</v>
      </c>
      <c r="K160" t="s">
        <v>310</v>
      </c>
      <c r="L160" t="s">
        <v>1103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68</v>
      </c>
      <c r="V160" t="s">
        <v>698</v>
      </c>
      <c r="W160" t="s">
        <v>25</v>
      </c>
      <c r="X160" s="9">
        <v>51905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 t="s">
        <v>1107</v>
      </c>
      <c r="F161" t="s">
        <v>95</v>
      </c>
      <c r="G161" t="s">
        <v>1108</v>
      </c>
      <c r="H161" s="9">
        <v>44490</v>
      </c>
      <c r="I161" s="9">
        <v>44505</v>
      </c>
      <c r="J161" t="s">
        <v>42</v>
      </c>
      <c r="K161" t="s">
        <v>77</v>
      </c>
      <c r="L161" t="s">
        <v>1111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112</v>
      </c>
      <c r="U161">
        <v>41312</v>
      </c>
      <c r="V161" t="s">
        <v>25</v>
      </c>
      <c r="W161" t="s">
        <v>25</v>
      </c>
      <c r="X161" s="9">
        <v>31850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 t="s">
        <v>1113</v>
      </c>
      <c r="F162" t="s">
        <v>693</v>
      </c>
      <c r="G162" t="s">
        <v>146</v>
      </c>
      <c r="H162" s="9">
        <v>44463</v>
      </c>
      <c r="I162" s="9">
        <v>44477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132</v>
      </c>
      <c r="U162" t="s">
        <v>1115</v>
      </c>
      <c r="W162" t="s">
        <v>102</v>
      </c>
      <c r="X162" s="9">
        <v>22532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374</v>
      </c>
      <c r="H163" s="9">
        <v>45497</v>
      </c>
      <c r="I163" s="9">
        <v>45507</v>
      </c>
      <c r="J163" t="s">
        <v>205</v>
      </c>
      <c r="K163" t="s">
        <v>54</v>
      </c>
      <c r="L163" t="s">
        <v>1117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78</v>
      </c>
      <c r="U163">
        <v>48273</v>
      </c>
      <c r="V163" t="s">
        <v>79</v>
      </c>
      <c r="X163" s="9"/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 t="s">
        <v>1120</v>
      </c>
      <c r="F164" t="s">
        <v>257</v>
      </c>
      <c r="G164" t="s">
        <v>39</v>
      </c>
      <c r="H164" s="9">
        <v>44154</v>
      </c>
      <c r="I164" s="9">
        <v>44156</v>
      </c>
      <c r="J164" t="s">
        <v>189</v>
      </c>
      <c r="K164" t="s">
        <v>333</v>
      </c>
      <c r="L164" t="s">
        <v>1123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253</v>
      </c>
      <c r="U164">
        <v>10308</v>
      </c>
      <c r="V164" t="s">
        <v>183</v>
      </c>
      <c r="W164" t="b">
        <v>0</v>
      </c>
      <c r="X164" s="9">
        <v>16815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 t="s">
        <v>1125</v>
      </c>
      <c r="F165" t="s">
        <v>84</v>
      </c>
      <c r="G165" t="s">
        <v>1126</v>
      </c>
      <c r="H165" s="9">
        <v>44880</v>
      </c>
      <c r="I165" s="9">
        <v>44898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  <c r="X165" s="9">
        <v>38519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 t="s">
        <v>1130</v>
      </c>
      <c r="F166" t="s">
        <v>62</v>
      </c>
      <c r="G166" t="s">
        <v>1131</v>
      </c>
      <c r="H166" s="9">
        <v>44963</v>
      </c>
      <c r="I166" s="9">
        <v>44963</v>
      </c>
      <c r="J166" t="s">
        <v>394</v>
      </c>
      <c r="K166" t="s">
        <v>873</v>
      </c>
      <c r="L166" t="s">
        <v>1133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9">
        <v>18852</v>
      </c>
    </row>
    <row r="167" spans="1:24" x14ac:dyDescent="0.3">
      <c r="A167" t="s">
        <v>1134</v>
      </c>
      <c r="B167" t="s">
        <v>1135</v>
      </c>
      <c r="C167" t="s">
        <v>36</v>
      </c>
      <c r="D167">
        <v>51</v>
      </c>
      <c r="E167" t="s">
        <v>1136</v>
      </c>
      <c r="F167" t="s">
        <v>117</v>
      </c>
      <c r="G167" t="s">
        <v>146</v>
      </c>
      <c r="H167" s="9"/>
      <c r="I167" s="9"/>
      <c r="J167" t="s">
        <v>196</v>
      </c>
      <c r="K167" t="s">
        <v>110</v>
      </c>
      <c r="L167" t="s">
        <v>1137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56</v>
      </c>
      <c r="U167">
        <v>41152</v>
      </c>
      <c r="V167" t="s">
        <v>79</v>
      </c>
      <c r="W167" t="s">
        <v>132</v>
      </c>
      <c r="X167" s="9">
        <v>26977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 t="s">
        <v>1140</v>
      </c>
      <c r="F168" t="s">
        <v>247</v>
      </c>
      <c r="G168" t="s">
        <v>1141</v>
      </c>
      <c r="H168" s="9">
        <v>45465</v>
      </c>
      <c r="I168" s="9">
        <v>45485</v>
      </c>
      <c r="J168" t="s">
        <v>99</v>
      </c>
      <c r="K168" t="s">
        <v>548</v>
      </c>
      <c r="L168" t="s">
        <v>1144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281</v>
      </c>
      <c r="W168" t="s">
        <v>80</v>
      </c>
      <c r="X168" s="9">
        <v>20092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 t="s">
        <v>1147</v>
      </c>
      <c r="F169" t="s">
        <v>419</v>
      </c>
      <c r="G169" t="s">
        <v>1148</v>
      </c>
      <c r="H169" s="9">
        <v>44459</v>
      </c>
      <c r="I169" s="9">
        <v>44463</v>
      </c>
      <c r="J169" t="s">
        <v>42</v>
      </c>
      <c r="K169" t="s">
        <v>54</v>
      </c>
      <c r="L169" t="s">
        <v>1150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80</v>
      </c>
      <c r="U169">
        <v>30247</v>
      </c>
      <c r="V169" t="s">
        <v>698</v>
      </c>
      <c r="W169" t="s">
        <v>102</v>
      </c>
      <c r="X169" s="9">
        <v>20180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193</v>
      </c>
      <c r="G170" t="s">
        <v>1153</v>
      </c>
      <c r="H170" s="9">
        <v>45088</v>
      </c>
      <c r="I170" s="9">
        <v>45114</v>
      </c>
      <c r="J170" t="s">
        <v>88</v>
      </c>
      <c r="K170" t="s">
        <v>110</v>
      </c>
      <c r="L170" t="s">
        <v>1155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102</v>
      </c>
      <c r="U170">
        <v>37619</v>
      </c>
      <c r="V170" t="s">
        <v>79</v>
      </c>
      <c r="W170" t="s">
        <v>80</v>
      </c>
      <c r="X170" s="9"/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 t="s">
        <v>1157</v>
      </c>
      <c r="G171" t="s">
        <v>1158</v>
      </c>
      <c r="H171" s="9">
        <v>45471</v>
      </c>
      <c r="I171" s="9">
        <v>45491</v>
      </c>
      <c r="J171" t="s">
        <v>309</v>
      </c>
      <c r="K171" t="s">
        <v>181</v>
      </c>
      <c r="L171" t="s">
        <v>1161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1162</v>
      </c>
      <c r="V171" t="s">
        <v>183</v>
      </c>
      <c r="W171" t="s">
        <v>166</v>
      </c>
      <c r="X171" s="9">
        <v>25594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 t="s">
        <v>1164</v>
      </c>
      <c r="F172" t="s">
        <v>491</v>
      </c>
      <c r="G172" t="s">
        <v>146</v>
      </c>
      <c r="H172" s="9">
        <v>44767</v>
      </c>
      <c r="I172" s="9">
        <v>44768</v>
      </c>
      <c r="J172" t="s">
        <v>342</v>
      </c>
      <c r="K172" t="s">
        <v>441</v>
      </c>
      <c r="L172" t="s">
        <v>1166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91</v>
      </c>
      <c r="U172">
        <v>11311</v>
      </c>
      <c r="V172" t="s">
        <v>217</v>
      </c>
      <c r="W172" t="s">
        <v>69</v>
      </c>
      <c r="X172" s="9">
        <v>15596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 t="s">
        <v>1168</v>
      </c>
      <c r="F173" t="s">
        <v>247</v>
      </c>
      <c r="G173" t="s">
        <v>1169</v>
      </c>
      <c r="H173" s="9">
        <v>45271</v>
      </c>
      <c r="I173" s="9">
        <v>45281</v>
      </c>
      <c r="J173" t="s">
        <v>230</v>
      </c>
      <c r="K173" t="s">
        <v>39</v>
      </c>
      <c r="L173" t="s">
        <v>1172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132</v>
      </c>
      <c r="U173">
        <v>-32211</v>
      </c>
      <c r="V173" t="s">
        <v>281</v>
      </c>
      <c r="X173" s="9">
        <v>26029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 t="s">
        <v>1174</v>
      </c>
      <c r="F174" t="s">
        <v>275</v>
      </c>
      <c r="G174" t="s">
        <v>1175</v>
      </c>
      <c r="H174" s="9">
        <v>45401</v>
      </c>
      <c r="I174" s="9">
        <v>45419</v>
      </c>
      <c r="J174" t="s">
        <v>753</v>
      </c>
      <c r="K174" t="s">
        <v>624</v>
      </c>
      <c r="L174" t="s">
        <v>363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80</v>
      </c>
      <c r="U174">
        <v>39948</v>
      </c>
      <c r="V174" t="s">
        <v>57</v>
      </c>
      <c r="W174" t="s">
        <v>69</v>
      </c>
      <c r="X174" s="9">
        <v>33461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 t="s">
        <v>1178</v>
      </c>
      <c r="F175" t="s">
        <v>38</v>
      </c>
      <c r="H175" s="9">
        <v>45395</v>
      </c>
      <c r="I175" s="9">
        <v>45399</v>
      </c>
      <c r="J175" t="s">
        <v>309</v>
      </c>
      <c r="K175" t="s">
        <v>181</v>
      </c>
      <c r="L175" t="s">
        <v>1181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1182</v>
      </c>
      <c r="V175" t="s">
        <v>183</v>
      </c>
      <c r="W175" t="s">
        <v>68</v>
      </c>
      <c r="X175" s="9">
        <v>34377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 t="s">
        <v>1185</v>
      </c>
      <c r="F176" t="s">
        <v>693</v>
      </c>
      <c r="G176" t="s">
        <v>1186</v>
      </c>
      <c r="H176" s="9">
        <v>45635</v>
      </c>
      <c r="I176" s="9">
        <v>45645</v>
      </c>
      <c r="J176" t="s">
        <v>76</v>
      </c>
      <c r="K176" t="s">
        <v>279</v>
      </c>
      <c r="L176" t="s">
        <v>1189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112</v>
      </c>
      <c r="U176">
        <v>43231</v>
      </c>
      <c r="V176" t="s">
        <v>698</v>
      </c>
      <c r="W176" t="s">
        <v>69</v>
      </c>
      <c r="X176" s="9">
        <v>23120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 t="s">
        <v>1192</v>
      </c>
      <c r="F177" t="s">
        <v>84</v>
      </c>
      <c r="G177" t="s">
        <v>1193</v>
      </c>
      <c r="H177" s="9">
        <v>44788</v>
      </c>
      <c r="I177" s="9">
        <v>44799</v>
      </c>
      <c r="J177" t="s">
        <v>394</v>
      </c>
      <c r="K177" t="s">
        <v>33</v>
      </c>
      <c r="L177" t="s">
        <v>1053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253</v>
      </c>
      <c r="U177">
        <v>2355</v>
      </c>
      <c r="V177" t="s">
        <v>263</v>
      </c>
      <c r="W177" t="s">
        <v>92</v>
      </c>
      <c r="X177" s="9">
        <v>22109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 t="s">
        <v>1198</v>
      </c>
      <c r="G178" t="s">
        <v>1199</v>
      </c>
      <c r="H178" s="9">
        <v>44950</v>
      </c>
      <c r="I178" s="9">
        <v>44964</v>
      </c>
      <c r="J178" t="s">
        <v>309</v>
      </c>
      <c r="K178" t="s">
        <v>611</v>
      </c>
      <c r="L178" t="s">
        <v>1202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78</v>
      </c>
      <c r="U178">
        <v>22724</v>
      </c>
      <c r="V178" t="s">
        <v>271</v>
      </c>
      <c r="W178" t="s">
        <v>80</v>
      </c>
      <c r="X178" s="9">
        <v>29651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266</v>
      </c>
      <c r="G179" t="s">
        <v>1206</v>
      </c>
      <c r="H179" s="9">
        <v>43971</v>
      </c>
      <c r="I179" s="9">
        <v>43995</v>
      </c>
      <c r="J179" t="s">
        <v>242</v>
      </c>
      <c r="K179" t="s">
        <v>39</v>
      </c>
      <c r="L179" t="s">
        <v>1209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69</v>
      </c>
      <c r="X179" s="9"/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 t="s">
        <v>1211</v>
      </c>
      <c r="F180" t="s">
        <v>338</v>
      </c>
      <c r="G180" t="s">
        <v>1212</v>
      </c>
      <c r="H180" s="9">
        <v>44079</v>
      </c>
      <c r="I180" s="9">
        <v>44080</v>
      </c>
      <c r="J180" t="s">
        <v>638</v>
      </c>
      <c r="K180" t="s">
        <v>206</v>
      </c>
      <c r="L180" t="s">
        <v>1215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80</v>
      </c>
      <c r="U180">
        <v>31639</v>
      </c>
      <c r="V180" t="s">
        <v>45</v>
      </c>
      <c r="W180" t="s">
        <v>92</v>
      </c>
      <c r="X180" s="9">
        <v>37061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275</v>
      </c>
      <c r="G181" t="s">
        <v>1219</v>
      </c>
      <c r="H181" s="9">
        <v>44571</v>
      </c>
      <c r="I181" s="9">
        <v>44596</v>
      </c>
      <c r="K181" t="s">
        <v>624</v>
      </c>
      <c r="L181" t="s">
        <v>1221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80</v>
      </c>
      <c r="U181">
        <v>28048</v>
      </c>
      <c r="V181" t="s">
        <v>271</v>
      </c>
      <c r="W181" t="s">
        <v>92</v>
      </c>
      <c r="X181" s="9"/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 t="s">
        <v>1224</v>
      </c>
      <c r="F182" t="s">
        <v>294</v>
      </c>
      <c r="G182" t="s">
        <v>1225</v>
      </c>
      <c r="H182" s="9">
        <v>44314</v>
      </c>
      <c r="I182" s="9">
        <v>44344</v>
      </c>
      <c r="J182" t="s">
        <v>189</v>
      </c>
      <c r="K182" t="s">
        <v>215</v>
      </c>
      <c r="L182" t="s">
        <v>1228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91</v>
      </c>
      <c r="U182">
        <v>42272</v>
      </c>
      <c r="V182" t="s">
        <v>79</v>
      </c>
      <c r="W182" t="b">
        <v>1</v>
      </c>
      <c r="X182" s="9">
        <v>17094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 t="s">
        <v>1231</v>
      </c>
      <c r="F183" t="s">
        <v>374</v>
      </c>
      <c r="G183" t="s">
        <v>1232</v>
      </c>
      <c r="H183" s="9">
        <v>44586</v>
      </c>
      <c r="I183" s="9">
        <v>44613</v>
      </c>
      <c r="J183" t="s">
        <v>242</v>
      </c>
      <c r="K183" t="s">
        <v>760</v>
      </c>
      <c r="L183" t="s">
        <v>1235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698</v>
      </c>
      <c r="W183" t="b">
        <v>0</v>
      </c>
      <c r="X183" s="9">
        <v>31894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 t="s">
        <v>1237</v>
      </c>
      <c r="F184" t="s">
        <v>38</v>
      </c>
      <c r="G184" t="s">
        <v>146</v>
      </c>
      <c r="H184" s="9"/>
      <c r="I184" s="9"/>
      <c r="J184" t="s">
        <v>88</v>
      </c>
      <c r="K184" t="s">
        <v>77</v>
      </c>
      <c r="L184" t="s">
        <v>1238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113</v>
      </c>
      <c r="W184" t="s">
        <v>44</v>
      </c>
      <c r="X184" s="9">
        <v>15206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 t="s">
        <v>1241</v>
      </c>
      <c r="F185" t="s">
        <v>62</v>
      </c>
      <c r="H185" s="9">
        <v>45584</v>
      </c>
      <c r="I185" s="9">
        <v>45599</v>
      </c>
      <c r="J185" t="s">
        <v>668</v>
      </c>
      <c r="K185" t="s">
        <v>766</v>
      </c>
      <c r="L185" t="s">
        <v>1243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1244</v>
      </c>
      <c r="W185" t="s">
        <v>69</v>
      </c>
      <c r="X185" s="9">
        <v>24321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 t="s">
        <v>1246</v>
      </c>
      <c r="F186" t="s">
        <v>419</v>
      </c>
      <c r="G186" t="s">
        <v>1247</v>
      </c>
      <c r="H186" s="9">
        <v>44229</v>
      </c>
      <c r="I186" s="9">
        <v>44249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56</v>
      </c>
      <c r="U186">
        <v>6509</v>
      </c>
      <c r="V186" t="s">
        <v>271</v>
      </c>
      <c r="W186" t="s">
        <v>80</v>
      </c>
      <c r="X186" s="9">
        <v>27982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s="9">
        <v>45082</v>
      </c>
      <c r="I187" s="9">
        <v>45083</v>
      </c>
      <c r="J187" t="s">
        <v>65</v>
      </c>
      <c r="K187" t="s">
        <v>650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91</v>
      </c>
      <c r="U187">
        <v>25549</v>
      </c>
      <c r="V187" t="s">
        <v>199</v>
      </c>
      <c r="W187" t="b">
        <v>0</v>
      </c>
      <c r="X187" s="9"/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 t="s">
        <v>1255</v>
      </c>
      <c r="F188" t="s">
        <v>84</v>
      </c>
      <c r="G188" t="s">
        <v>1256</v>
      </c>
      <c r="H188" s="9">
        <v>44328</v>
      </c>
      <c r="I188" s="9">
        <v>44354</v>
      </c>
      <c r="J188" t="s">
        <v>88</v>
      </c>
      <c r="K188" t="s">
        <v>766</v>
      </c>
      <c r="L188" t="s">
        <v>1259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56</v>
      </c>
      <c r="V188" t="s">
        <v>281</v>
      </c>
      <c r="W188" t="s">
        <v>80</v>
      </c>
      <c r="X188" s="9">
        <v>16243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 t="s">
        <v>1261</v>
      </c>
      <c r="F189" t="s">
        <v>126</v>
      </c>
      <c r="G189" t="s">
        <v>1262</v>
      </c>
      <c r="H189" s="9">
        <v>45390</v>
      </c>
      <c r="I189" s="9">
        <v>45412</v>
      </c>
      <c r="J189" t="s">
        <v>196</v>
      </c>
      <c r="K189" t="s">
        <v>333</v>
      </c>
      <c r="L189" t="s">
        <v>1265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80</v>
      </c>
      <c r="X189" s="9">
        <v>24908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 t="s">
        <v>1267</v>
      </c>
      <c r="F190" t="s">
        <v>126</v>
      </c>
      <c r="G190" t="s">
        <v>146</v>
      </c>
      <c r="H190" s="9">
        <v>44684</v>
      </c>
      <c r="I190" s="9">
        <v>44699</v>
      </c>
      <c r="J190" t="s">
        <v>88</v>
      </c>
      <c r="K190" t="s">
        <v>631</v>
      </c>
      <c r="L190" t="s">
        <v>1269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113</v>
      </c>
      <c r="W190" t="s">
        <v>56</v>
      </c>
      <c r="X190" s="9">
        <v>38140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275</v>
      </c>
      <c r="G191" t="s">
        <v>1272</v>
      </c>
      <c r="H191" s="9">
        <v>45492</v>
      </c>
      <c r="I191" s="9">
        <v>45493</v>
      </c>
      <c r="J191" t="s">
        <v>394</v>
      </c>
      <c r="K191" t="s">
        <v>310</v>
      </c>
      <c r="L191" t="s">
        <v>1274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112</v>
      </c>
      <c r="U191">
        <v>-12407</v>
      </c>
      <c r="V191" t="s">
        <v>57</v>
      </c>
      <c r="W191" t="s">
        <v>102</v>
      </c>
      <c r="X191" s="9"/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 t="s">
        <v>1276</v>
      </c>
      <c r="F192" t="s">
        <v>145</v>
      </c>
      <c r="G192" t="s">
        <v>1277</v>
      </c>
      <c r="H192" s="9">
        <v>44533</v>
      </c>
      <c r="I192" s="9">
        <v>44547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79</v>
      </c>
      <c r="X192" s="9">
        <v>24556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 t="s">
        <v>1282</v>
      </c>
      <c r="F193" t="s">
        <v>62</v>
      </c>
      <c r="G193" t="s">
        <v>1283</v>
      </c>
      <c r="H193" s="9">
        <v>44779</v>
      </c>
      <c r="I193" s="9">
        <v>44785</v>
      </c>
      <c r="J193" t="s">
        <v>109</v>
      </c>
      <c r="K193" t="s">
        <v>441</v>
      </c>
      <c r="L193" t="s">
        <v>1284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68</v>
      </c>
      <c r="U193">
        <v>8433</v>
      </c>
      <c r="V193" t="s">
        <v>45</v>
      </c>
      <c r="W193" t="s">
        <v>92</v>
      </c>
      <c r="X193" s="9">
        <v>37892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 t="s">
        <v>1287</v>
      </c>
      <c r="F194" t="s">
        <v>468</v>
      </c>
      <c r="G194" t="s">
        <v>1288</v>
      </c>
      <c r="H194" s="9">
        <v>45283</v>
      </c>
      <c r="I194" s="9">
        <v>45293</v>
      </c>
      <c r="J194" t="s">
        <v>53</v>
      </c>
      <c r="K194" t="s">
        <v>77</v>
      </c>
      <c r="L194" t="s">
        <v>1290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698</v>
      </c>
      <c r="W194" t="s">
        <v>92</v>
      </c>
      <c r="X194" s="9">
        <v>26707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1292</v>
      </c>
      <c r="F195" t="s">
        <v>193</v>
      </c>
      <c r="G195" t="s">
        <v>1293</v>
      </c>
      <c r="H195" s="9">
        <v>45342</v>
      </c>
      <c r="I195" s="9">
        <v>45340</v>
      </c>
      <c r="J195" t="s">
        <v>53</v>
      </c>
      <c r="K195" t="s">
        <v>703</v>
      </c>
      <c r="L195" t="s">
        <v>1296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113</v>
      </c>
      <c r="W195" t="s">
        <v>132</v>
      </c>
      <c r="X195" s="9"/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 t="s">
        <v>1299</v>
      </c>
      <c r="F196" t="s">
        <v>541</v>
      </c>
      <c r="H196" s="9">
        <v>44585</v>
      </c>
      <c r="I196" s="9">
        <v>44590</v>
      </c>
      <c r="J196" t="s">
        <v>753</v>
      </c>
      <c r="K196" t="s">
        <v>368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78</v>
      </c>
      <c r="U196">
        <v>25281</v>
      </c>
      <c r="V196" t="s">
        <v>79</v>
      </c>
      <c r="W196" t="s">
        <v>25</v>
      </c>
      <c r="X196" s="9">
        <v>53241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 t="s">
        <v>1303</v>
      </c>
      <c r="F197" t="s">
        <v>541</v>
      </c>
      <c r="G197" t="s">
        <v>39</v>
      </c>
      <c r="H197" s="9">
        <v>45476</v>
      </c>
      <c r="I197" s="9">
        <v>45499</v>
      </c>
      <c r="J197" t="s">
        <v>53</v>
      </c>
      <c r="K197" t="s">
        <v>181</v>
      </c>
      <c r="L197" t="s">
        <v>1306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253</v>
      </c>
      <c r="U197">
        <v>19032</v>
      </c>
      <c r="V197" t="s">
        <v>79</v>
      </c>
      <c r="W197" t="s">
        <v>102</v>
      </c>
      <c r="X197" s="9">
        <v>21268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 t="s">
        <v>1309</v>
      </c>
      <c r="F198" t="s">
        <v>84</v>
      </c>
      <c r="G198" t="s">
        <v>1310</v>
      </c>
      <c r="H198" s="9">
        <v>43994</v>
      </c>
      <c r="I198" s="9">
        <v>43992</v>
      </c>
      <c r="J198" t="s">
        <v>668</v>
      </c>
      <c r="K198" t="s">
        <v>215</v>
      </c>
      <c r="L198" t="s">
        <v>1312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183</v>
      </c>
      <c r="W198" t="s">
        <v>68</v>
      </c>
      <c r="X198" s="9">
        <v>27714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491</v>
      </c>
      <c r="G199" t="s">
        <v>1315</v>
      </c>
      <c r="H199" s="9">
        <v>45135</v>
      </c>
      <c r="I199" s="9">
        <v>45136</v>
      </c>
      <c r="J199" t="s">
        <v>638</v>
      </c>
      <c r="K199" t="s">
        <v>348</v>
      </c>
      <c r="L199" t="s">
        <v>1317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112</v>
      </c>
      <c r="U199">
        <v>19118</v>
      </c>
      <c r="V199" t="s">
        <v>199</v>
      </c>
      <c r="W199" t="s">
        <v>80</v>
      </c>
      <c r="X199" s="9"/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1320</v>
      </c>
      <c r="F200" t="s">
        <v>193</v>
      </c>
      <c r="G200" t="s">
        <v>1321</v>
      </c>
      <c r="H200" s="9">
        <v>43945</v>
      </c>
      <c r="I200" s="9"/>
      <c r="J200" t="s">
        <v>342</v>
      </c>
      <c r="K200" t="s">
        <v>631</v>
      </c>
      <c r="L200" t="s">
        <v>447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57</v>
      </c>
      <c r="W200" t="b">
        <v>0</v>
      </c>
      <c r="X200" s="9"/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1325</v>
      </c>
      <c r="F201" t="s">
        <v>39</v>
      </c>
      <c r="G201" t="s">
        <v>146</v>
      </c>
      <c r="H201" s="9">
        <v>45312</v>
      </c>
      <c r="I201" s="9">
        <v>45342</v>
      </c>
      <c r="J201" t="s">
        <v>88</v>
      </c>
      <c r="K201" t="s">
        <v>33</v>
      </c>
      <c r="L201" t="s">
        <v>1327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165</v>
      </c>
      <c r="U201">
        <v>9693</v>
      </c>
      <c r="V201" t="s">
        <v>281</v>
      </c>
      <c r="W201" t="s">
        <v>132</v>
      </c>
      <c r="X201" s="9">
        <v>18562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1328</v>
      </c>
      <c r="F202" t="s">
        <v>257</v>
      </c>
      <c r="G202" t="s">
        <v>146</v>
      </c>
      <c r="H202" s="9">
        <v>44936</v>
      </c>
      <c r="I202" s="9">
        <v>44959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112</v>
      </c>
      <c r="U202">
        <v>37282</v>
      </c>
      <c r="W202" t="s">
        <v>166</v>
      </c>
      <c r="X202" s="9"/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 t="s">
        <v>1333</v>
      </c>
      <c r="F203" t="s">
        <v>84</v>
      </c>
      <c r="G203" t="s">
        <v>1334</v>
      </c>
      <c r="H203" s="9">
        <v>45302</v>
      </c>
      <c r="I203" s="9">
        <v>45319</v>
      </c>
      <c r="J203" t="s">
        <v>288</v>
      </c>
      <c r="K203" t="s">
        <v>30</v>
      </c>
      <c r="L203" t="s">
        <v>173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68</v>
      </c>
      <c r="U203">
        <v>20565</v>
      </c>
      <c r="V203" t="s">
        <v>79</v>
      </c>
      <c r="W203" t="s">
        <v>132</v>
      </c>
      <c r="X203" s="9">
        <v>29412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 t="s">
        <v>1339</v>
      </c>
      <c r="F204" t="s">
        <v>266</v>
      </c>
      <c r="G204" t="s">
        <v>1340</v>
      </c>
      <c r="H204" s="9">
        <v>45570</v>
      </c>
      <c r="I204" s="9">
        <v>45600</v>
      </c>
      <c r="J204" t="s">
        <v>42</v>
      </c>
      <c r="K204" t="s">
        <v>89</v>
      </c>
      <c r="L204" t="s">
        <v>1343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80</v>
      </c>
      <c r="U204">
        <v>44106</v>
      </c>
      <c r="V204" t="s">
        <v>199</v>
      </c>
      <c r="W204" t="s">
        <v>166</v>
      </c>
      <c r="X204" s="9">
        <v>16927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 t="s">
        <v>1346</v>
      </c>
      <c r="F205" t="s">
        <v>468</v>
      </c>
      <c r="G205" t="s">
        <v>146</v>
      </c>
      <c r="H205" s="9">
        <v>44827</v>
      </c>
      <c r="I205" s="9">
        <v>44852</v>
      </c>
      <c r="J205" t="s">
        <v>342</v>
      </c>
      <c r="K205" t="s">
        <v>650</v>
      </c>
      <c r="L205" t="s">
        <v>1349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281</v>
      </c>
      <c r="W205" t="s">
        <v>68</v>
      </c>
      <c r="X205" s="9">
        <v>36183</v>
      </c>
    </row>
    <row r="206" spans="1:24" x14ac:dyDescent="0.3">
      <c r="A206" t="s">
        <v>3488</v>
      </c>
      <c r="B206" t="s">
        <v>1350</v>
      </c>
      <c r="C206" t="s">
        <v>60</v>
      </c>
      <c r="D206">
        <v>84</v>
      </c>
      <c r="E206" t="s">
        <v>1351</v>
      </c>
      <c r="F206" t="s">
        <v>126</v>
      </c>
      <c r="G206" t="s">
        <v>1352</v>
      </c>
      <c r="H206" s="9">
        <v>44257</v>
      </c>
      <c r="I206" s="9">
        <v>44262</v>
      </c>
      <c r="J206" t="s">
        <v>99</v>
      </c>
      <c r="K206" t="s">
        <v>261</v>
      </c>
      <c r="L206" t="s">
        <v>1355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165</v>
      </c>
      <c r="U206">
        <v>38012</v>
      </c>
      <c r="V206" t="s">
        <v>79</v>
      </c>
      <c r="W206" t="s">
        <v>44</v>
      </c>
      <c r="X206" s="9"/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 t="s">
        <v>1358</v>
      </c>
      <c r="F207" t="s">
        <v>145</v>
      </c>
      <c r="G207" t="s">
        <v>39</v>
      </c>
      <c r="H207" s="9"/>
      <c r="I207" s="9"/>
      <c r="J207" t="s">
        <v>109</v>
      </c>
      <c r="K207" t="s">
        <v>766</v>
      </c>
      <c r="L207" t="s">
        <v>1359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79</v>
      </c>
      <c r="W207" t="s">
        <v>80</v>
      </c>
      <c r="X207" s="9">
        <v>24017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1362</v>
      </c>
      <c r="F208" t="s">
        <v>247</v>
      </c>
      <c r="G208" t="s">
        <v>39</v>
      </c>
      <c r="H208" s="9">
        <v>45582</v>
      </c>
      <c r="I208" s="9">
        <v>45598</v>
      </c>
      <c r="J208" t="s">
        <v>29</v>
      </c>
      <c r="K208" t="s">
        <v>140</v>
      </c>
      <c r="L208" t="s">
        <v>141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80</v>
      </c>
      <c r="U208">
        <v>6334</v>
      </c>
      <c r="V208" t="s">
        <v>79</v>
      </c>
      <c r="W208" t="s">
        <v>69</v>
      </c>
      <c r="X208" s="9"/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 t="s">
        <v>1367</v>
      </c>
      <c r="F209" t="s">
        <v>257</v>
      </c>
      <c r="G209" t="s">
        <v>1368</v>
      </c>
      <c r="H209" s="9">
        <v>43935</v>
      </c>
      <c r="I209" s="9">
        <v>43948</v>
      </c>
      <c r="J209" t="s">
        <v>480</v>
      </c>
      <c r="K209" t="s">
        <v>66</v>
      </c>
      <c r="L209" t="s">
        <v>1371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78</v>
      </c>
      <c r="U209">
        <v>13692</v>
      </c>
      <c r="V209" t="s">
        <v>183</v>
      </c>
      <c r="W209" t="s">
        <v>25</v>
      </c>
      <c r="X209" s="9">
        <v>24218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 t="s">
        <v>1372</v>
      </c>
      <c r="F210" t="s">
        <v>153</v>
      </c>
      <c r="G210" t="s">
        <v>39</v>
      </c>
      <c r="H210" s="9">
        <v>44747</v>
      </c>
      <c r="I210" s="9">
        <v>44767</v>
      </c>
      <c r="K210" t="s">
        <v>333</v>
      </c>
      <c r="L210" t="s">
        <v>1374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79</v>
      </c>
      <c r="W210" t="b">
        <v>1</v>
      </c>
      <c r="X210" s="9">
        <v>54186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 t="s">
        <v>1377</v>
      </c>
      <c r="F211" t="s">
        <v>178</v>
      </c>
      <c r="G211" t="s">
        <v>1378</v>
      </c>
      <c r="H211" s="9">
        <v>44350</v>
      </c>
      <c r="I211" s="9">
        <v>44350</v>
      </c>
      <c r="K211" t="s">
        <v>310</v>
      </c>
      <c r="L211" t="s">
        <v>1380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102</v>
      </c>
      <c r="U211">
        <v>2713</v>
      </c>
      <c r="V211" t="s">
        <v>199</v>
      </c>
      <c r="W211" t="s">
        <v>25</v>
      </c>
      <c r="X211" s="9">
        <v>23225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 t="s">
        <v>1382</v>
      </c>
      <c r="F212" t="s">
        <v>153</v>
      </c>
      <c r="G212" t="s">
        <v>39</v>
      </c>
      <c r="H212" s="9">
        <v>45223</v>
      </c>
      <c r="I212" s="9">
        <v>45238</v>
      </c>
      <c r="J212" t="s">
        <v>458</v>
      </c>
      <c r="K212" t="s">
        <v>251</v>
      </c>
      <c r="L212" t="s">
        <v>1385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102</v>
      </c>
      <c r="V212" t="s">
        <v>263</v>
      </c>
      <c r="W212" t="s">
        <v>56</v>
      </c>
      <c r="X212" s="9">
        <v>26821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 s="9">
        <v>44087</v>
      </c>
      <c r="I213" s="9">
        <v>44094</v>
      </c>
      <c r="J213" t="s">
        <v>638</v>
      </c>
      <c r="K213" t="s">
        <v>289</v>
      </c>
      <c r="L213" t="s">
        <v>1391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217</v>
      </c>
      <c r="W213" t="s">
        <v>132</v>
      </c>
      <c r="X213" s="9"/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 t="s">
        <v>1393</v>
      </c>
      <c r="F214" t="s">
        <v>247</v>
      </c>
      <c r="G214" t="s">
        <v>1394</v>
      </c>
      <c r="H214" s="9">
        <v>44605</v>
      </c>
      <c r="I214" s="9">
        <v>44612</v>
      </c>
      <c r="J214" t="s">
        <v>458</v>
      </c>
      <c r="K214" t="s">
        <v>77</v>
      </c>
      <c r="L214" t="s">
        <v>1397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102</v>
      </c>
      <c r="U214">
        <v>21126</v>
      </c>
      <c r="V214" t="s">
        <v>45</v>
      </c>
      <c r="W214" t="s">
        <v>46</v>
      </c>
      <c r="X214" s="9">
        <v>26261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 t="s">
        <v>1400</v>
      </c>
      <c r="F215" t="s">
        <v>84</v>
      </c>
      <c r="G215" t="s">
        <v>1401</v>
      </c>
      <c r="H215" s="9">
        <v>45498</v>
      </c>
      <c r="I215" s="9">
        <v>45513</v>
      </c>
      <c r="J215" t="s">
        <v>76</v>
      </c>
      <c r="K215" t="s">
        <v>760</v>
      </c>
      <c r="L215" t="s">
        <v>1404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80</v>
      </c>
      <c r="U215" t="s">
        <v>1405</v>
      </c>
      <c r="V215" t="s">
        <v>208</v>
      </c>
      <c r="W215" t="s">
        <v>69</v>
      </c>
      <c r="X215" s="9">
        <v>28703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 t="s">
        <v>1408</v>
      </c>
      <c r="F216" t="s">
        <v>39</v>
      </c>
      <c r="G216" t="s">
        <v>39</v>
      </c>
      <c r="H216" s="9">
        <v>44271</v>
      </c>
      <c r="I216" s="9">
        <v>44279</v>
      </c>
      <c r="J216" t="s">
        <v>196</v>
      </c>
      <c r="K216" t="s">
        <v>100</v>
      </c>
      <c r="L216" t="s">
        <v>1411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132</v>
      </c>
      <c r="U216">
        <v>39091</v>
      </c>
      <c r="V216" t="s">
        <v>79</v>
      </c>
      <c r="W216" t="s">
        <v>46</v>
      </c>
      <c r="X216" s="9">
        <v>24951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1413</v>
      </c>
      <c r="F217" t="s">
        <v>693</v>
      </c>
      <c r="G217" t="s">
        <v>146</v>
      </c>
      <c r="H217" s="9">
        <v>45398</v>
      </c>
      <c r="I217" s="9">
        <v>45404</v>
      </c>
      <c r="J217" t="s">
        <v>88</v>
      </c>
      <c r="K217" t="s">
        <v>251</v>
      </c>
      <c r="L217" t="s">
        <v>1416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271</v>
      </c>
      <c r="W217" t="s">
        <v>56</v>
      </c>
      <c r="X217" s="9"/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s="9">
        <v>45249</v>
      </c>
      <c r="I218" s="9">
        <v>45253</v>
      </c>
      <c r="J218" t="s">
        <v>342</v>
      </c>
      <c r="K218" t="s">
        <v>140</v>
      </c>
      <c r="L218" t="s">
        <v>1422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80</v>
      </c>
      <c r="U218" t="s">
        <v>1423</v>
      </c>
      <c r="W218" t="s">
        <v>46</v>
      </c>
      <c r="X218" s="9"/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 t="s">
        <v>1426</v>
      </c>
      <c r="F219" t="s">
        <v>275</v>
      </c>
      <c r="H219" s="9">
        <v>44459</v>
      </c>
      <c r="I219" s="9"/>
      <c r="J219" t="s">
        <v>668</v>
      </c>
      <c r="K219" t="s">
        <v>140</v>
      </c>
      <c r="L219" t="s">
        <v>1427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80</v>
      </c>
      <c r="U219">
        <v>30935</v>
      </c>
      <c r="V219" t="s">
        <v>45</v>
      </c>
      <c r="W219" t="s">
        <v>44</v>
      </c>
      <c r="X219" s="9">
        <v>22994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 t="s">
        <v>1429</v>
      </c>
      <c r="H220" s="9">
        <v>45390</v>
      </c>
      <c r="I220" s="9">
        <v>45395</v>
      </c>
      <c r="J220" t="s">
        <v>342</v>
      </c>
      <c r="K220" t="s">
        <v>766</v>
      </c>
      <c r="L220" t="s">
        <v>1430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102</v>
      </c>
      <c r="X220" s="9">
        <v>26130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 t="s">
        <v>1433</v>
      </c>
      <c r="F221" t="s">
        <v>247</v>
      </c>
      <c r="G221" t="s">
        <v>1434</v>
      </c>
      <c r="H221" s="9">
        <v>43976</v>
      </c>
      <c r="I221" s="9">
        <v>43996</v>
      </c>
      <c r="J221" t="s">
        <v>76</v>
      </c>
      <c r="K221" t="s">
        <v>703</v>
      </c>
      <c r="L221" t="s">
        <v>1436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102</v>
      </c>
      <c r="U221">
        <v>37556</v>
      </c>
      <c r="V221" t="s">
        <v>113</v>
      </c>
      <c r="X221" s="9">
        <v>21354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 t="s">
        <v>1439</v>
      </c>
      <c r="F222" t="s">
        <v>257</v>
      </c>
      <c r="G222" t="s">
        <v>1440</v>
      </c>
      <c r="H222" s="9">
        <v>45099</v>
      </c>
      <c r="I222" s="9">
        <v>45098</v>
      </c>
      <c r="J222" t="s">
        <v>88</v>
      </c>
      <c r="K222" t="s">
        <v>279</v>
      </c>
      <c r="L222" t="s">
        <v>1443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9">
        <v>20693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 t="s">
        <v>1444</v>
      </c>
      <c r="F223" t="s">
        <v>419</v>
      </c>
      <c r="H223" s="9">
        <v>45326</v>
      </c>
      <c r="I223" s="9">
        <v>45345</v>
      </c>
      <c r="J223" t="s">
        <v>394</v>
      </c>
      <c r="K223" t="s">
        <v>279</v>
      </c>
      <c r="L223" t="s">
        <v>1447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80</v>
      </c>
      <c r="U223">
        <v>-25413</v>
      </c>
      <c r="V223" t="s">
        <v>33</v>
      </c>
      <c r="W223" t="s">
        <v>132</v>
      </c>
      <c r="X223" s="9">
        <v>32472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1448</v>
      </c>
      <c r="F224" t="s">
        <v>95</v>
      </c>
      <c r="G224" t="s">
        <v>1449</v>
      </c>
      <c r="H224" s="9">
        <v>45119</v>
      </c>
      <c r="I224" s="9">
        <v>45144</v>
      </c>
      <c r="J224" t="s">
        <v>668</v>
      </c>
      <c r="K224" t="s">
        <v>181</v>
      </c>
      <c r="L224" t="s">
        <v>1452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165</v>
      </c>
      <c r="V224" t="s">
        <v>45</v>
      </c>
      <c r="W224" t="s">
        <v>102</v>
      </c>
      <c r="X224" s="9"/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 t="s">
        <v>1455</v>
      </c>
      <c r="F225" t="s">
        <v>294</v>
      </c>
      <c r="G225" t="s">
        <v>146</v>
      </c>
      <c r="H225" s="9">
        <v>44662</v>
      </c>
      <c r="I225" s="9">
        <v>44669</v>
      </c>
      <c r="J225" t="s">
        <v>638</v>
      </c>
      <c r="K225" t="s">
        <v>766</v>
      </c>
      <c r="L225" t="s">
        <v>1457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9">
        <v>37012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 t="s">
        <v>1460</v>
      </c>
      <c r="F226" t="s">
        <v>257</v>
      </c>
      <c r="G226" t="s">
        <v>1461</v>
      </c>
      <c r="H226" s="9">
        <v>44855</v>
      </c>
      <c r="I226" s="9">
        <v>44859</v>
      </c>
      <c r="J226" t="s">
        <v>394</v>
      </c>
      <c r="K226" t="s">
        <v>631</v>
      </c>
      <c r="L226" t="s">
        <v>1017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57</v>
      </c>
      <c r="W226" t="b">
        <v>1</v>
      </c>
      <c r="X226" s="9">
        <v>18324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 t="s">
        <v>1465</v>
      </c>
      <c r="F227" t="s">
        <v>117</v>
      </c>
      <c r="G227" t="s">
        <v>1466</v>
      </c>
      <c r="H227" s="9">
        <v>43957</v>
      </c>
      <c r="I227" s="9">
        <v>43979</v>
      </c>
      <c r="J227" t="s">
        <v>53</v>
      </c>
      <c r="K227" t="s">
        <v>741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78</v>
      </c>
      <c r="U227">
        <v>24617</v>
      </c>
      <c r="V227" t="s">
        <v>263</v>
      </c>
      <c r="W227" t="s">
        <v>25</v>
      </c>
      <c r="X227" s="9">
        <v>16624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 t="s">
        <v>1471</v>
      </c>
      <c r="F228" t="s">
        <v>247</v>
      </c>
      <c r="G228" t="s">
        <v>1472</v>
      </c>
      <c r="H228" s="9">
        <v>44861</v>
      </c>
      <c r="I228" s="9">
        <v>44867</v>
      </c>
      <c r="J228" t="s">
        <v>458</v>
      </c>
      <c r="K228" t="s">
        <v>386</v>
      </c>
      <c r="L228" t="s">
        <v>111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92</v>
      </c>
      <c r="U228">
        <v>11084</v>
      </c>
      <c r="V228" t="s">
        <v>281</v>
      </c>
      <c r="W228" t="s">
        <v>46</v>
      </c>
      <c r="X228" s="9">
        <v>26367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1476</v>
      </c>
      <c r="F229" t="s">
        <v>247</v>
      </c>
      <c r="G229" t="s">
        <v>1477</v>
      </c>
      <c r="H229" s="9">
        <v>45204</v>
      </c>
      <c r="I229" s="9">
        <v>45221</v>
      </c>
      <c r="J229" t="s">
        <v>458</v>
      </c>
      <c r="L229" t="s">
        <v>983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199</v>
      </c>
      <c r="W229" t="s">
        <v>25</v>
      </c>
      <c r="X229" s="9"/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693</v>
      </c>
      <c r="G230" t="s">
        <v>1482</v>
      </c>
      <c r="H230" s="9">
        <v>44953</v>
      </c>
      <c r="I230" s="9">
        <v>44982</v>
      </c>
      <c r="J230" t="s">
        <v>88</v>
      </c>
      <c r="K230" t="s">
        <v>251</v>
      </c>
      <c r="L230" t="s">
        <v>1485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79</v>
      </c>
      <c r="W230" t="s">
        <v>25</v>
      </c>
      <c r="X230" s="9"/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 t="s">
        <v>1488</v>
      </c>
      <c r="F231" t="s">
        <v>73</v>
      </c>
      <c r="G231" t="s">
        <v>1489</v>
      </c>
      <c r="H231" s="9">
        <v>44308</v>
      </c>
      <c r="I231" s="9">
        <v>44323</v>
      </c>
      <c r="J231" t="s">
        <v>65</v>
      </c>
      <c r="K231" t="s">
        <v>289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183</v>
      </c>
      <c r="W231" t="s">
        <v>80</v>
      </c>
      <c r="X231" s="9">
        <v>14432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117</v>
      </c>
      <c r="G232" t="s">
        <v>39</v>
      </c>
      <c r="H232" s="9">
        <v>44645</v>
      </c>
      <c r="I232" s="9">
        <v>44660</v>
      </c>
      <c r="J232" t="s">
        <v>288</v>
      </c>
      <c r="K232" t="s">
        <v>703</v>
      </c>
      <c r="L232" t="s">
        <v>1494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80</v>
      </c>
      <c r="U232">
        <v>21079</v>
      </c>
      <c r="V232" t="s">
        <v>263</v>
      </c>
      <c r="W232" t="s">
        <v>68</v>
      </c>
      <c r="X232" s="9"/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G233" t="s">
        <v>146</v>
      </c>
      <c r="H233" s="9">
        <v>43885</v>
      </c>
      <c r="I233" s="9">
        <v>43891</v>
      </c>
      <c r="J233" t="s">
        <v>88</v>
      </c>
      <c r="K233" t="s">
        <v>537</v>
      </c>
      <c r="L233" t="s">
        <v>1499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166</v>
      </c>
      <c r="X233" s="9"/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 s="9">
        <v>43941</v>
      </c>
      <c r="I234" s="9">
        <v>43966</v>
      </c>
      <c r="J234" t="s">
        <v>88</v>
      </c>
      <c r="K234" t="s">
        <v>100</v>
      </c>
      <c r="L234" t="s">
        <v>1505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91</v>
      </c>
      <c r="U234">
        <v>37173</v>
      </c>
      <c r="V234" t="s">
        <v>263</v>
      </c>
      <c r="W234" t="s">
        <v>132</v>
      </c>
      <c r="X234" s="9"/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 t="s">
        <v>1508</v>
      </c>
      <c r="F235" t="s">
        <v>419</v>
      </c>
      <c r="G235" t="s">
        <v>1509</v>
      </c>
      <c r="H235" s="9">
        <v>44317</v>
      </c>
      <c r="I235" s="9">
        <v>44321</v>
      </c>
      <c r="J235" t="s">
        <v>458</v>
      </c>
      <c r="K235" t="s">
        <v>611</v>
      </c>
      <c r="L235" t="s">
        <v>1511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199</v>
      </c>
      <c r="W235" t="b">
        <v>0</v>
      </c>
      <c r="X235" s="9">
        <v>32860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 t="s">
        <v>1512</v>
      </c>
      <c r="F236" t="s">
        <v>491</v>
      </c>
      <c r="G236" t="s">
        <v>39</v>
      </c>
      <c r="H236" s="9">
        <v>44921</v>
      </c>
      <c r="I236" s="9">
        <v>44920</v>
      </c>
      <c r="J236" t="s">
        <v>139</v>
      </c>
      <c r="K236" t="s">
        <v>100</v>
      </c>
      <c r="L236" t="s">
        <v>1515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102</v>
      </c>
      <c r="U236">
        <v>23351</v>
      </c>
      <c r="V236" t="s">
        <v>79</v>
      </c>
      <c r="W236" t="b">
        <v>1</v>
      </c>
      <c r="X236" s="9">
        <v>45570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1519</v>
      </c>
      <c r="F237" t="s">
        <v>275</v>
      </c>
      <c r="G237" t="s">
        <v>146</v>
      </c>
      <c r="H237" s="9">
        <v>43966</v>
      </c>
      <c r="I237" s="9">
        <v>43970</v>
      </c>
      <c r="J237" t="s">
        <v>753</v>
      </c>
      <c r="K237" t="s">
        <v>66</v>
      </c>
      <c r="L237" t="s">
        <v>1521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  <c r="X237" s="9"/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 t="s">
        <v>1524</v>
      </c>
      <c r="F238" t="s">
        <v>247</v>
      </c>
      <c r="G238" t="s">
        <v>146</v>
      </c>
      <c r="H238" s="9">
        <v>44937</v>
      </c>
      <c r="I238" s="9">
        <v>44959</v>
      </c>
      <c r="J238" t="s">
        <v>480</v>
      </c>
      <c r="K238" t="s">
        <v>197</v>
      </c>
      <c r="L238" t="s">
        <v>1526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92</v>
      </c>
      <c r="U238">
        <v>16753</v>
      </c>
      <c r="V238" t="s">
        <v>379</v>
      </c>
      <c r="W238" t="s">
        <v>92</v>
      </c>
      <c r="X238" s="9">
        <v>17019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39</v>
      </c>
      <c r="G239" t="s">
        <v>1529</v>
      </c>
      <c r="H239" s="9">
        <v>44548</v>
      </c>
      <c r="I239" s="9">
        <v>44559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56</v>
      </c>
      <c r="U239">
        <v>22153</v>
      </c>
      <c r="V239" t="s">
        <v>79</v>
      </c>
      <c r="W239" t="s">
        <v>92</v>
      </c>
      <c r="X239" s="9"/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s="9">
        <v>44304</v>
      </c>
      <c r="I240" s="9">
        <v>44306</v>
      </c>
      <c r="J240" t="s">
        <v>88</v>
      </c>
      <c r="K240" t="s">
        <v>197</v>
      </c>
      <c r="L240" t="s">
        <v>1535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  <c r="X240" s="9"/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 t="s">
        <v>1538</v>
      </c>
      <c r="F241" t="s">
        <v>247</v>
      </c>
      <c r="G241" t="s">
        <v>1539</v>
      </c>
      <c r="H241" s="9">
        <v>45430</v>
      </c>
      <c r="I241" s="9">
        <v>45439</v>
      </c>
      <c r="J241" t="s">
        <v>458</v>
      </c>
      <c r="K241" t="s">
        <v>703</v>
      </c>
      <c r="L241" t="s">
        <v>1541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165</v>
      </c>
      <c r="U241">
        <v>20645</v>
      </c>
      <c r="V241" t="s">
        <v>199</v>
      </c>
      <c r="W241" t="s">
        <v>132</v>
      </c>
      <c r="X241" s="9">
        <v>41963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 t="s">
        <v>1544</v>
      </c>
      <c r="F242" t="s">
        <v>153</v>
      </c>
      <c r="G242" t="s">
        <v>146</v>
      </c>
      <c r="H242" s="9">
        <v>45223</v>
      </c>
      <c r="I242" s="9">
        <v>45234</v>
      </c>
      <c r="J242" t="s">
        <v>99</v>
      </c>
      <c r="L242" t="s">
        <v>1546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57</v>
      </c>
      <c r="W242" t="s">
        <v>102</v>
      </c>
      <c r="X242" s="9">
        <v>34731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 t="s">
        <v>1549</v>
      </c>
      <c r="F243" t="s">
        <v>117</v>
      </c>
      <c r="G243" t="s">
        <v>1550</v>
      </c>
      <c r="H243" s="9">
        <v>44553</v>
      </c>
      <c r="I243" s="9">
        <v>44567</v>
      </c>
      <c r="J243" t="s">
        <v>65</v>
      </c>
      <c r="K243" t="s">
        <v>624</v>
      </c>
      <c r="L243" t="s">
        <v>1552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217</v>
      </c>
      <c r="X243" s="9">
        <v>28439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 t="s">
        <v>1555</v>
      </c>
      <c r="F244" t="s">
        <v>374</v>
      </c>
      <c r="G244" t="s">
        <v>146</v>
      </c>
      <c r="H244" s="9">
        <v>44031</v>
      </c>
      <c r="I244" s="9">
        <v>44033</v>
      </c>
      <c r="J244" t="s">
        <v>480</v>
      </c>
      <c r="K244" t="s">
        <v>631</v>
      </c>
      <c r="L244" t="s">
        <v>1558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183</v>
      </c>
      <c r="W244" t="s">
        <v>102</v>
      </c>
      <c r="X244" s="9">
        <v>37496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 t="s">
        <v>1561</v>
      </c>
      <c r="F245" t="s">
        <v>117</v>
      </c>
      <c r="G245" t="s">
        <v>1562</v>
      </c>
      <c r="H245" s="9">
        <v>45300</v>
      </c>
      <c r="I245" s="9">
        <v>45325</v>
      </c>
      <c r="J245" t="s">
        <v>458</v>
      </c>
      <c r="K245" t="s">
        <v>766</v>
      </c>
      <c r="L245" t="s">
        <v>1565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79</v>
      </c>
      <c r="W245" t="s">
        <v>68</v>
      </c>
      <c r="X245" s="9">
        <v>30879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 t="s">
        <v>1568</v>
      </c>
      <c r="F246" t="s">
        <v>39</v>
      </c>
      <c r="G246" t="s">
        <v>39</v>
      </c>
      <c r="H246" s="9">
        <v>44206</v>
      </c>
      <c r="I246" s="9">
        <v>44208</v>
      </c>
      <c r="J246" t="s">
        <v>638</v>
      </c>
      <c r="K246" t="s">
        <v>516</v>
      </c>
      <c r="L246" t="s">
        <v>1571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80</v>
      </c>
      <c r="U246">
        <v>49847</v>
      </c>
      <c r="V246" t="s">
        <v>698</v>
      </c>
      <c r="W246" t="s">
        <v>132</v>
      </c>
      <c r="X246" s="9">
        <v>30995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 t="s">
        <v>1574</v>
      </c>
      <c r="F247" t="s">
        <v>294</v>
      </c>
      <c r="G247" t="s">
        <v>146</v>
      </c>
      <c r="H247" s="9">
        <v>44550</v>
      </c>
      <c r="I247" s="9">
        <v>44572</v>
      </c>
      <c r="J247" t="s">
        <v>394</v>
      </c>
      <c r="K247" t="s">
        <v>140</v>
      </c>
      <c r="L247" t="s">
        <v>799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112</v>
      </c>
      <c r="U247">
        <v>46747</v>
      </c>
      <c r="V247" t="s">
        <v>79</v>
      </c>
      <c r="W247" t="s">
        <v>132</v>
      </c>
      <c r="X247" s="9">
        <v>42191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 t="s">
        <v>1579</v>
      </c>
      <c r="F248" t="s">
        <v>329</v>
      </c>
      <c r="G248" t="s">
        <v>146</v>
      </c>
      <c r="H248" s="9">
        <v>44576</v>
      </c>
      <c r="I248" s="9">
        <v>44593</v>
      </c>
      <c r="J248" t="s">
        <v>230</v>
      </c>
      <c r="K248" t="s">
        <v>631</v>
      </c>
      <c r="L248" t="s">
        <v>1581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92</v>
      </c>
      <c r="U248">
        <v>17439</v>
      </c>
      <c r="V248" t="s">
        <v>263</v>
      </c>
      <c r="W248" t="b">
        <v>0</v>
      </c>
      <c r="X248" s="9">
        <v>20796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 t="s">
        <v>498</v>
      </c>
      <c r="F249" t="s">
        <v>84</v>
      </c>
      <c r="G249" t="s">
        <v>1582</v>
      </c>
      <c r="H249" s="9">
        <v>43874</v>
      </c>
      <c r="I249" s="9">
        <v>43903</v>
      </c>
      <c r="J249" t="s">
        <v>230</v>
      </c>
      <c r="K249" t="s">
        <v>110</v>
      </c>
      <c r="L249" t="s">
        <v>1585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113</v>
      </c>
      <c r="W249" t="b">
        <v>0</v>
      </c>
      <c r="X249" s="9">
        <v>30560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 t="s">
        <v>1588</v>
      </c>
      <c r="F250" t="s">
        <v>257</v>
      </c>
      <c r="H250" s="9">
        <v>44893</v>
      </c>
      <c r="I250" s="9">
        <v>44913</v>
      </c>
      <c r="J250" t="s">
        <v>88</v>
      </c>
      <c r="K250" t="s">
        <v>89</v>
      </c>
      <c r="L250" t="s">
        <v>1591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132</v>
      </c>
      <c r="U250">
        <v>38177</v>
      </c>
      <c r="V250" t="s">
        <v>79</v>
      </c>
      <c r="W250" t="s">
        <v>92</v>
      </c>
      <c r="X250" s="9">
        <v>25331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 t="s">
        <v>1594</v>
      </c>
      <c r="F251" t="s">
        <v>62</v>
      </c>
      <c r="G251" t="s">
        <v>1595</v>
      </c>
      <c r="H251" s="9">
        <v>44593</v>
      </c>
      <c r="I251" s="9">
        <v>44617</v>
      </c>
      <c r="J251" t="s">
        <v>42</v>
      </c>
      <c r="K251" t="s">
        <v>100</v>
      </c>
      <c r="L251" t="s">
        <v>1597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79</v>
      </c>
      <c r="W251" t="b">
        <v>0</v>
      </c>
      <c r="X251" s="9">
        <v>38627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1599</v>
      </c>
      <c r="F252" t="s">
        <v>39</v>
      </c>
      <c r="G252" t="s">
        <v>1600</v>
      </c>
      <c r="H252" s="9">
        <v>44878</v>
      </c>
      <c r="I252" s="9">
        <v>44898</v>
      </c>
      <c r="J252" t="s">
        <v>109</v>
      </c>
      <c r="K252" t="s">
        <v>251</v>
      </c>
      <c r="L252" t="s">
        <v>1602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56</v>
      </c>
      <c r="U252">
        <v>34960</v>
      </c>
      <c r="V252" t="s">
        <v>379</v>
      </c>
      <c r="W252" t="s">
        <v>166</v>
      </c>
      <c r="X252" s="9"/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 t="s">
        <v>1605</v>
      </c>
      <c r="F253" t="s">
        <v>247</v>
      </c>
      <c r="G253" t="s">
        <v>1606</v>
      </c>
      <c r="H253" s="9">
        <v>44394</v>
      </c>
      <c r="I253" s="9"/>
      <c r="J253" t="s">
        <v>29</v>
      </c>
      <c r="K253" t="s">
        <v>650</v>
      </c>
      <c r="L253" t="s">
        <v>1608</v>
      </c>
      <c r="M253">
        <v>168</v>
      </c>
      <c r="N253">
        <v>81</v>
      </c>
      <c r="P253">
        <v>0</v>
      </c>
      <c r="R253">
        <v>18.600000000000001</v>
      </c>
      <c r="T253" t="s">
        <v>56</v>
      </c>
      <c r="U253">
        <v>43582</v>
      </c>
      <c r="V253" t="s">
        <v>379</v>
      </c>
      <c r="W253" t="s">
        <v>25</v>
      </c>
      <c r="X253" s="9">
        <v>29032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 t="s">
        <v>1611</v>
      </c>
      <c r="F254" t="s">
        <v>145</v>
      </c>
      <c r="G254" t="s">
        <v>1612</v>
      </c>
      <c r="H254" s="9">
        <v>43998</v>
      </c>
      <c r="I254" s="9">
        <v>44014</v>
      </c>
      <c r="J254" t="s">
        <v>205</v>
      </c>
      <c r="K254" t="s">
        <v>548</v>
      </c>
      <c r="L254" t="s">
        <v>799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1615</v>
      </c>
      <c r="W254" t="b">
        <v>0</v>
      </c>
      <c r="X254" s="9">
        <v>14526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 t="s">
        <v>1617</v>
      </c>
      <c r="F255" t="s">
        <v>73</v>
      </c>
      <c r="G255" t="s">
        <v>1618</v>
      </c>
      <c r="H255" s="9">
        <v>45538</v>
      </c>
      <c r="I255" s="9">
        <v>45540</v>
      </c>
      <c r="J255" t="s">
        <v>394</v>
      </c>
      <c r="K255" t="s">
        <v>481</v>
      </c>
      <c r="L255" t="s">
        <v>1621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165</v>
      </c>
      <c r="U255">
        <v>3628</v>
      </c>
      <c r="V255" t="s">
        <v>263</v>
      </c>
      <c r="W255" t="s">
        <v>102</v>
      </c>
      <c r="X255" s="9">
        <v>32716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1623</v>
      </c>
      <c r="G256" t="s">
        <v>1624</v>
      </c>
      <c r="H256" s="9">
        <v>44303</v>
      </c>
      <c r="I256" s="9">
        <v>44328</v>
      </c>
      <c r="J256" t="s">
        <v>29</v>
      </c>
      <c r="K256" t="s">
        <v>333</v>
      </c>
      <c r="L256" t="s">
        <v>1626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80</v>
      </c>
      <c r="U256">
        <v>33301</v>
      </c>
      <c r="V256" t="s">
        <v>79</v>
      </c>
      <c r="W256" t="s">
        <v>68</v>
      </c>
      <c r="X256" s="9"/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1628</v>
      </c>
      <c r="F257" t="s">
        <v>374</v>
      </c>
      <c r="G257" t="s">
        <v>1629</v>
      </c>
      <c r="H257" s="9">
        <v>45192</v>
      </c>
      <c r="I257" s="9">
        <v>45215</v>
      </c>
      <c r="J257" t="s">
        <v>53</v>
      </c>
      <c r="K257" t="s">
        <v>110</v>
      </c>
      <c r="L257" t="s">
        <v>1632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208</v>
      </c>
      <c r="W257" t="s">
        <v>166</v>
      </c>
      <c r="X257" s="9"/>
    </row>
    <row r="258" spans="1:24" x14ac:dyDescent="0.3">
      <c r="A258" t="s">
        <v>1634</v>
      </c>
      <c r="B258" t="s">
        <v>1635</v>
      </c>
      <c r="C258" t="s">
        <v>60</v>
      </c>
      <c r="D258">
        <v>76</v>
      </c>
      <c r="E258" t="s">
        <v>1636</v>
      </c>
      <c r="F258" t="s">
        <v>693</v>
      </c>
      <c r="G258" t="s">
        <v>39</v>
      </c>
      <c r="H258" s="9">
        <v>43838</v>
      </c>
      <c r="I258" s="9">
        <v>43853</v>
      </c>
      <c r="J258" t="s">
        <v>121</v>
      </c>
      <c r="K258" t="s">
        <v>279</v>
      </c>
      <c r="L258" t="s">
        <v>1638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80</v>
      </c>
      <c r="X258" s="9">
        <v>17755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1640</v>
      </c>
      <c r="F259" t="s">
        <v>38</v>
      </c>
      <c r="G259" t="s">
        <v>1641</v>
      </c>
      <c r="H259" s="9">
        <v>45423</v>
      </c>
      <c r="I259" s="9">
        <v>45447</v>
      </c>
      <c r="J259" t="s">
        <v>638</v>
      </c>
      <c r="K259" t="s">
        <v>89</v>
      </c>
      <c r="L259" t="s">
        <v>173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132</v>
      </c>
      <c r="U259">
        <v>38223</v>
      </c>
      <c r="V259" t="s">
        <v>79</v>
      </c>
      <c r="W259" t="s">
        <v>46</v>
      </c>
      <c r="X259" s="9"/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1644</v>
      </c>
      <c r="F260" t="s">
        <v>126</v>
      </c>
      <c r="G260" t="s">
        <v>1645</v>
      </c>
      <c r="H260" s="9">
        <v>45131</v>
      </c>
      <c r="I260" s="9">
        <v>45154</v>
      </c>
      <c r="J260" t="s">
        <v>76</v>
      </c>
      <c r="K260" t="s">
        <v>624</v>
      </c>
      <c r="L260" t="s">
        <v>111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80</v>
      </c>
      <c r="U260">
        <v>35442</v>
      </c>
      <c r="V260" t="s">
        <v>281</v>
      </c>
      <c r="W260" t="s">
        <v>102</v>
      </c>
      <c r="X260" s="9"/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 t="s">
        <v>1649</v>
      </c>
      <c r="F261" t="s">
        <v>491</v>
      </c>
      <c r="G261" t="s">
        <v>1650</v>
      </c>
      <c r="H261" s="9">
        <v>44208</v>
      </c>
      <c r="I261" s="9">
        <v>44210</v>
      </c>
      <c r="J261" t="s">
        <v>196</v>
      </c>
      <c r="K261" t="s">
        <v>140</v>
      </c>
      <c r="L261" t="s">
        <v>1652</v>
      </c>
      <c r="P261">
        <v>144</v>
      </c>
      <c r="Q261">
        <v>5.9</v>
      </c>
      <c r="R261">
        <v>35.4</v>
      </c>
      <c r="S261">
        <v>241</v>
      </c>
      <c r="T261" t="s">
        <v>80</v>
      </c>
      <c r="U261">
        <v>34735</v>
      </c>
      <c r="V261" t="s">
        <v>271</v>
      </c>
      <c r="W261" t="s">
        <v>44</v>
      </c>
      <c r="X261" s="9">
        <v>25266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 t="s">
        <v>1654</v>
      </c>
      <c r="F262" t="s">
        <v>169</v>
      </c>
      <c r="H262" s="9">
        <v>44733</v>
      </c>
      <c r="I262" s="9">
        <v>44749</v>
      </c>
      <c r="J262" t="s">
        <v>409</v>
      </c>
      <c r="K262" t="s">
        <v>783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1657</v>
      </c>
      <c r="V262" t="s">
        <v>33</v>
      </c>
      <c r="X262" s="9">
        <v>30169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 t="s">
        <v>1659</v>
      </c>
      <c r="F263" t="s">
        <v>73</v>
      </c>
      <c r="G263" t="s">
        <v>1660</v>
      </c>
      <c r="H263" s="9">
        <v>44668</v>
      </c>
      <c r="I263" s="9">
        <v>44698</v>
      </c>
      <c r="J263" t="s">
        <v>394</v>
      </c>
      <c r="K263" t="s">
        <v>197</v>
      </c>
      <c r="L263" t="s">
        <v>1663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78</v>
      </c>
      <c r="U263" t="s">
        <v>1665</v>
      </c>
      <c r="V263" t="s">
        <v>33</v>
      </c>
      <c r="W263" t="s">
        <v>80</v>
      </c>
      <c r="X263" s="9">
        <v>20155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 t="s">
        <v>1668</v>
      </c>
      <c r="F264" t="s">
        <v>374</v>
      </c>
      <c r="G264" t="s">
        <v>1669</v>
      </c>
      <c r="H264" s="9">
        <v>44582</v>
      </c>
      <c r="I264" s="9">
        <v>44583</v>
      </c>
      <c r="J264" t="s">
        <v>480</v>
      </c>
      <c r="K264" t="s">
        <v>100</v>
      </c>
      <c r="L264" t="s">
        <v>363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80</v>
      </c>
      <c r="U264">
        <v>1022</v>
      </c>
      <c r="V264" t="s">
        <v>263</v>
      </c>
      <c r="W264" t="s">
        <v>25</v>
      </c>
      <c r="X264" s="9">
        <v>15037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1675</v>
      </c>
      <c r="F265" t="s">
        <v>145</v>
      </c>
      <c r="G265" t="s">
        <v>1676</v>
      </c>
      <c r="H265" s="9"/>
      <c r="I265" s="9"/>
      <c r="J265" t="s">
        <v>458</v>
      </c>
      <c r="K265" t="s">
        <v>741</v>
      </c>
      <c r="L265" t="s">
        <v>1677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68</v>
      </c>
      <c r="U265">
        <v>37921</v>
      </c>
      <c r="V265" t="s">
        <v>57</v>
      </c>
      <c r="W265" t="s">
        <v>69</v>
      </c>
      <c r="X265" s="9"/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1680</v>
      </c>
      <c r="F266" t="s">
        <v>275</v>
      </c>
      <c r="G266" t="s">
        <v>146</v>
      </c>
      <c r="H266" s="9"/>
      <c r="I266" s="9"/>
      <c r="J266" t="s">
        <v>156</v>
      </c>
      <c r="K266" t="s">
        <v>516</v>
      </c>
      <c r="L266" t="s">
        <v>1681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  <c r="X266" s="9">
        <v>30447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1684</v>
      </c>
      <c r="F267" t="s">
        <v>275</v>
      </c>
      <c r="G267" t="s">
        <v>1685</v>
      </c>
      <c r="H267" s="9">
        <v>44266</v>
      </c>
      <c r="I267" s="9">
        <v>44287</v>
      </c>
      <c r="K267" t="s">
        <v>348</v>
      </c>
      <c r="L267" t="s">
        <v>1688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199</v>
      </c>
      <c r="W267" t="s">
        <v>68</v>
      </c>
      <c r="X267" s="9">
        <v>16568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 t="s">
        <v>1691</v>
      </c>
      <c r="F268" t="s">
        <v>491</v>
      </c>
      <c r="G268" t="s">
        <v>39</v>
      </c>
      <c r="H268" s="9">
        <v>45235</v>
      </c>
      <c r="I268" s="9">
        <v>45258</v>
      </c>
      <c r="J268" t="s">
        <v>65</v>
      </c>
      <c r="L268" t="s">
        <v>1693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199</v>
      </c>
      <c r="W268" t="s">
        <v>132</v>
      </c>
      <c r="X268" s="9">
        <v>27428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1696</v>
      </c>
      <c r="F269" t="s">
        <v>294</v>
      </c>
      <c r="H269" s="9">
        <v>44178</v>
      </c>
      <c r="I269" s="9">
        <v>44192</v>
      </c>
      <c r="J269" t="s">
        <v>409</v>
      </c>
      <c r="K269" t="s">
        <v>181</v>
      </c>
      <c r="L269" t="s">
        <v>1699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253</v>
      </c>
      <c r="U269">
        <v>20249</v>
      </c>
      <c r="V269" t="s">
        <v>33</v>
      </c>
      <c r="W269" t="s">
        <v>166</v>
      </c>
      <c r="X269" s="9"/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1702</v>
      </c>
      <c r="F270" t="s">
        <v>169</v>
      </c>
      <c r="G270" t="s">
        <v>1703</v>
      </c>
      <c r="H270" s="9">
        <v>45616</v>
      </c>
      <c r="I270" s="9">
        <v>45642</v>
      </c>
      <c r="J270" t="s">
        <v>139</v>
      </c>
      <c r="K270" t="s">
        <v>537</v>
      </c>
      <c r="L270" t="s">
        <v>1705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199</v>
      </c>
      <c r="W270" t="s">
        <v>92</v>
      </c>
      <c r="X270" s="9">
        <v>18035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 s="9">
        <v>44385</v>
      </c>
      <c r="I271" s="9">
        <v>44390</v>
      </c>
      <c r="J271" t="s">
        <v>139</v>
      </c>
      <c r="K271" t="s">
        <v>30</v>
      </c>
      <c r="L271" t="s">
        <v>1712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165</v>
      </c>
      <c r="U271">
        <v>19313</v>
      </c>
      <c r="V271" t="s">
        <v>79</v>
      </c>
      <c r="W271" t="b">
        <v>0</v>
      </c>
      <c r="X271" s="9"/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1715</v>
      </c>
      <c r="F272" t="s">
        <v>178</v>
      </c>
      <c r="H272" s="9">
        <v>45365</v>
      </c>
      <c r="I272" s="9">
        <v>45386</v>
      </c>
      <c r="J272" t="s">
        <v>139</v>
      </c>
      <c r="K272" t="s">
        <v>368</v>
      </c>
      <c r="L272" t="s">
        <v>1718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102</v>
      </c>
      <c r="U272">
        <v>27553</v>
      </c>
      <c r="V272" t="s">
        <v>79</v>
      </c>
      <c r="W272" t="s">
        <v>166</v>
      </c>
      <c r="X272" s="9">
        <v>38642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1721</v>
      </c>
      <c r="F273" t="s">
        <v>419</v>
      </c>
      <c r="G273" t="s">
        <v>39</v>
      </c>
      <c r="H273" s="9"/>
      <c r="I273" s="9"/>
      <c r="J273" t="s">
        <v>480</v>
      </c>
      <c r="K273" t="s">
        <v>279</v>
      </c>
      <c r="L273" t="s">
        <v>1722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102</v>
      </c>
      <c r="X273" s="9"/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 t="s">
        <v>1724</v>
      </c>
      <c r="F274" t="s">
        <v>95</v>
      </c>
      <c r="G274" t="s">
        <v>1725</v>
      </c>
      <c r="H274" s="9">
        <v>45174</v>
      </c>
      <c r="I274" s="9">
        <v>45202</v>
      </c>
      <c r="J274" t="s">
        <v>121</v>
      </c>
      <c r="K274" t="s">
        <v>873</v>
      </c>
      <c r="L274" t="s">
        <v>1728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79</v>
      </c>
      <c r="W274" t="s">
        <v>68</v>
      </c>
      <c r="X274" s="9">
        <v>36452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1730</v>
      </c>
      <c r="F275" t="s">
        <v>247</v>
      </c>
      <c r="G275" t="s">
        <v>1731</v>
      </c>
      <c r="H275" s="9">
        <v>44505</v>
      </c>
      <c r="I275" s="9"/>
      <c r="K275" t="s">
        <v>25</v>
      </c>
      <c r="L275" t="s">
        <v>111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57</v>
      </c>
      <c r="W275" t="b">
        <v>1</v>
      </c>
      <c r="X275" s="9">
        <v>17202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1734</v>
      </c>
      <c r="F276" t="s">
        <v>95</v>
      </c>
      <c r="G276" t="s">
        <v>1735</v>
      </c>
      <c r="H276" s="9">
        <v>45557</v>
      </c>
      <c r="I276" s="9">
        <v>45573</v>
      </c>
      <c r="J276" t="s">
        <v>99</v>
      </c>
      <c r="K276" t="s">
        <v>100</v>
      </c>
      <c r="L276" t="s">
        <v>1738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253</v>
      </c>
      <c r="V276" t="s">
        <v>79</v>
      </c>
      <c r="W276" t="s">
        <v>46</v>
      </c>
      <c r="X276" s="9">
        <v>20146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1740</v>
      </c>
      <c r="F277" t="s">
        <v>257</v>
      </c>
      <c r="H277" s="9">
        <v>44265</v>
      </c>
      <c r="I277" s="9">
        <v>44291</v>
      </c>
      <c r="K277" t="s">
        <v>181</v>
      </c>
      <c r="L277" t="s">
        <v>1743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199</v>
      </c>
      <c r="W277" t="s">
        <v>46</v>
      </c>
      <c r="X277" s="9">
        <v>24727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 s="9">
        <v>45365</v>
      </c>
      <c r="I278" s="9">
        <v>45362</v>
      </c>
      <c r="J278" t="s">
        <v>242</v>
      </c>
      <c r="K278" t="s">
        <v>54</v>
      </c>
      <c r="L278" t="s">
        <v>1748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183</v>
      </c>
      <c r="X278" s="9"/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1750</v>
      </c>
      <c r="F279" t="s">
        <v>178</v>
      </c>
      <c r="H279" s="9">
        <v>44519</v>
      </c>
      <c r="I279" s="9">
        <v>44535</v>
      </c>
      <c r="J279" t="s">
        <v>65</v>
      </c>
      <c r="L279" t="s">
        <v>1753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1754</v>
      </c>
      <c r="V279" t="s">
        <v>113</v>
      </c>
      <c r="W279" t="s">
        <v>102</v>
      </c>
      <c r="X279" s="9"/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 t="s">
        <v>1757</v>
      </c>
      <c r="F280" t="s">
        <v>95</v>
      </c>
      <c r="G280" t="s">
        <v>39</v>
      </c>
      <c r="H280" s="9">
        <v>44350</v>
      </c>
      <c r="I280" s="9">
        <v>44377</v>
      </c>
      <c r="J280" t="s">
        <v>88</v>
      </c>
      <c r="K280" t="s">
        <v>368</v>
      </c>
      <c r="L280" t="s">
        <v>1759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132</v>
      </c>
      <c r="U280">
        <v>-40538</v>
      </c>
      <c r="V280" t="s">
        <v>183</v>
      </c>
      <c r="W280" t="s">
        <v>69</v>
      </c>
      <c r="X280" s="9">
        <v>32754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1762</v>
      </c>
      <c r="F281" t="s">
        <v>178</v>
      </c>
      <c r="G281" t="s">
        <v>1763</v>
      </c>
      <c r="H281" s="9">
        <v>45559</v>
      </c>
      <c r="I281" s="9">
        <v>45574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165</v>
      </c>
      <c r="U281">
        <v>4078</v>
      </c>
      <c r="V281" t="s">
        <v>25</v>
      </c>
      <c r="W281" t="s">
        <v>92</v>
      </c>
      <c r="X281" s="9">
        <v>17826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1768</v>
      </c>
      <c r="F282" t="s">
        <v>338</v>
      </c>
      <c r="G282" t="s">
        <v>1769</v>
      </c>
      <c r="H282" s="9">
        <v>43901</v>
      </c>
      <c r="I282" s="9">
        <v>43929</v>
      </c>
      <c r="J282" t="s">
        <v>109</v>
      </c>
      <c r="K282" t="s">
        <v>33</v>
      </c>
      <c r="L282" t="s">
        <v>1772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199</v>
      </c>
      <c r="W282" t="s">
        <v>132</v>
      </c>
      <c r="X282" s="9">
        <v>21733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1775</v>
      </c>
      <c r="F283" t="s">
        <v>126</v>
      </c>
      <c r="G283" t="s">
        <v>1776</v>
      </c>
      <c r="H283" s="9">
        <v>44531</v>
      </c>
      <c r="I283" s="9">
        <v>44543</v>
      </c>
      <c r="J283" t="s">
        <v>196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91</v>
      </c>
      <c r="U283" t="s">
        <v>1779</v>
      </c>
      <c r="W283" t="s">
        <v>166</v>
      </c>
      <c r="X283" s="9">
        <v>16976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294</v>
      </c>
      <c r="G284" t="s">
        <v>1783</v>
      </c>
      <c r="H284" s="9">
        <v>44756</v>
      </c>
      <c r="I284" s="9"/>
      <c r="J284" t="s">
        <v>76</v>
      </c>
      <c r="K284" t="s">
        <v>54</v>
      </c>
      <c r="L284" t="s">
        <v>1785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112</v>
      </c>
      <c r="U284" t="s">
        <v>1787</v>
      </c>
      <c r="V284" t="s">
        <v>57</v>
      </c>
      <c r="W284" t="b">
        <v>0</v>
      </c>
      <c r="X284" s="9"/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1790</v>
      </c>
      <c r="F285" t="s">
        <v>693</v>
      </c>
      <c r="G285" t="s">
        <v>1791</v>
      </c>
      <c r="H285" s="9"/>
      <c r="I285" s="9"/>
      <c r="J285" t="s">
        <v>668</v>
      </c>
      <c r="K285" t="s">
        <v>650</v>
      </c>
      <c r="L285" t="s">
        <v>1792</v>
      </c>
      <c r="O285" t="s">
        <v>1793</v>
      </c>
      <c r="P285">
        <v>166</v>
      </c>
      <c r="R285">
        <v>24.7</v>
      </c>
      <c r="S285">
        <v>128</v>
      </c>
      <c r="T285" t="s">
        <v>68</v>
      </c>
      <c r="U285">
        <v>30742</v>
      </c>
      <c r="V285" t="s">
        <v>379</v>
      </c>
      <c r="W285" t="b">
        <v>0</v>
      </c>
      <c r="X285" s="9">
        <v>35217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 t="s">
        <v>1796</v>
      </c>
      <c r="F286" t="s">
        <v>169</v>
      </c>
      <c r="G286" t="s">
        <v>1797</v>
      </c>
      <c r="H286" s="9">
        <v>44645</v>
      </c>
      <c r="I286" s="9">
        <v>44673</v>
      </c>
      <c r="J286" t="s">
        <v>309</v>
      </c>
      <c r="K286" t="s">
        <v>110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102</v>
      </c>
      <c r="U286">
        <v>26287</v>
      </c>
      <c r="V286" t="s">
        <v>208</v>
      </c>
      <c r="W286" t="s">
        <v>69</v>
      </c>
      <c r="X286" s="9">
        <v>14375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1800</v>
      </c>
      <c r="G287" t="s">
        <v>146</v>
      </c>
      <c r="H287" s="9">
        <v>44232</v>
      </c>
      <c r="I287" s="9">
        <v>44233</v>
      </c>
      <c r="K287" t="s">
        <v>251</v>
      </c>
      <c r="L287" t="s">
        <v>387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80</v>
      </c>
      <c r="U287">
        <v>35153</v>
      </c>
      <c r="V287" t="s">
        <v>379</v>
      </c>
      <c r="W287" t="s">
        <v>92</v>
      </c>
      <c r="X287" s="9">
        <v>35670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693</v>
      </c>
      <c r="G288" t="s">
        <v>1803</v>
      </c>
      <c r="H288" s="9">
        <v>44221</v>
      </c>
      <c r="I288" s="9">
        <v>44241</v>
      </c>
      <c r="J288" t="s">
        <v>109</v>
      </c>
      <c r="K288" t="s">
        <v>54</v>
      </c>
      <c r="L288" t="s">
        <v>1806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68</v>
      </c>
      <c r="U288" t="s">
        <v>1807</v>
      </c>
      <c r="V288" t="s">
        <v>698</v>
      </c>
      <c r="W288" t="s">
        <v>46</v>
      </c>
      <c r="X288" s="9"/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1810</v>
      </c>
      <c r="F289" t="s">
        <v>62</v>
      </c>
      <c r="G289" t="s">
        <v>146</v>
      </c>
      <c r="H289" s="9">
        <v>45574</v>
      </c>
      <c r="I289" s="9">
        <v>45598</v>
      </c>
      <c r="J289" t="s">
        <v>29</v>
      </c>
      <c r="K289" t="s">
        <v>197</v>
      </c>
      <c r="L289" t="s">
        <v>1811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68</v>
      </c>
      <c r="U289">
        <v>38664</v>
      </c>
      <c r="V289" t="s">
        <v>199</v>
      </c>
      <c r="W289" t="b">
        <v>0</v>
      </c>
      <c r="X289" s="9"/>
    </row>
    <row r="290" spans="1:24" x14ac:dyDescent="0.3">
      <c r="A290" t="s">
        <v>1812</v>
      </c>
      <c r="B290" t="s">
        <v>1813</v>
      </c>
      <c r="C290" t="s">
        <v>36</v>
      </c>
      <c r="D290">
        <v>37</v>
      </c>
      <c r="E290" t="s">
        <v>1814</v>
      </c>
      <c r="F290" t="s">
        <v>374</v>
      </c>
      <c r="G290" t="s">
        <v>1815</v>
      </c>
      <c r="H290" s="9">
        <v>45585</v>
      </c>
      <c r="I290" s="9">
        <v>45612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56</v>
      </c>
      <c r="U290">
        <v>44903</v>
      </c>
      <c r="V290" t="s">
        <v>698</v>
      </c>
      <c r="W290" t="s">
        <v>56</v>
      </c>
      <c r="X290" s="9">
        <v>32026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1819</v>
      </c>
      <c r="F291" t="s">
        <v>193</v>
      </c>
      <c r="G291" t="s">
        <v>146</v>
      </c>
      <c r="H291" s="9">
        <v>44477</v>
      </c>
      <c r="I291" s="9">
        <v>44481</v>
      </c>
      <c r="J291" t="s">
        <v>409</v>
      </c>
      <c r="K291" t="s">
        <v>140</v>
      </c>
      <c r="L291" t="s">
        <v>1699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102</v>
      </c>
      <c r="X291" s="9">
        <v>14905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1823</v>
      </c>
      <c r="F292" t="s">
        <v>275</v>
      </c>
      <c r="G292" t="s">
        <v>39</v>
      </c>
      <c r="H292" s="9">
        <v>44501</v>
      </c>
      <c r="I292" s="9">
        <v>44499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698</v>
      </c>
      <c r="W292" t="s">
        <v>25</v>
      </c>
      <c r="X292" s="9"/>
    </row>
    <row r="293" spans="1:24" x14ac:dyDescent="0.3">
      <c r="A293" t="s">
        <v>1827</v>
      </c>
      <c r="C293" t="s">
        <v>60</v>
      </c>
      <c r="D293">
        <v>80</v>
      </c>
      <c r="E293" t="s">
        <v>1828</v>
      </c>
      <c r="F293" t="s">
        <v>491</v>
      </c>
      <c r="G293" t="s">
        <v>1829</v>
      </c>
      <c r="H293" s="9">
        <v>44615</v>
      </c>
      <c r="I293" s="9">
        <v>44622</v>
      </c>
      <c r="J293" t="s">
        <v>342</v>
      </c>
      <c r="K293" t="s">
        <v>766</v>
      </c>
      <c r="L293" t="s">
        <v>1017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253</v>
      </c>
      <c r="U293">
        <v>5669</v>
      </c>
      <c r="V293" t="s">
        <v>57</v>
      </c>
      <c r="W293" t="s">
        <v>166</v>
      </c>
      <c r="X293" s="9">
        <v>16309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1833</v>
      </c>
      <c r="F294" t="s">
        <v>338</v>
      </c>
      <c r="G294" t="s">
        <v>1834</v>
      </c>
      <c r="H294" s="9">
        <v>45002</v>
      </c>
      <c r="I294" s="9">
        <v>45008</v>
      </c>
      <c r="J294" t="s">
        <v>109</v>
      </c>
      <c r="K294" t="s">
        <v>611</v>
      </c>
      <c r="L294" t="s">
        <v>1836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253</v>
      </c>
      <c r="U294" t="s">
        <v>1837</v>
      </c>
      <c r="V294" t="s">
        <v>45</v>
      </c>
      <c r="W294" t="s">
        <v>56</v>
      </c>
      <c r="X294" s="9">
        <v>15154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F295" t="s">
        <v>266</v>
      </c>
      <c r="H295" s="9">
        <v>45527</v>
      </c>
      <c r="I295" s="9">
        <v>45532</v>
      </c>
      <c r="J295" t="s">
        <v>753</v>
      </c>
      <c r="K295" t="s">
        <v>33</v>
      </c>
      <c r="L295" t="s">
        <v>1693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253</v>
      </c>
      <c r="U295">
        <v>5007</v>
      </c>
      <c r="V295" t="s">
        <v>379</v>
      </c>
      <c r="W295" t="s">
        <v>80</v>
      </c>
      <c r="X295" s="9"/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 t="s">
        <v>1843</v>
      </c>
      <c r="F296" t="s">
        <v>39</v>
      </c>
      <c r="G296" t="s">
        <v>146</v>
      </c>
      <c r="H296" s="9">
        <v>44648</v>
      </c>
      <c r="I296" s="9">
        <v>44648</v>
      </c>
      <c r="J296" t="s">
        <v>189</v>
      </c>
      <c r="K296" t="s">
        <v>289</v>
      </c>
      <c r="L296" t="s">
        <v>1845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271</v>
      </c>
      <c r="W296" t="s">
        <v>46</v>
      </c>
      <c r="X296" s="9">
        <v>15017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 t="s">
        <v>1848</v>
      </c>
      <c r="F297" t="s">
        <v>468</v>
      </c>
      <c r="G297" t="s">
        <v>1849</v>
      </c>
      <c r="H297" s="9">
        <v>45154</v>
      </c>
      <c r="I297" s="9">
        <v>45177</v>
      </c>
      <c r="J297" t="s">
        <v>121</v>
      </c>
      <c r="K297" t="s">
        <v>206</v>
      </c>
      <c r="L297" t="s">
        <v>1850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91</v>
      </c>
      <c r="U297">
        <v>12896</v>
      </c>
      <c r="V297" t="s">
        <v>208</v>
      </c>
      <c r="W297" t="s">
        <v>46</v>
      </c>
      <c r="X297" s="9">
        <v>36287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1851</v>
      </c>
      <c r="F298" t="s">
        <v>178</v>
      </c>
      <c r="G298" t="s">
        <v>1852</v>
      </c>
      <c r="H298" s="9">
        <v>44262</v>
      </c>
      <c r="I298" s="9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102</v>
      </c>
      <c r="U298">
        <v>21947</v>
      </c>
      <c r="V298" t="s">
        <v>208</v>
      </c>
      <c r="W298" t="s">
        <v>44</v>
      </c>
      <c r="X298" s="9"/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39</v>
      </c>
      <c r="G299" t="s">
        <v>1856</v>
      </c>
      <c r="H299" s="9">
        <v>44210</v>
      </c>
      <c r="I299" s="9"/>
      <c r="K299" t="s">
        <v>624</v>
      </c>
      <c r="L299" t="s">
        <v>1857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91</v>
      </c>
      <c r="U299" t="s">
        <v>1858</v>
      </c>
      <c r="V299" t="s">
        <v>45</v>
      </c>
      <c r="W299" t="s">
        <v>68</v>
      </c>
      <c r="X299" s="9"/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 t="s">
        <v>1860</v>
      </c>
      <c r="F300" t="s">
        <v>153</v>
      </c>
      <c r="G300" t="s">
        <v>1861</v>
      </c>
      <c r="H300" s="9">
        <v>43965</v>
      </c>
      <c r="I300" s="9">
        <v>43966</v>
      </c>
      <c r="J300" t="s">
        <v>394</v>
      </c>
      <c r="K300" t="s">
        <v>624</v>
      </c>
      <c r="L300" t="s">
        <v>1863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253</v>
      </c>
      <c r="U300">
        <v>15102</v>
      </c>
      <c r="V300" t="s">
        <v>271</v>
      </c>
      <c r="W300" t="s">
        <v>92</v>
      </c>
      <c r="X300" s="9">
        <v>38834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G301" t="s">
        <v>39</v>
      </c>
      <c r="H301" s="9">
        <v>44552</v>
      </c>
      <c r="I301" s="9">
        <v>44560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91</v>
      </c>
      <c r="U301">
        <v>36592</v>
      </c>
      <c r="W301" t="s">
        <v>25</v>
      </c>
      <c r="X301" s="9"/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s="9">
        <v>44289</v>
      </c>
      <c r="I302" s="9">
        <v>44296</v>
      </c>
      <c r="J302" t="s">
        <v>309</v>
      </c>
      <c r="K302" t="s">
        <v>33</v>
      </c>
      <c r="L302" t="s">
        <v>1499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80</v>
      </c>
      <c r="U302">
        <v>13915</v>
      </c>
      <c r="V302" t="s">
        <v>263</v>
      </c>
      <c r="W302" t="s">
        <v>102</v>
      </c>
      <c r="X302" s="9"/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s="9">
        <v>44436</v>
      </c>
      <c r="I303" s="9">
        <v>44453</v>
      </c>
      <c r="K303" t="s">
        <v>77</v>
      </c>
      <c r="L303" t="s">
        <v>1878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1879</v>
      </c>
      <c r="V303" t="s">
        <v>57</v>
      </c>
      <c r="X303" s="9"/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 t="s">
        <v>1882</v>
      </c>
      <c r="F304" t="s">
        <v>169</v>
      </c>
      <c r="G304" t="s">
        <v>39</v>
      </c>
      <c r="H304" s="9">
        <v>45527</v>
      </c>
      <c r="I304" s="9">
        <v>45543</v>
      </c>
      <c r="J304" t="s">
        <v>342</v>
      </c>
      <c r="K304" t="s">
        <v>261</v>
      </c>
      <c r="L304" t="s">
        <v>1884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112</v>
      </c>
      <c r="U304" t="s">
        <v>1885</v>
      </c>
      <c r="V304" t="s">
        <v>217</v>
      </c>
      <c r="W304" t="s">
        <v>46</v>
      </c>
      <c r="X304" s="9">
        <v>36407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 t="s">
        <v>1887</v>
      </c>
      <c r="F305" t="s">
        <v>73</v>
      </c>
      <c r="G305" t="s">
        <v>146</v>
      </c>
      <c r="H305" s="9">
        <v>44781</v>
      </c>
      <c r="I305" s="9">
        <v>44801</v>
      </c>
      <c r="J305" t="s">
        <v>42</v>
      </c>
      <c r="K305" t="s">
        <v>39</v>
      </c>
      <c r="L305" t="s">
        <v>1889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68</v>
      </c>
      <c r="U305">
        <v>44458</v>
      </c>
      <c r="V305" t="s">
        <v>57</v>
      </c>
      <c r="W305" t="s">
        <v>46</v>
      </c>
      <c r="X305" s="9">
        <v>36024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 t="s">
        <v>1892</v>
      </c>
      <c r="F306" t="s">
        <v>153</v>
      </c>
      <c r="G306" t="s">
        <v>146</v>
      </c>
      <c r="H306" s="9">
        <v>45132</v>
      </c>
      <c r="I306" s="9">
        <v>45151</v>
      </c>
      <c r="J306" t="s">
        <v>638</v>
      </c>
      <c r="K306" t="s">
        <v>481</v>
      </c>
      <c r="L306" t="s">
        <v>1895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68</v>
      </c>
      <c r="U306">
        <v>2694</v>
      </c>
      <c r="V306" t="s">
        <v>79</v>
      </c>
      <c r="W306" t="s">
        <v>102</v>
      </c>
      <c r="X306" s="9">
        <v>16855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84</v>
      </c>
      <c r="G307" t="s">
        <v>39</v>
      </c>
      <c r="H307" s="9">
        <v>44128</v>
      </c>
      <c r="I307" s="9">
        <v>44125</v>
      </c>
      <c r="J307" t="s">
        <v>99</v>
      </c>
      <c r="K307" t="s">
        <v>320</v>
      </c>
      <c r="L307" t="s">
        <v>111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102</v>
      </c>
      <c r="U307">
        <v>13273</v>
      </c>
      <c r="V307" t="s">
        <v>45</v>
      </c>
      <c r="W307" t="s">
        <v>132</v>
      </c>
      <c r="X307" s="9"/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 t="s">
        <v>1901</v>
      </c>
      <c r="F308" t="s">
        <v>126</v>
      </c>
      <c r="G308" t="s">
        <v>1902</v>
      </c>
      <c r="H308" s="9">
        <v>45271</v>
      </c>
      <c r="I308" s="9">
        <v>45286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132</v>
      </c>
      <c r="U308" t="s">
        <v>1903</v>
      </c>
      <c r="V308" t="s">
        <v>208</v>
      </c>
      <c r="W308" t="s">
        <v>102</v>
      </c>
      <c r="X308" s="9">
        <v>32796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126</v>
      </c>
      <c r="G309" t="s">
        <v>39</v>
      </c>
      <c r="H309" s="9">
        <v>45223</v>
      </c>
      <c r="I309" s="9">
        <v>45251</v>
      </c>
      <c r="J309" t="s">
        <v>76</v>
      </c>
      <c r="K309" t="s">
        <v>873</v>
      </c>
      <c r="L309" t="s">
        <v>1908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56</v>
      </c>
      <c r="U309" t="s">
        <v>1909</v>
      </c>
      <c r="V309" t="s">
        <v>25</v>
      </c>
      <c r="W309" t="s">
        <v>25</v>
      </c>
      <c r="X309" s="9"/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 t="s">
        <v>1912</v>
      </c>
      <c r="F310" t="s">
        <v>275</v>
      </c>
      <c r="G310" t="s">
        <v>1913</v>
      </c>
      <c r="H310" s="9">
        <v>45583</v>
      </c>
      <c r="I310" s="9">
        <v>45590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92</v>
      </c>
      <c r="V310" t="s">
        <v>45</v>
      </c>
      <c r="W310" t="b">
        <v>0</v>
      </c>
      <c r="X310" s="9">
        <v>21342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G311" t="s">
        <v>146</v>
      </c>
      <c r="H311" s="9">
        <v>45619</v>
      </c>
      <c r="I311" s="9">
        <v>45625</v>
      </c>
      <c r="J311" t="s">
        <v>65</v>
      </c>
      <c r="K311" t="s">
        <v>783</v>
      </c>
      <c r="L311" t="s">
        <v>1922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183</v>
      </c>
      <c r="W311" t="b">
        <v>1</v>
      </c>
      <c r="X311" s="9"/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 t="s">
        <v>1925</v>
      </c>
      <c r="F312" t="s">
        <v>294</v>
      </c>
      <c r="G312" t="s">
        <v>1926</v>
      </c>
      <c r="H312" s="9">
        <v>44078</v>
      </c>
      <c r="I312" s="9">
        <v>44087</v>
      </c>
      <c r="J312" t="s">
        <v>409</v>
      </c>
      <c r="K312" t="s">
        <v>741</v>
      </c>
      <c r="L312" t="s">
        <v>1928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112</v>
      </c>
      <c r="U312">
        <v>47306</v>
      </c>
      <c r="V312" t="s">
        <v>208</v>
      </c>
      <c r="W312" t="b">
        <v>1</v>
      </c>
      <c r="X312" s="9">
        <v>32549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G313" t="s">
        <v>146</v>
      </c>
      <c r="H313" s="9">
        <v>45165</v>
      </c>
      <c r="I313" s="9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78</v>
      </c>
      <c r="U313">
        <v>33558</v>
      </c>
      <c r="V313" t="s">
        <v>183</v>
      </c>
      <c r="W313" t="s">
        <v>80</v>
      </c>
      <c r="X313" s="9"/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s="9">
        <v>43938</v>
      </c>
      <c r="I314" s="9">
        <v>43942</v>
      </c>
      <c r="J314" t="s">
        <v>242</v>
      </c>
      <c r="K314" t="s">
        <v>386</v>
      </c>
      <c r="L314" t="s">
        <v>1938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57</v>
      </c>
      <c r="W314" t="s">
        <v>46</v>
      </c>
      <c r="X314" s="9"/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 t="s">
        <v>1941</v>
      </c>
      <c r="F315" t="s">
        <v>73</v>
      </c>
      <c r="G315" t="s">
        <v>1942</v>
      </c>
      <c r="H315" s="9">
        <v>45497</v>
      </c>
      <c r="I315" s="9">
        <v>45498</v>
      </c>
      <c r="J315" t="s">
        <v>409</v>
      </c>
      <c r="K315" t="s">
        <v>760</v>
      </c>
      <c r="L315" t="s">
        <v>1943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165</v>
      </c>
      <c r="U315">
        <v>26468</v>
      </c>
      <c r="V315" t="s">
        <v>45</v>
      </c>
      <c r="W315" t="s">
        <v>56</v>
      </c>
      <c r="X315" s="9">
        <v>28608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 t="s">
        <v>1946</v>
      </c>
      <c r="F316" t="s">
        <v>117</v>
      </c>
      <c r="G316" t="s">
        <v>1947</v>
      </c>
      <c r="H316" s="9">
        <v>44087</v>
      </c>
      <c r="I316" s="9">
        <v>44092</v>
      </c>
      <c r="J316" t="s">
        <v>53</v>
      </c>
      <c r="K316" t="s">
        <v>197</v>
      </c>
      <c r="L316" t="s">
        <v>1949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208</v>
      </c>
      <c r="W316" t="s">
        <v>68</v>
      </c>
      <c r="X316" s="9">
        <v>38099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1951</v>
      </c>
      <c r="F317" t="s">
        <v>247</v>
      </c>
      <c r="G317" t="s">
        <v>146</v>
      </c>
      <c r="H317" s="9">
        <v>45598</v>
      </c>
      <c r="I317" s="9">
        <v>45625</v>
      </c>
      <c r="J317" t="s">
        <v>109</v>
      </c>
      <c r="K317" t="s">
        <v>33</v>
      </c>
      <c r="L317" t="s">
        <v>607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78</v>
      </c>
      <c r="U317">
        <v>2641</v>
      </c>
      <c r="V317" t="s">
        <v>217</v>
      </c>
      <c r="W317" t="s">
        <v>68</v>
      </c>
      <c r="X317" s="9"/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 t="s">
        <v>1954</v>
      </c>
      <c r="F318" t="s">
        <v>145</v>
      </c>
      <c r="G318" t="s">
        <v>1955</v>
      </c>
      <c r="H318" s="9">
        <v>44331</v>
      </c>
      <c r="I318" s="9">
        <v>44351</v>
      </c>
      <c r="K318" t="s">
        <v>650</v>
      </c>
      <c r="L318" t="s">
        <v>1958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91</v>
      </c>
      <c r="U318">
        <v>43172</v>
      </c>
      <c r="V318" t="s">
        <v>271</v>
      </c>
      <c r="W318" t="s">
        <v>69</v>
      </c>
      <c r="X318" s="9">
        <v>19004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294</v>
      </c>
      <c r="G319" t="s">
        <v>39</v>
      </c>
      <c r="H319" s="9">
        <v>45071</v>
      </c>
      <c r="I319" s="9">
        <v>45096</v>
      </c>
      <c r="J319" t="s">
        <v>121</v>
      </c>
      <c r="K319" t="s">
        <v>100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80</v>
      </c>
      <c r="U319">
        <v>46889</v>
      </c>
      <c r="V319" t="s">
        <v>45</v>
      </c>
      <c r="W319" t="s">
        <v>25</v>
      </c>
      <c r="X319" s="9"/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 t="s">
        <v>1967</v>
      </c>
      <c r="F320" t="s">
        <v>275</v>
      </c>
      <c r="G320" t="s">
        <v>1968</v>
      </c>
      <c r="H320" s="9">
        <v>44779</v>
      </c>
      <c r="I320" s="9">
        <v>44809</v>
      </c>
      <c r="J320" t="s">
        <v>121</v>
      </c>
      <c r="K320" t="s">
        <v>89</v>
      </c>
      <c r="L320" t="s">
        <v>1970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102</v>
      </c>
      <c r="U320">
        <v>37795</v>
      </c>
      <c r="V320" t="s">
        <v>217</v>
      </c>
      <c r="W320" t="s">
        <v>166</v>
      </c>
      <c r="X320" s="9">
        <v>22859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 t="s">
        <v>1973</v>
      </c>
      <c r="F321" t="s">
        <v>294</v>
      </c>
      <c r="G321" t="s">
        <v>1974</v>
      </c>
      <c r="H321" s="9">
        <v>45066</v>
      </c>
      <c r="I321" s="9">
        <v>45084</v>
      </c>
      <c r="J321" t="s">
        <v>309</v>
      </c>
      <c r="K321" t="s">
        <v>320</v>
      </c>
      <c r="L321" t="s">
        <v>1977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78</v>
      </c>
      <c r="U321">
        <v>25497</v>
      </c>
      <c r="V321" t="s">
        <v>698</v>
      </c>
      <c r="W321" t="s">
        <v>132</v>
      </c>
      <c r="X321" s="9">
        <v>30094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 t="s">
        <v>1980</v>
      </c>
      <c r="F322" t="s">
        <v>316</v>
      </c>
      <c r="G322" t="s">
        <v>1981</v>
      </c>
      <c r="H322" s="9">
        <v>44182</v>
      </c>
      <c r="I322" s="9">
        <v>44198</v>
      </c>
      <c r="J322" t="s">
        <v>88</v>
      </c>
      <c r="K322" t="s">
        <v>631</v>
      </c>
      <c r="L322" t="s">
        <v>1265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132</v>
      </c>
      <c r="U322" t="s">
        <v>1984</v>
      </c>
      <c r="V322" t="s">
        <v>199</v>
      </c>
      <c r="W322" t="s">
        <v>132</v>
      </c>
      <c r="X322" s="9">
        <v>33858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39</v>
      </c>
      <c r="G323" t="s">
        <v>146</v>
      </c>
      <c r="H323" s="9">
        <v>44435</v>
      </c>
      <c r="I323" s="9"/>
      <c r="K323" t="s">
        <v>624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1987</v>
      </c>
      <c r="V323" t="s">
        <v>263</v>
      </c>
      <c r="W323" t="s">
        <v>80</v>
      </c>
      <c r="X323" s="9"/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 s="9">
        <v>44981</v>
      </c>
      <c r="I324" s="9">
        <v>44992</v>
      </c>
      <c r="J324" t="s">
        <v>109</v>
      </c>
      <c r="K324" t="s">
        <v>386</v>
      </c>
      <c r="L324" t="s">
        <v>1992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80</v>
      </c>
      <c r="U324">
        <v>43928</v>
      </c>
      <c r="W324" t="s">
        <v>102</v>
      </c>
      <c r="X324" s="9"/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 t="s">
        <v>1993</v>
      </c>
      <c r="F325" t="s">
        <v>169</v>
      </c>
      <c r="G325" t="s">
        <v>1994</v>
      </c>
      <c r="H325" s="9">
        <v>45328</v>
      </c>
      <c r="I325" s="9">
        <v>45334</v>
      </c>
      <c r="J325" t="s">
        <v>156</v>
      </c>
      <c r="K325" t="s">
        <v>1997</v>
      </c>
      <c r="L325" t="s">
        <v>1998</v>
      </c>
      <c r="N325">
        <v>64</v>
      </c>
      <c r="P325">
        <v>178</v>
      </c>
      <c r="Q325">
        <v>4.4000000000000004</v>
      </c>
      <c r="S325">
        <v>162</v>
      </c>
      <c r="T325" t="s">
        <v>91</v>
      </c>
      <c r="U325">
        <v>29214</v>
      </c>
      <c r="V325" t="s">
        <v>25</v>
      </c>
      <c r="W325" t="s">
        <v>56</v>
      </c>
      <c r="X325" s="9">
        <v>36076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38</v>
      </c>
      <c r="G326" t="s">
        <v>2002</v>
      </c>
      <c r="H326" s="9">
        <v>45644</v>
      </c>
      <c r="I326" s="9">
        <v>45660</v>
      </c>
      <c r="J326" t="s">
        <v>288</v>
      </c>
      <c r="K326" t="s">
        <v>279</v>
      </c>
      <c r="L326" t="s">
        <v>363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132</v>
      </c>
      <c r="U326">
        <v>4721</v>
      </c>
      <c r="V326" t="s">
        <v>33</v>
      </c>
      <c r="W326" t="s">
        <v>69</v>
      </c>
      <c r="X326" s="9"/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 t="s">
        <v>2006</v>
      </c>
      <c r="F327" t="s">
        <v>39</v>
      </c>
      <c r="H327" s="9">
        <v>44391</v>
      </c>
      <c r="I327" s="9">
        <v>44396</v>
      </c>
      <c r="J327" t="s">
        <v>638</v>
      </c>
      <c r="K327" t="s">
        <v>548</v>
      </c>
      <c r="L327" t="s">
        <v>2009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78</v>
      </c>
      <c r="U327">
        <v>12841</v>
      </c>
      <c r="V327" t="s">
        <v>79</v>
      </c>
      <c r="W327" t="s">
        <v>56</v>
      </c>
      <c r="X327" s="9">
        <v>36542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 t="s">
        <v>2011</v>
      </c>
      <c r="F328" t="s">
        <v>247</v>
      </c>
      <c r="H328" s="9">
        <v>44774</v>
      </c>
      <c r="I328" s="9">
        <v>44798</v>
      </c>
      <c r="J328" t="s">
        <v>99</v>
      </c>
      <c r="K328" t="s">
        <v>741</v>
      </c>
      <c r="L328" t="s">
        <v>2013</v>
      </c>
      <c r="O328" t="s">
        <v>2014</v>
      </c>
      <c r="P328">
        <v>114</v>
      </c>
      <c r="R328">
        <v>41.2</v>
      </c>
      <c r="S328">
        <v>276</v>
      </c>
      <c r="T328" t="s">
        <v>92</v>
      </c>
      <c r="U328" t="s">
        <v>2015</v>
      </c>
      <c r="V328" t="s">
        <v>263</v>
      </c>
      <c r="W328" t="s">
        <v>68</v>
      </c>
      <c r="X328" s="9">
        <v>37060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 t="s">
        <v>2017</v>
      </c>
      <c r="F329" t="s">
        <v>193</v>
      </c>
      <c r="G329" t="s">
        <v>2018</v>
      </c>
      <c r="H329" s="9">
        <v>44427</v>
      </c>
      <c r="I329" s="9">
        <v>44431</v>
      </c>
      <c r="J329" t="s">
        <v>29</v>
      </c>
      <c r="K329" t="s">
        <v>66</v>
      </c>
      <c r="L329" t="s">
        <v>2021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102</v>
      </c>
      <c r="U329" t="s">
        <v>2022</v>
      </c>
      <c r="V329" t="s">
        <v>217</v>
      </c>
      <c r="W329" t="b">
        <v>0</v>
      </c>
      <c r="X329" s="9">
        <v>28408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2024</v>
      </c>
      <c r="F330" t="s">
        <v>316</v>
      </c>
      <c r="G330" t="s">
        <v>2025</v>
      </c>
      <c r="H330" s="9">
        <v>44411</v>
      </c>
      <c r="I330" s="9">
        <v>44438</v>
      </c>
      <c r="J330" t="s">
        <v>753</v>
      </c>
      <c r="K330" t="s">
        <v>368</v>
      </c>
      <c r="L330" t="s">
        <v>2028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183</v>
      </c>
      <c r="W330" t="s">
        <v>56</v>
      </c>
      <c r="X330" s="9"/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 t="s">
        <v>2031</v>
      </c>
      <c r="F331" t="s">
        <v>693</v>
      </c>
      <c r="H331" s="9">
        <v>44735</v>
      </c>
      <c r="I331" s="9">
        <v>44734</v>
      </c>
      <c r="J331" t="s">
        <v>76</v>
      </c>
      <c r="K331" t="s">
        <v>441</v>
      </c>
      <c r="L331" t="s">
        <v>2034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56</v>
      </c>
      <c r="U331">
        <v>24526</v>
      </c>
      <c r="V331" t="s">
        <v>25</v>
      </c>
      <c r="W331" t="s">
        <v>80</v>
      </c>
      <c r="X331" s="9">
        <v>28805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 t="s">
        <v>2037</v>
      </c>
      <c r="F332" t="s">
        <v>126</v>
      </c>
      <c r="G332" t="s">
        <v>2038</v>
      </c>
      <c r="H332" s="9">
        <v>44554</v>
      </c>
      <c r="I332" s="9">
        <v>44553</v>
      </c>
      <c r="J332" t="s">
        <v>42</v>
      </c>
      <c r="K332" t="s">
        <v>89</v>
      </c>
      <c r="L332" t="s">
        <v>1005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253</v>
      </c>
      <c r="U332" t="s">
        <v>2039</v>
      </c>
      <c r="V332" t="s">
        <v>217</v>
      </c>
      <c r="W332" t="s">
        <v>132</v>
      </c>
      <c r="X332" s="9">
        <v>24248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 t="s">
        <v>2041</v>
      </c>
      <c r="F333" t="s">
        <v>294</v>
      </c>
      <c r="G333" t="s">
        <v>146</v>
      </c>
      <c r="H333" s="9"/>
      <c r="I333" s="9"/>
      <c r="J333" t="s">
        <v>394</v>
      </c>
      <c r="K333" t="s">
        <v>481</v>
      </c>
      <c r="L333" t="s">
        <v>447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102</v>
      </c>
      <c r="U333">
        <v>37140</v>
      </c>
      <c r="V333" t="s">
        <v>281</v>
      </c>
      <c r="W333" t="s">
        <v>92</v>
      </c>
      <c r="X333" s="9">
        <v>24056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374</v>
      </c>
      <c r="G334" t="s">
        <v>2044</v>
      </c>
      <c r="H334" s="9">
        <v>45242</v>
      </c>
      <c r="I334" s="9">
        <v>45271</v>
      </c>
      <c r="J334" t="s">
        <v>480</v>
      </c>
      <c r="K334" t="s">
        <v>516</v>
      </c>
      <c r="L334" t="s">
        <v>2046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68</v>
      </c>
      <c r="U334">
        <v>18871</v>
      </c>
      <c r="V334" t="s">
        <v>379</v>
      </c>
      <c r="W334" t="s">
        <v>132</v>
      </c>
      <c r="X334" s="9"/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2048</v>
      </c>
      <c r="F335" t="s">
        <v>294</v>
      </c>
      <c r="G335" t="s">
        <v>2049</v>
      </c>
      <c r="H335" s="9">
        <v>44097</v>
      </c>
      <c r="I335" s="9">
        <v>44124</v>
      </c>
      <c r="J335" t="s">
        <v>121</v>
      </c>
      <c r="K335" t="s">
        <v>348</v>
      </c>
      <c r="L335" t="s">
        <v>2052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102</v>
      </c>
      <c r="U335" t="s">
        <v>2053</v>
      </c>
      <c r="V335" t="s">
        <v>379</v>
      </c>
      <c r="W335" t="s">
        <v>46</v>
      </c>
      <c r="X335" s="9"/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2056</v>
      </c>
      <c r="F336" t="s">
        <v>247</v>
      </c>
      <c r="G336" t="s">
        <v>39</v>
      </c>
      <c r="H336" s="9">
        <v>45286</v>
      </c>
      <c r="I336" s="9">
        <v>45299</v>
      </c>
      <c r="J336" t="s">
        <v>242</v>
      </c>
      <c r="K336" t="s">
        <v>650</v>
      </c>
      <c r="L336" t="s">
        <v>2058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132</v>
      </c>
      <c r="U336">
        <v>49757</v>
      </c>
      <c r="V336" t="s">
        <v>217</v>
      </c>
      <c r="W336" t="s">
        <v>69</v>
      </c>
      <c r="X336" s="9"/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 t="s">
        <v>2061</v>
      </c>
      <c r="F337" t="s">
        <v>275</v>
      </c>
      <c r="H337" s="9">
        <v>45571</v>
      </c>
      <c r="I337" s="9"/>
      <c r="J337" t="s">
        <v>480</v>
      </c>
      <c r="K337" t="s">
        <v>348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9">
        <v>30991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693</v>
      </c>
      <c r="G338" t="s">
        <v>2066</v>
      </c>
      <c r="H338" s="9">
        <v>45182</v>
      </c>
      <c r="I338" s="9">
        <v>45179</v>
      </c>
      <c r="J338" t="s">
        <v>409</v>
      </c>
      <c r="K338" t="s">
        <v>140</v>
      </c>
      <c r="L338" t="s">
        <v>2069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2070</v>
      </c>
      <c r="V338" t="s">
        <v>25</v>
      </c>
      <c r="W338" t="s">
        <v>92</v>
      </c>
      <c r="X338" s="9"/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39</v>
      </c>
      <c r="H339" s="9">
        <v>43901</v>
      </c>
      <c r="I339" s="9">
        <v>43905</v>
      </c>
      <c r="J339" t="s">
        <v>29</v>
      </c>
      <c r="K339" t="s">
        <v>333</v>
      </c>
      <c r="L339" t="s">
        <v>2074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78</v>
      </c>
      <c r="U339">
        <v>9247</v>
      </c>
      <c r="V339" t="s">
        <v>79</v>
      </c>
      <c r="W339" t="b">
        <v>0</v>
      </c>
      <c r="X339" s="9"/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 t="s">
        <v>2076</v>
      </c>
      <c r="F340" t="s">
        <v>84</v>
      </c>
      <c r="G340" t="s">
        <v>2077</v>
      </c>
      <c r="H340" s="9">
        <v>45624</v>
      </c>
      <c r="I340" s="9">
        <v>45634</v>
      </c>
      <c r="J340" t="s">
        <v>409</v>
      </c>
      <c r="K340" t="s">
        <v>333</v>
      </c>
      <c r="L340" t="s">
        <v>2080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102</v>
      </c>
      <c r="U340">
        <v>10547</v>
      </c>
      <c r="V340" t="s">
        <v>281</v>
      </c>
      <c r="W340" t="b">
        <v>1</v>
      </c>
      <c r="X340" s="9">
        <v>21228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 s="9">
        <v>44283</v>
      </c>
      <c r="I341" s="9">
        <v>44292</v>
      </c>
      <c r="J341" t="s">
        <v>121</v>
      </c>
      <c r="K341" t="s">
        <v>624</v>
      </c>
      <c r="L341" t="s">
        <v>387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698</v>
      </c>
      <c r="W341" t="s">
        <v>46</v>
      </c>
      <c r="X341" s="9"/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 t="s">
        <v>2085</v>
      </c>
      <c r="F342" t="s">
        <v>257</v>
      </c>
      <c r="G342" t="s">
        <v>2086</v>
      </c>
      <c r="H342" s="9"/>
      <c r="I342" s="9"/>
      <c r="J342" t="s">
        <v>139</v>
      </c>
      <c r="K342" t="s">
        <v>140</v>
      </c>
      <c r="L342" t="s">
        <v>2087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78</v>
      </c>
      <c r="U342" t="s">
        <v>2089</v>
      </c>
      <c r="V342" t="s">
        <v>25</v>
      </c>
      <c r="W342" t="s">
        <v>132</v>
      </c>
      <c r="X342" s="9">
        <v>20081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 t="s">
        <v>2092</v>
      </c>
      <c r="F343" t="s">
        <v>374</v>
      </c>
      <c r="G343" t="s">
        <v>2093</v>
      </c>
      <c r="H343" s="9">
        <v>44022</v>
      </c>
      <c r="I343" s="9">
        <v>44041</v>
      </c>
      <c r="J343" t="s">
        <v>230</v>
      </c>
      <c r="K343" t="s">
        <v>348</v>
      </c>
      <c r="L343" t="s">
        <v>2096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165</v>
      </c>
      <c r="U343">
        <v>26797</v>
      </c>
      <c r="W343" t="s">
        <v>46</v>
      </c>
      <c r="X343" s="9">
        <v>21449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 t="s">
        <v>2099</v>
      </c>
      <c r="F344" t="s">
        <v>275</v>
      </c>
      <c r="G344" t="s">
        <v>2100</v>
      </c>
      <c r="H344" s="9">
        <v>44920</v>
      </c>
      <c r="I344" s="9"/>
      <c r="J344" t="s">
        <v>394</v>
      </c>
      <c r="K344" t="s">
        <v>516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2101</v>
      </c>
      <c r="V344" t="s">
        <v>25</v>
      </c>
      <c r="X344" s="9">
        <v>17118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 t="s">
        <v>2103</v>
      </c>
      <c r="F345" t="s">
        <v>329</v>
      </c>
      <c r="G345" t="s">
        <v>39</v>
      </c>
      <c r="H345" s="9">
        <v>45067</v>
      </c>
      <c r="I345" s="9">
        <v>45081</v>
      </c>
      <c r="J345" t="s">
        <v>121</v>
      </c>
      <c r="K345" t="s">
        <v>516</v>
      </c>
      <c r="L345" t="s">
        <v>2105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112</v>
      </c>
      <c r="U345">
        <v>-1152</v>
      </c>
      <c r="V345" t="s">
        <v>33</v>
      </c>
      <c r="W345" t="s">
        <v>132</v>
      </c>
      <c r="X345" s="9">
        <v>28576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 t="s">
        <v>2108</v>
      </c>
      <c r="F346" t="s">
        <v>316</v>
      </c>
      <c r="H346" s="9">
        <v>44232</v>
      </c>
      <c r="I346" s="9">
        <v>44251</v>
      </c>
      <c r="J346" t="s">
        <v>65</v>
      </c>
      <c r="K346" t="s">
        <v>77</v>
      </c>
      <c r="L346" t="s">
        <v>2110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68</v>
      </c>
      <c r="U346" t="s">
        <v>2111</v>
      </c>
      <c r="V346" t="s">
        <v>79</v>
      </c>
      <c r="W346" t="s">
        <v>132</v>
      </c>
      <c r="X346" s="9">
        <v>32392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 t="s">
        <v>2112</v>
      </c>
      <c r="F347" t="s">
        <v>126</v>
      </c>
      <c r="G347" t="s">
        <v>2113</v>
      </c>
      <c r="H347" s="9">
        <v>44216</v>
      </c>
      <c r="I347" s="9">
        <v>44245</v>
      </c>
      <c r="J347" t="s">
        <v>458</v>
      </c>
      <c r="K347" t="s">
        <v>548</v>
      </c>
      <c r="L347" t="s">
        <v>2115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166</v>
      </c>
      <c r="X347" s="9">
        <v>36377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 t="s">
        <v>2118</v>
      </c>
      <c r="F348" t="s">
        <v>126</v>
      </c>
      <c r="G348" t="s">
        <v>2119</v>
      </c>
      <c r="H348" s="9">
        <v>44576</v>
      </c>
      <c r="I348" s="9">
        <v>44588</v>
      </c>
      <c r="J348" t="s">
        <v>121</v>
      </c>
      <c r="K348" t="s">
        <v>25</v>
      </c>
      <c r="L348" t="s">
        <v>2121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379</v>
      </c>
      <c r="W348" t="s">
        <v>44</v>
      </c>
      <c r="X348" s="9">
        <v>19719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 t="s">
        <v>2124</v>
      </c>
      <c r="F349" t="s">
        <v>419</v>
      </c>
      <c r="G349" t="s">
        <v>2125</v>
      </c>
      <c r="H349" s="9">
        <v>45156</v>
      </c>
      <c r="I349" s="9">
        <v>45157</v>
      </c>
      <c r="J349" t="s">
        <v>88</v>
      </c>
      <c r="K349" t="s">
        <v>130</v>
      </c>
      <c r="L349" t="s">
        <v>2127</v>
      </c>
      <c r="M349">
        <v>179</v>
      </c>
      <c r="P349">
        <v>271</v>
      </c>
      <c r="R349">
        <v>9.1</v>
      </c>
      <c r="S349">
        <v>222</v>
      </c>
      <c r="T349" t="s">
        <v>165</v>
      </c>
      <c r="U349">
        <v>8551</v>
      </c>
      <c r="V349" t="s">
        <v>57</v>
      </c>
      <c r="X349" s="9">
        <v>32589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 t="s">
        <v>2130</v>
      </c>
      <c r="F350" t="s">
        <v>62</v>
      </c>
      <c r="G350" t="s">
        <v>39</v>
      </c>
      <c r="H350" s="9">
        <v>44120</v>
      </c>
      <c r="I350" s="9">
        <v>44117</v>
      </c>
      <c r="J350" t="s">
        <v>109</v>
      </c>
      <c r="K350" t="s">
        <v>25</v>
      </c>
      <c r="L350" t="s">
        <v>2133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102</v>
      </c>
      <c r="U350">
        <v>28534</v>
      </c>
      <c r="V350" t="s">
        <v>79</v>
      </c>
      <c r="X350" s="9">
        <v>27099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 t="s">
        <v>2136</v>
      </c>
      <c r="F351" t="s">
        <v>73</v>
      </c>
      <c r="G351" t="s">
        <v>2137</v>
      </c>
      <c r="H351" s="9">
        <v>44305</v>
      </c>
      <c r="I351" s="9">
        <v>44314</v>
      </c>
      <c r="K351" t="s">
        <v>611</v>
      </c>
      <c r="L351" t="s">
        <v>2139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80</v>
      </c>
      <c r="U351">
        <v>24433</v>
      </c>
      <c r="W351" t="s">
        <v>80</v>
      </c>
      <c r="X351" s="9">
        <v>35179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 s="9">
        <v>45152</v>
      </c>
      <c r="I352" s="9">
        <v>45159</v>
      </c>
      <c r="J352" t="s">
        <v>42</v>
      </c>
      <c r="K352" t="s">
        <v>333</v>
      </c>
      <c r="L352" t="s">
        <v>2145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165</v>
      </c>
      <c r="U352">
        <v>1201</v>
      </c>
      <c r="V352" t="s">
        <v>33</v>
      </c>
      <c r="W352" t="s">
        <v>56</v>
      </c>
      <c r="X352" s="9"/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 t="s">
        <v>2146</v>
      </c>
      <c r="F353" t="s">
        <v>419</v>
      </c>
      <c r="G353" t="s">
        <v>2147</v>
      </c>
      <c r="H353" s="9">
        <v>44977</v>
      </c>
      <c r="I353" s="9">
        <v>44974</v>
      </c>
      <c r="J353" t="s">
        <v>156</v>
      </c>
      <c r="L353" t="s">
        <v>2148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2149</v>
      </c>
      <c r="X353" s="9">
        <v>30200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39</v>
      </c>
      <c r="G354" t="s">
        <v>2151</v>
      </c>
      <c r="H354" s="9">
        <v>45299</v>
      </c>
      <c r="I354" s="9">
        <v>45302</v>
      </c>
      <c r="J354" t="s">
        <v>121</v>
      </c>
      <c r="K354" t="s">
        <v>650</v>
      </c>
      <c r="L354" t="s">
        <v>2152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217</v>
      </c>
      <c r="W354" t="s">
        <v>56</v>
      </c>
      <c r="X354" s="9"/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2155</v>
      </c>
      <c r="F355" t="s">
        <v>316</v>
      </c>
      <c r="H355" s="9">
        <v>45432</v>
      </c>
      <c r="I355" s="9">
        <v>45461</v>
      </c>
      <c r="J355" t="s">
        <v>480</v>
      </c>
      <c r="K355" t="s">
        <v>279</v>
      </c>
      <c r="L355" t="s">
        <v>1452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79</v>
      </c>
      <c r="W355" t="b">
        <v>0</v>
      </c>
      <c r="X355" s="9"/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419</v>
      </c>
      <c r="G356" t="s">
        <v>2160</v>
      </c>
      <c r="H356" s="9">
        <v>45384</v>
      </c>
      <c r="I356" s="9">
        <v>45411</v>
      </c>
      <c r="J356" t="s">
        <v>480</v>
      </c>
      <c r="K356" t="s">
        <v>481</v>
      </c>
      <c r="L356" t="s">
        <v>2163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  <c r="X356" s="9"/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 t="s">
        <v>2165</v>
      </c>
      <c r="F357" t="s">
        <v>84</v>
      </c>
      <c r="G357" t="s">
        <v>2166</v>
      </c>
      <c r="H357" s="9">
        <v>44257</v>
      </c>
      <c r="I357" s="9">
        <v>44265</v>
      </c>
      <c r="J357" t="s">
        <v>394</v>
      </c>
      <c r="K357" t="s">
        <v>261</v>
      </c>
      <c r="L357" t="s">
        <v>2167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68</v>
      </c>
      <c r="U357" t="s">
        <v>2168</v>
      </c>
      <c r="V357" t="s">
        <v>33</v>
      </c>
      <c r="W357" t="s">
        <v>68</v>
      </c>
      <c r="X357" s="9">
        <v>29148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 t="s">
        <v>2171</v>
      </c>
      <c r="F358" t="s">
        <v>491</v>
      </c>
      <c r="G358" t="s">
        <v>39</v>
      </c>
      <c r="H358" s="9">
        <v>44566</v>
      </c>
      <c r="I358" s="9">
        <v>44569</v>
      </c>
      <c r="J358" t="s">
        <v>189</v>
      </c>
      <c r="K358" t="s">
        <v>289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165</v>
      </c>
      <c r="U358">
        <v>18718</v>
      </c>
      <c r="V358" t="s">
        <v>281</v>
      </c>
      <c r="W358" t="s">
        <v>166</v>
      </c>
      <c r="X358" s="9">
        <v>26546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 t="s">
        <v>2176</v>
      </c>
      <c r="F359" t="s">
        <v>468</v>
      </c>
      <c r="G359" t="s">
        <v>39</v>
      </c>
      <c r="H359" s="9">
        <v>44154</v>
      </c>
      <c r="I359" s="9">
        <v>44173</v>
      </c>
      <c r="K359" t="s">
        <v>181</v>
      </c>
      <c r="L359" t="s">
        <v>799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78</v>
      </c>
      <c r="U359" t="s">
        <v>2177</v>
      </c>
      <c r="V359" t="s">
        <v>79</v>
      </c>
      <c r="W359" t="s">
        <v>44</v>
      </c>
      <c r="X359" s="9">
        <v>38550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 t="s">
        <v>2180</v>
      </c>
      <c r="F360" t="s">
        <v>316</v>
      </c>
      <c r="G360" t="s">
        <v>146</v>
      </c>
      <c r="H360" s="9">
        <v>45423</v>
      </c>
      <c r="I360" s="9">
        <v>45447</v>
      </c>
      <c r="J360" t="s">
        <v>189</v>
      </c>
      <c r="K360" t="s">
        <v>548</v>
      </c>
      <c r="L360" t="s">
        <v>607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165</v>
      </c>
      <c r="U360">
        <v>11840</v>
      </c>
      <c r="V360" t="s">
        <v>199</v>
      </c>
      <c r="W360" t="s">
        <v>80</v>
      </c>
      <c r="X360" s="9">
        <v>29979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 t="s">
        <v>2182</v>
      </c>
      <c r="F361" t="s">
        <v>153</v>
      </c>
      <c r="G361" t="s">
        <v>39</v>
      </c>
      <c r="H361" s="9">
        <v>43834</v>
      </c>
      <c r="I361" s="9">
        <v>43845</v>
      </c>
      <c r="J361" t="s">
        <v>230</v>
      </c>
      <c r="K361" t="s">
        <v>181</v>
      </c>
      <c r="L361" t="s">
        <v>2185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165</v>
      </c>
      <c r="U361">
        <v>48650</v>
      </c>
      <c r="V361" t="s">
        <v>379</v>
      </c>
      <c r="W361" t="s">
        <v>56</v>
      </c>
      <c r="X361" s="9">
        <v>33304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 t="s">
        <v>2188</v>
      </c>
      <c r="F362" t="s">
        <v>39</v>
      </c>
      <c r="G362" t="s">
        <v>2189</v>
      </c>
      <c r="H362" s="9">
        <v>44991</v>
      </c>
      <c r="I362" s="9">
        <v>45008</v>
      </c>
      <c r="J362" t="s">
        <v>230</v>
      </c>
      <c r="K362" t="s">
        <v>548</v>
      </c>
      <c r="L362" t="s">
        <v>2191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112</v>
      </c>
      <c r="U362">
        <v>17428</v>
      </c>
      <c r="V362" t="s">
        <v>199</v>
      </c>
      <c r="W362" t="s">
        <v>69</v>
      </c>
      <c r="X362" s="9">
        <v>16725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 t="s">
        <v>2195</v>
      </c>
      <c r="F363" t="s">
        <v>491</v>
      </c>
      <c r="G363" t="s">
        <v>2196</v>
      </c>
      <c r="H363" s="9">
        <v>44856</v>
      </c>
      <c r="I363" s="9">
        <v>44860</v>
      </c>
      <c r="J363" t="s">
        <v>156</v>
      </c>
      <c r="K363" t="s">
        <v>348</v>
      </c>
      <c r="L363" t="s">
        <v>2199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112</v>
      </c>
      <c r="U363">
        <v>-11682</v>
      </c>
      <c r="V363" t="s">
        <v>79</v>
      </c>
      <c r="W363" t="s">
        <v>166</v>
      </c>
      <c r="X363" s="9">
        <v>29561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 t="s">
        <v>2201</v>
      </c>
      <c r="F364" t="s">
        <v>693</v>
      </c>
      <c r="G364" t="s">
        <v>39</v>
      </c>
      <c r="H364" s="9">
        <v>45591</v>
      </c>
      <c r="I364" s="9">
        <v>45619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165</v>
      </c>
      <c r="U364">
        <v>14707</v>
      </c>
      <c r="V364" t="s">
        <v>183</v>
      </c>
      <c r="W364" t="s">
        <v>132</v>
      </c>
      <c r="X364" s="9">
        <v>28072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 t="s">
        <v>2205</v>
      </c>
      <c r="F365" t="s">
        <v>169</v>
      </c>
      <c r="G365" t="s">
        <v>2206</v>
      </c>
      <c r="H365" s="9">
        <v>45366</v>
      </c>
      <c r="I365" s="9">
        <v>45381</v>
      </c>
      <c r="J365" t="s">
        <v>189</v>
      </c>
      <c r="K365" t="s">
        <v>1997</v>
      </c>
      <c r="L365" t="s">
        <v>2208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208</v>
      </c>
      <c r="W365" t="s">
        <v>132</v>
      </c>
      <c r="X365" s="9">
        <v>25638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 t="s">
        <v>2210</v>
      </c>
      <c r="F366" t="s">
        <v>39</v>
      </c>
      <c r="G366" t="s">
        <v>2211</v>
      </c>
      <c r="H366" s="9">
        <v>45445</v>
      </c>
      <c r="I366" s="9">
        <v>45444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80</v>
      </c>
      <c r="U366">
        <v>35901</v>
      </c>
      <c r="V366" t="s">
        <v>45</v>
      </c>
      <c r="W366" t="s">
        <v>44</v>
      </c>
      <c r="X366" s="9">
        <v>22296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 t="s">
        <v>2217</v>
      </c>
      <c r="F367" t="s">
        <v>247</v>
      </c>
      <c r="G367" t="s">
        <v>2218</v>
      </c>
      <c r="H367" s="9">
        <v>43962</v>
      </c>
      <c r="I367" s="9">
        <v>43990</v>
      </c>
      <c r="J367" t="s">
        <v>394</v>
      </c>
      <c r="K367" t="s">
        <v>631</v>
      </c>
      <c r="L367" t="s">
        <v>2221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68</v>
      </c>
      <c r="U367">
        <v>4963</v>
      </c>
      <c r="V367" t="s">
        <v>281</v>
      </c>
      <c r="W367" t="s">
        <v>92</v>
      </c>
      <c r="X367" s="9">
        <v>21994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G368" t="s">
        <v>39</v>
      </c>
      <c r="H368" s="9">
        <v>44769</v>
      </c>
      <c r="I368" s="9">
        <v>44784</v>
      </c>
      <c r="J368" t="s">
        <v>139</v>
      </c>
      <c r="K368" t="s">
        <v>279</v>
      </c>
      <c r="L368" t="s">
        <v>2225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165</v>
      </c>
      <c r="U368">
        <v>38610</v>
      </c>
      <c r="V368" t="s">
        <v>199</v>
      </c>
      <c r="W368" t="s">
        <v>92</v>
      </c>
      <c r="X368" s="9"/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 t="s">
        <v>2228</v>
      </c>
      <c r="F369" t="s">
        <v>126</v>
      </c>
      <c r="G369" t="s">
        <v>2229</v>
      </c>
      <c r="H369" s="9">
        <v>44039</v>
      </c>
      <c r="I369" s="9">
        <v>44055</v>
      </c>
      <c r="J369" t="s">
        <v>29</v>
      </c>
      <c r="K369" t="s">
        <v>1997</v>
      </c>
      <c r="L369" t="s">
        <v>447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68</v>
      </c>
      <c r="U369" t="s">
        <v>2231</v>
      </c>
      <c r="V369" t="s">
        <v>217</v>
      </c>
      <c r="W369" t="s">
        <v>166</v>
      </c>
      <c r="X369" s="9">
        <v>16838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G370" t="s">
        <v>146</v>
      </c>
      <c r="H370" s="9">
        <v>45332</v>
      </c>
      <c r="I370" s="9">
        <v>45357</v>
      </c>
      <c r="J370" t="s">
        <v>121</v>
      </c>
      <c r="K370" t="s">
        <v>54</v>
      </c>
      <c r="L370" t="s">
        <v>2234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2235</v>
      </c>
      <c r="V370" t="s">
        <v>199</v>
      </c>
      <c r="W370" t="s">
        <v>44</v>
      </c>
      <c r="X370" s="9"/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 t="s">
        <v>2237</v>
      </c>
      <c r="F371" t="s">
        <v>266</v>
      </c>
      <c r="H371" s="9">
        <v>44989</v>
      </c>
      <c r="I371" s="9">
        <v>45012</v>
      </c>
      <c r="J371" t="s">
        <v>638</v>
      </c>
      <c r="K371" t="s">
        <v>368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263</v>
      </c>
      <c r="W371" t="s">
        <v>132</v>
      </c>
      <c r="X371" s="9">
        <v>21775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693</v>
      </c>
      <c r="G372" t="s">
        <v>146</v>
      </c>
      <c r="H372" s="9">
        <v>44729</v>
      </c>
      <c r="I372" s="9">
        <v>44753</v>
      </c>
      <c r="J372" t="s">
        <v>196</v>
      </c>
      <c r="K372" t="s">
        <v>279</v>
      </c>
      <c r="L372" t="s">
        <v>1977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132</v>
      </c>
      <c r="X372" s="9"/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 t="s">
        <v>2245</v>
      </c>
      <c r="F373" t="s">
        <v>491</v>
      </c>
      <c r="G373" t="s">
        <v>2246</v>
      </c>
      <c r="H373" s="9">
        <v>45176</v>
      </c>
      <c r="I373" s="9">
        <v>45177</v>
      </c>
      <c r="J373" t="s">
        <v>189</v>
      </c>
      <c r="K373" t="s">
        <v>873</v>
      </c>
      <c r="L373" t="s">
        <v>2248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253</v>
      </c>
      <c r="U373" t="s">
        <v>2249</v>
      </c>
      <c r="V373" t="s">
        <v>25</v>
      </c>
      <c r="W373" t="s">
        <v>68</v>
      </c>
      <c r="X373" s="9">
        <v>28836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 t="s">
        <v>2252</v>
      </c>
      <c r="F374" t="s">
        <v>468</v>
      </c>
      <c r="G374" t="s">
        <v>146</v>
      </c>
      <c r="H374" s="9">
        <v>44471</v>
      </c>
      <c r="I374" s="9">
        <v>44498</v>
      </c>
      <c r="K374" t="s">
        <v>206</v>
      </c>
      <c r="L374" t="s">
        <v>2255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698</v>
      </c>
      <c r="W374" t="s">
        <v>92</v>
      </c>
      <c r="X374" s="9">
        <v>38163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 t="s">
        <v>2258</v>
      </c>
      <c r="F375" t="s">
        <v>25</v>
      </c>
      <c r="G375" t="s">
        <v>146</v>
      </c>
      <c r="H375" s="9">
        <v>44128</v>
      </c>
      <c r="I375" s="9">
        <v>44148</v>
      </c>
      <c r="J375" t="s">
        <v>230</v>
      </c>
      <c r="L375" t="s">
        <v>2260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183</v>
      </c>
      <c r="W375" t="s">
        <v>80</v>
      </c>
      <c r="X375" s="9">
        <v>19450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 t="s">
        <v>2262</v>
      </c>
      <c r="F376" t="s">
        <v>275</v>
      </c>
      <c r="H376" s="9">
        <v>45338</v>
      </c>
      <c r="I376" s="9">
        <v>45366</v>
      </c>
      <c r="J376" t="s">
        <v>638</v>
      </c>
      <c r="K376" t="s">
        <v>54</v>
      </c>
      <c r="L376" t="s">
        <v>2264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102</v>
      </c>
      <c r="U376">
        <v>36313</v>
      </c>
      <c r="V376" t="s">
        <v>25</v>
      </c>
      <c r="W376" t="s">
        <v>46</v>
      </c>
      <c r="X376" s="9">
        <v>29914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 t="s">
        <v>2267</v>
      </c>
      <c r="F377" t="s">
        <v>178</v>
      </c>
      <c r="G377" t="s">
        <v>2268</v>
      </c>
      <c r="H377" s="9">
        <v>45636</v>
      </c>
      <c r="I377" s="9">
        <v>45658</v>
      </c>
      <c r="J377" t="s">
        <v>458</v>
      </c>
      <c r="K377" t="s">
        <v>760</v>
      </c>
      <c r="L377" t="s">
        <v>2271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102</v>
      </c>
      <c r="U377">
        <v>7157</v>
      </c>
      <c r="V377" t="s">
        <v>183</v>
      </c>
      <c r="W377" t="s">
        <v>44</v>
      </c>
      <c r="X377" s="9">
        <v>21531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2274</v>
      </c>
      <c r="F378" t="s">
        <v>541</v>
      </c>
      <c r="G378" t="s">
        <v>2275</v>
      </c>
      <c r="H378" s="9">
        <v>45227</v>
      </c>
      <c r="I378" s="9">
        <v>45229</v>
      </c>
      <c r="J378" t="s">
        <v>65</v>
      </c>
      <c r="K378" t="s">
        <v>741</v>
      </c>
      <c r="L378" t="s">
        <v>2278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68</v>
      </c>
      <c r="U378">
        <v>31713</v>
      </c>
      <c r="V378" t="s">
        <v>57</v>
      </c>
      <c r="X378" s="9"/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 t="s">
        <v>2279</v>
      </c>
      <c r="F379" t="s">
        <v>294</v>
      </c>
      <c r="G379" t="s">
        <v>2280</v>
      </c>
      <c r="H379" s="9">
        <v>44698</v>
      </c>
      <c r="I379" s="9">
        <v>44720</v>
      </c>
      <c r="K379" t="s">
        <v>508</v>
      </c>
      <c r="L379" t="s">
        <v>2282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92</v>
      </c>
      <c r="U379">
        <v>45784</v>
      </c>
      <c r="V379" t="s">
        <v>281</v>
      </c>
      <c r="W379" t="s">
        <v>166</v>
      </c>
      <c r="X379" s="9">
        <v>23167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 t="s">
        <v>2285</v>
      </c>
      <c r="F380" t="s">
        <v>62</v>
      </c>
      <c r="G380" t="s">
        <v>2286</v>
      </c>
      <c r="H380" s="9">
        <v>45577</v>
      </c>
      <c r="I380" s="9">
        <v>45580</v>
      </c>
      <c r="J380" t="s">
        <v>29</v>
      </c>
      <c r="K380" t="s">
        <v>631</v>
      </c>
      <c r="L380" t="s">
        <v>1422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102</v>
      </c>
      <c r="U380">
        <v>17568</v>
      </c>
      <c r="W380" t="s">
        <v>132</v>
      </c>
      <c r="X380" s="9">
        <v>54701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 t="s">
        <v>2290</v>
      </c>
      <c r="F381" t="s">
        <v>73</v>
      </c>
      <c r="G381" t="s">
        <v>2291</v>
      </c>
      <c r="H381" s="9">
        <v>44488</v>
      </c>
      <c r="I381" s="9">
        <v>44495</v>
      </c>
      <c r="J381" t="s">
        <v>480</v>
      </c>
      <c r="K381" t="s">
        <v>320</v>
      </c>
      <c r="L381" t="s">
        <v>2294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9">
        <v>16335</v>
      </c>
    </row>
    <row r="382" spans="1:24" x14ac:dyDescent="0.3">
      <c r="A382" t="s">
        <v>2295</v>
      </c>
      <c r="C382" t="s">
        <v>36</v>
      </c>
      <c r="D382">
        <v>63</v>
      </c>
      <c r="E382" t="s">
        <v>2296</v>
      </c>
      <c r="F382" t="s">
        <v>275</v>
      </c>
      <c r="G382" t="s">
        <v>2297</v>
      </c>
      <c r="H382" s="9">
        <v>45193</v>
      </c>
      <c r="I382" s="9">
        <v>45202</v>
      </c>
      <c r="J382" t="s">
        <v>76</v>
      </c>
      <c r="K382" t="s">
        <v>368</v>
      </c>
      <c r="L382" t="s">
        <v>2298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112</v>
      </c>
      <c r="U382">
        <v>39868</v>
      </c>
      <c r="V382" t="s">
        <v>45</v>
      </c>
      <c r="X382" s="9">
        <v>22484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 t="s">
        <v>2300</v>
      </c>
      <c r="F383" t="s">
        <v>374</v>
      </c>
      <c r="G383" t="s">
        <v>2301</v>
      </c>
      <c r="H383" s="9">
        <v>45164</v>
      </c>
      <c r="I383" s="9">
        <v>45186</v>
      </c>
      <c r="J383" t="s">
        <v>189</v>
      </c>
      <c r="K383" t="s">
        <v>289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271</v>
      </c>
      <c r="W383" t="s">
        <v>92</v>
      </c>
      <c r="X383" s="9">
        <v>16239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 t="s">
        <v>2306</v>
      </c>
      <c r="F384" t="s">
        <v>329</v>
      </c>
      <c r="G384" t="s">
        <v>146</v>
      </c>
      <c r="H384" s="9">
        <v>44477</v>
      </c>
      <c r="I384" s="9">
        <v>44501</v>
      </c>
      <c r="J384" t="s">
        <v>668</v>
      </c>
      <c r="K384" t="s">
        <v>624</v>
      </c>
      <c r="L384" t="s">
        <v>2307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102</v>
      </c>
      <c r="U384">
        <v>3779</v>
      </c>
      <c r="V384" t="s">
        <v>113</v>
      </c>
      <c r="W384" t="s">
        <v>80</v>
      </c>
      <c r="X384" s="9">
        <v>36256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 t="s">
        <v>2311</v>
      </c>
      <c r="F385" t="s">
        <v>316</v>
      </c>
      <c r="G385" t="s">
        <v>2312</v>
      </c>
      <c r="H385" s="9">
        <v>44652</v>
      </c>
      <c r="I385" s="9">
        <v>44666</v>
      </c>
      <c r="K385" t="s">
        <v>89</v>
      </c>
      <c r="L385" t="s">
        <v>1977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132</v>
      </c>
      <c r="U385">
        <v>42431</v>
      </c>
      <c r="W385" t="s">
        <v>166</v>
      </c>
      <c r="X385" s="9">
        <v>35612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 t="s">
        <v>2317</v>
      </c>
      <c r="F386" t="s">
        <v>316</v>
      </c>
      <c r="G386" t="s">
        <v>146</v>
      </c>
      <c r="H386" s="9">
        <v>43845</v>
      </c>
      <c r="I386" s="9">
        <v>43859</v>
      </c>
      <c r="J386" t="s">
        <v>121</v>
      </c>
      <c r="K386" t="s">
        <v>39</v>
      </c>
      <c r="L386" t="s">
        <v>1652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80</v>
      </c>
      <c r="U386">
        <v>35681</v>
      </c>
      <c r="V386" t="s">
        <v>379</v>
      </c>
      <c r="W386" t="s">
        <v>92</v>
      </c>
      <c r="X386" s="9">
        <v>36865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2321</v>
      </c>
      <c r="G387" t="s">
        <v>2322</v>
      </c>
      <c r="H387" s="9">
        <v>44193</v>
      </c>
      <c r="I387" s="9">
        <v>44215</v>
      </c>
      <c r="J387" t="s">
        <v>309</v>
      </c>
      <c r="K387" t="s">
        <v>251</v>
      </c>
      <c r="L387" t="s">
        <v>2324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2325</v>
      </c>
      <c r="W387" t="s">
        <v>68</v>
      </c>
      <c r="X387" s="9"/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 t="s">
        <v>2327</v>
      </c>
      <c r="F388" t="s">
        <v>693</v>
      </c>
      <c r="G388" t="s">
        <v>146</v>
      </c>
      <c r="H388" s="9">
        <v>44483</v>
      </c>
      <c r="I388" s="9">
        <v>44505</v>
      </c>
      <c r="J388" t="s">
        <v>139</v>
      </c>
      <c r="K388" t="s">
        <v>650</v>
      </c>
      <c r="L388" t="s">
        <v>2329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92</v>
      </c>
      <c r="U388">
        <v>44909</v>
      </c>
      <c r="V388" t="s">
        <v>208</v>
      </c>
      <c r="W388" t="s">
        <v>80</v>
      </c>
      <c r="X388" s="9">
        <v>28461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 t="s">
        <v>2331</v>
      </c>
      <c r="F389" t="s">
        <v>38</v>
      </c>
      <c r="G389" t="s">
        <v>2332</v>
      </c>
      <c r="H389" s="9">
        <v>44937</v>
      </c>
      <c r="I389" s="9">
        <v>44966</v>
      </c>
      <c r="J389" t="s">
        <v>638</v>
      </c>
      <c r="K389" t="s">
        <v>333</v>
      </c>
      <c r="L389" t="s">
        <v>2334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253</v>
      </c>
      <c r="U389">
        <v>10221</v>
      </c>
      <c r="V389" t="s">
        <v>113</v>
      </c>
      <c r="X389" s="9">
        <v>31790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 t="s">
        <v>2337</v>
      </c>
      <c r="F390" t="s">
        <v>316</v>
      </c>
      <c r="G390" t="s">
        <v>2338</v>
      </c>
      <c r="H390" s="9">
        <v>44830</v>
      </c>
      <c r="I390" s="9">
        <v>44856</v>
      </c>
      <c r="J390" t="s">
        <v>88</v>
      </c>
      <c r="L390" t="s">
        <v>2340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165</v>
      </c>
      <c r="U390" t="s">
        <v>2341</v>
      </c>
      <c r="V390" t="s">
        <v>79</v>
      </c>
      <c r="X390" s="9">
        <v>45437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2344</v>
      </c>
      <c r="F391" t="s">
        <v>491</v>
      </c>
      <c r="G391" t="s">
        <v>146</v>
      </c>
      <c r="H391" s="9">
        <v>44217</v>
      </c>
      <c r="I391" s="9">
        <v>44230</v>
      </c>
      <c r="J391" t="s">
        <v>288</v>
      </c>
      <c r="K391" t="s">
        <v>197</v>
      </c>
      <c r="L391" t="s">
        <v>2347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113</v>
      </c>
      <c r="W391" t="s">
        <v>132</v>
      </c>
      <c r="X391" s="9"/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 t="s">
        <v>2349</v>
      </c>
      <c r="F392" t="s">
        <v>329</v>
      </c>
      <c r="G392" t="s">
        <v>2350</v>
      </c>
      <c r="H392" s="9">
        <v>44540</v>
      </c>
      <c r="I392" s="9">
        <v>44551</v>
      </c>
      <c r="J392" t="s">
        <v>309</v>
      </c>
      <c r="K392" t="s">
        <v>77</v>
      </c>
      <c r="L392" t="s">
        <v>2352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92</v>
      </c>
      <c r="U392">
        <v>38834</v>
      </c>
      <c r="V392" t="s">
        <v>379</v>
      </c>
      <c r="W392" t="b">
        <v>1</v>
      </c>
      <c r="X392" s="9">
        <v>53063</v>
      </c>
    </row>
    <row r="393" spans="1:24" x14ac:dyDescent="0.3">
      <c r="A393" t="s">
        <v>3558</v>
      </c>
      <c r="B393" t="s">
        <v>2353</v>
      </c>
      <c r="C393" t="s">
        <v>60</v>
      </c>
      <c r="D393">
        <v>20</v>
      </c>
      <c r="E393" t="s">
        <v>2354</v>
      </c>
      <c r="F393" t="s">
        <v>266</v>
      </c>
      <c r="G393" t="s">
        <v>39</v>
      </c>
      <c r="H393" s="9"/>
      <c r="I393" s="9"/>
      <c r="J393" t="s">
        <v>121</v>
      </c>
      <c r="K393" t="s">
        <v>386</v>
      </c>
      <c r="L393" t="s">
        <v>607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80</v>
      </c>
      <c r="U393">
        <v>22994</v>
      </c>
      <c r="V393" t="s">
        <v>45</v>
      </c>
      <c r="W393" t="s">
        <v>92</v>
      </c>
      <c r="X393" s="9">
        <v>38018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 t="s">
        <v>2357</v>
      </c>
      <c r="F394" t="s">
        <v>247</v>
      </c>
      <c r="G394" t="s">
        <v>2358</v>
      </c>
      <c r="H394" s="9">
        <v>44822</v>
      </c>
      <c r="I394" s="9">
        <v>44827</v>
      </c>
      <c r="J394" t="s">
        <v>88</v>
      </c>
      <c r="K394" t="s">
        <v>441</v>
      </c>
      <c r="L394" t="s">
        <v>2359</v>
      </c>
      <c r="N394">
        <v>65</v>
      </c>
      <c r="P394">
        <v>259</v>
      </c>
      <c r="R394">
        <v>17.7</v>
      </c>
      <c r="S394">
        <v>130</v>
      </c>
      <c r="T394" t="s">
        <v>165</v>
      </c>
      <c r="U394">
        <v>35481</v>
      </c>
      <c r="V394" t="s">
        <v>263</v>
      </c>
      <c r="W394" t="s">
        <v>46</v>
      </c>
      <c r="X394" s="9">
        <v>45488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 t="s">
        <v>2362</v>
      </c>
      <c r="F395" t="s">
        <v>84</v>
      </c>
      <c r="G395" t="s">
        <v>2363</v>
      </c>
      <c r="H395" s="9">
        <v>44565</v>
      </c>
      <c r="I395" s="9"/>
      <c r="J395" t="s">
        <v>29</v>
      </c>
      <c r="K395" t="s">
        <v>66</v>
      </c>
      <c r="L395" t="s">
        <v>2365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78</v>
      </c>
      <c r="U395">
        <v>17193</v>
      </c>
      <c r="V395" t="s">
        <v>217</v>
      </c>
      <c r="W395" t="s">
        <v>46</v>
      </c>
      <c r="X395" s="9">
        <v>38604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s="9">
        <v>44725</v>
      </c>
      <c r="I396" s="9">
        <v>44726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92</v>
      </c>
      <c r="U396">
        <v>47994</v>
      </c>
      <c r="V396" t="s">
        <v>113</v>
      </c>
      <c r="W396" t="s">
        <v>68</v>
      </c>
      <c r="X396" s="9"/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 t="s">
        <v>2369</v>
      </c>
      <c r="F397" t="s">
        <v>374</v>
      </c>
      <c r="H397" s="9">
        <v>45566</v>
      </c>
      <c r="I397" s="9">
        <v>45564</v>
      </c>
      <c r="J397" t="s">
        <v>99</v>
      </c>
      <c r="K397" t="s">
        <v>760</v>
      </c>
      <c r="L397" t="s">
        <v>2372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132</v>
      </c>
      <c r="U397">
        <v>16713</v>
      </c>
      <c r="V397" t="s">
        <v>79</v>
      </c>
      <c r="W397" t="s">
        <v>68</v>
      </c>
      <c r="X397" s="9">
        <v>25924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s="9">
        <v>44297</v>
      </c>
      <c r="I398" s="9">
        <v>44318</v>
      </c>
      <c r="J398" t="s">
        <v>109</v>
      </c>
      <c r="K398" t="s">
        <v>223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112</v>
      </c>
      <c r="U398" t="s">
        <v>2376</v>
      </c>
      <c r="V398" t="s">
        <v>271</v>
      </c>
      <c r="W398" t="s">
        <v>80</v>
      </c>
      <c r="X398" s="9"/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 t="s">
        <v>2379</v>
      </c>
      <c r="F399" t="s">
        <v>126</v>
      </c>
      <c r="G399" t="s">
        <v>39</v>
      </c>
      <c r="H399" s="9"/>
      <c r="I399" s="9"/>
      <c r="J399" t="s">
        <v>189</v>
      </c>
      <c r="K399" t="s">
        <v>206</v>
      </c>
      <c r="L399" t="s">
        <v>2380</v>
      </c>
      <c r="M399">
        <v>114</v>
      </c>
      <c r="P399">
        <v>140</v>
      </c>
      <c r="Q399">
        <v>12.7</v>
      </c>
      <c r="S399">
        <v>230</v>
      </c>
      <c r="T399" t="s">
        <v>253</v>
      </c>
      <c r="U399">
        <v>38078</v>
      </c>
      <c r="V399" t="s">
        <v>113</v>
      </c>
      <c r="W399" t="s">
        <v>69</v>
      </c>
      <c r="X399" s="9">
        <v>18936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294</v>
      </c>
      <c r="G400" t="s">
        <v>39</v>
      </c>
      <c r="H400" s="9">
        <v>44947</v>
      </c>
      <c r="I400" s="9">
        <v>44964</v>
      </c>
      <c r="J400" t="s">
        <v>88</v>
      </c>
      <c r="K400" t="s">
        <v>873</v>
      </c>
      <c r="L400" t="s">
        <v>2385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281</v>
      </c>
      <c r="W400" t="s">
        <v>25</v>
      </c>
      <c r="X400" s="9"/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 t="s">
        <v>2388</v>
      </c>
      <c r="F401" t="s">
        <v>329</v>
      </c>
      <c r="G401" t="s">
        <v>2389</v>
      </c>
      <c r="H401" s="9">
        <v>44413</v>
      </c>
      <c r="I401" s="9">
        <v>44416</v>
      </c>
      <c r="J401" t="s">
        <v>53</v>
      </c>
      <c r="K401" t="s">
        <v>624</v>
      </c>
      <c r="L401" t="s">
        <v>2392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2393</v>
      </c>
      <c r="V401" t="s">
        <v>271</v>
      </c>
      <c r="W401" t="s">
        <v>56</v>
      </c>
      <c r="X401" s="9">
        <v>34407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 t="s">
        <v>2395</v>
      </c>
      <c r="F402" t="s">
        <v>126</v>
      </c>
      <c r="G402" t="s">
        <v>2396</v>
      </c>
      <c r="H402" s="9">
        <v>45180</v>
      </c>
      <c r="I402" s="9">
        <v>45210</v>
      </c>
      <c r="J402" t="s">
        <v>638</v>
      </c>
      <c r="K402" t="s">
        <v>1997</v>
      </c>
      <c r="L402" t="s">
        <v>2398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132</v>
      </c>
      <c r="U402">
        <v>6132</v>
      </c>
      <c r="V402" t="s">
        <v>199</v>
      </c>
      <c r="W402" t="s">
        <v>166</v>
      </c>
      <c r="X402" s="9">
        <v>27807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 t="s">
        <v>2401</v>
      </c>
      <c r="F403" t="s">
        <v>95</v>
      </c>
      <c r="G403" t="s">
        <v>2402</v>
      </c>
      <c r="H403" s="9">
        <v>45131</v>
      </c>
      <c r="I403" s="9">
        <v>45157</v>
      </c>
      <c r="J403" t="s">
        <v>156</v>
      </c>
      <c r="K403" t="s">
        <v>140</v>
      </c>
      <c r="L403" t="s">
        <v>2403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698</v>
      </c>
      <c r="W403" t="s">
        <v>132</v>
      </c>
      <c r="X403" s="9">
        <v>14286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 t="s">
        <v>2405</v>
      </c>
      <c r="F404" t="s">
        <v>169</v>
      </c>
      <c r="H404" s="9"/>
      <c r="I404" s="9"/>
      <c r="J404" t="s">
        <v>29</v>
      </c>
      <c r="K404" t="s">
        <v>348</v>
      </c>
      <c r="L404" t="s">
        <v>2406</v>
      </c>
      <c r="O404" t="s">
        <v>2407</v>
      </c>
      <c r="P404">
        <v>214</v>
      </c>
      <c r="R404">
        <v>36.200000000000003</v>
      </c>
      <c r="S404">
        <v>225</v>
      </c>
      <c r="T404" t="s">
        <v>46</v>
      </c>
      <c r="V404" t="s">
        <v>79</v>
      </c>
      <c r="W404" t="b">
        <v>0</v>
      </c>
      <c r="X404" s="9">
        <v>22328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169</v>
      </c>
      <c r="G405" t="s">
        <v>146</v>
      </c>
      <c r="H405" s="9">
        <v>45648</v>
      </c>
      <c r="I405" s="9">
        <v>45676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698</v>
      </c>
      <c r="W405" t="s">
        <v>69</v>
      </c>
      <c r="X405" s="9"/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 t="s">
        <v>2412</v>
      </c>
      <c r="F406" t="s">
        <v>62</v>
      </c>
      <c r="G406" t="s">
        <v>2413</v>
      </c>
      <c r="H406" s="9">
        <v>44822</v>
      </c>
      <c r="I406" s="9">
        <v>44835</v>
      </c>
      <c r="J406" t="s">
        <v>88</v>
      </c>
      <c r="K406" t="s">
        <v>215</v>
      </c>
      <c r="L406" t="s">
        <v>2415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92</v>
      </c>
      <c r="U406">
        <v>45612</v>
      </c>
      <c r="V406" t="s">
        <v>183</v>
      </c>
      <c r="W406" t="s">
        <v>92</v>
      </c>
      <c r="X406" s="9">
        <v>20339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 t="s">
        <v>2418</v>
      </c>
      <c r="F407" t="s">
        <v>419</v>
      </c>
      <c r="G407" t="s">
        <v>2419</v>
      </c>
      <c r="H407" s="9">
        <v>43940</v>
      </c>
      <c r="I407" s="9">
        <v>43938</v>
      </c>
      <c r="J407" t="s">
        <v>409</v>
      </c>
      <c r="K407" t="s">
        <v>197</v>
      </c>
      <c r="L407" t="s">
        <v>2421</v>
      </c>
      <c r="O407" t="s">
        <v>2422</v>
      </c>
      <c r="P407">
        <v>238</v>
      </c>
      <c r="Q407">
        <v>0</v>
      </c>
      <c r="R407">
        <v>31.4</v>
      </c>
      <c r="S407">
        <v>208</v>
      </c>
      <c r="T407" t="s">
        <v>112</v>
      </c>
      <c r="U407">
        <v>49176</v>
      </c>
      <c r="V407" t="s">
        <v>698</v>
      </c>
      <c r="W407" t="s">
        <v>68</v>
      </c>
      <c r="X407" s="9">
        <v>27674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 t="s">
        <v>2425</v>
      </c>
      <c r="F408" t="s">
        <v>178</v>
      </c>
      <c r="G408" t="s">
        <v>39</v>
      </c>
      <c r="H408" s="9">
        <v>44715</v>
      </c>
      <c r="I408" s="9">
        <v>44714</v>
      </c>
      <c r="J408" t="s">
        <v>342</v>
      </c>
      <c r="K408" t="s">
        <v>682</v>
      </c>
      <c r="L408" t="s">
        <v>2427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  <c r="X408" s="9">
        <v>28749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 t="s">
        <v>2428</v>
      </c>
      <c r="F409" t="s">
        <v>316</v>
      </c>
      <c r="G409" t="s">
        <v>2429</v>
      </c>
      <c r="H409" s="9">
        <v>44343</v>
      </c>
      <c r="I409" s="9">
        <v>44347</v>
      </c>
      <c r="J409" t="s">
        <v>205</v>
      </c>
      <c r="K409" t="s">
        <v>130</v>
      </c>
      <c r="L409" t="s">
        <v>2431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132</v>
      </c>
      <c r="U409">
        <v>5345</v>
      </c>
      <c r="V409" t="s">
        <v>33</v>
      </c>
      <c r="W409" t="s">
        <v>56</v>
      </c>
      <c r="X409" s="9">
        <v>35415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 t="s">
        <v>2433</v>
      </c>
      <c r="F410" t="s">
        <v>338</v>
      </c>
      <c r="G410" t="s">
        <v>2434</v>
      </c>
      <c r="H410" s="9">
        <v>43995</v>
      </c>
      <c r="I410" s="9">
        <v>44012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102</v>
      </c>
      <c r="U410">
        <v>3742</v>
      </c>
      <c r="V410" t="s">
        <v>199</v>
      </c>
      <c r="W410" t="s">
        <v>92</v>
      </c>
      <c r="X410" s="9">
        <v>37257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 t="s">
        <v>2438</v>
      </c>
      <c r="F411" t="s">
        <v>247</v>
      </c>
      <c r="G411" t="s">
        <v>2439</v>
      </c>
      <c r="H411" s="9">
        <v>45370</v>
      </c>
      <c r="I411" s="9">
        <v>45395</v>
      </c>
      <c r="J411" t="s">
        <v>242</v>
      </c>
      <c r="K411" t="s">
        <v>873</v>
      </c>
      <c r="L411" t="s">
        <v>2440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91</v>
      </c>
      <c r="U411">
        <v>32267</v>
      </c>
      <c r="W411" t="s">
        <v>46</v>
      </c>
      <c r="X411" s="9">
        <v>21243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 t="s">
        <v>2442</v>
      </c>
      <c r="F412" t="s">
        <v>25</v>
      </c>
      <c r="H412" s="9">
        <v>45479</v>
      </c>
      <c r="I412" s="9">
        <v>45478</v>
      </c>
      <c r="J412" t="s">
        <v>458</v>
      </c>
      <c r="K412" t="s">
        <v>206</v>
      </c>
      <c r="L412" t="s">
        <v>799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91</v>
      </c>
      <c r="U412">
        <v>2862</v>
      </c>
      <c r="V412" t="s">
        <v>263</v>
      </c>
      <c r="W412" t="s">
        <v>46</v>
      </c>
      <c r="X412" s="9">
        <v>53455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s="9">
        <v>45350</v>
      </c>
      <c r="I413" s="9">
        <v>45366</v>
      </c>
      <c r="J413" t="s">
        <v>205</v>
      </c>
      <c r="K413" t="s">
        <v>386</v>
      </c>
      <c r="L413" t="s">
        <v>2449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112</v>
      </c>
      <c r="U413">
        <v>15280</v>
      </c>
      <c r="V413" t="s">
        <v>79</v>
      </c>
      <c r="W413" t="s">
        <v>68</v>
      </c>
      <c r="X413" s="9"/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 t="s">
        <v>2451</v>
      </c>
      <c r="F414" t="s">
        <v>338</v>
      </c>
      <c r="G414" t="s">
        <v>146</v>
      </c>
      <c r="H414" s="9">
        <v>44923</v>
      </c>
      <c r="I414" s="9">
        <v>44930</v>
      </c>
      <c r="J414" t="s">
        <v>53</v>
      </c>
      <c r="K414" t="s">
        <v>348</v>
      </c>
      <c r="L414" t="s">
        <v>983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78</v>
      </c>
      <c r="U414" t="s">
        <v>2454</v>
      </c>
      <c r="V414" t="s">
        <v>33</v>
      </c>
      <c r="W414" t="s">
        <v>132</v>
      </c>
      <c r="X414" s="9">
        <v>35119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 t="s">
        <v>2456</v>
      </c>
      <c r="F415" t="s">
        <v>169</v>
      </c>
      <c r="G415" t="s">
        <v>2457</v>
      </c>
      <c r="H415" s="9">
        <v>44897</v>
      </c>
      <c r="I415" s="9">
        <v>44902</v>
      </c>
      <c r="J415" t="s">
        <v>196</v>
      </c>
      <c r="K415" t="s">
        <v>783</v>
      </c>
      <c r="L415" t="s">
        <v>799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132</v>
      </c>
      <c r="U415">
        <v>41094</v>
      </c>
      <c r="V415" t="s">
        <v>263</v>
      </c>
      <c r="X415" s="9">
        <v>18769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 t="s">
        <v>2460</v>
      </c>
      <c r="F416" t="s">
        <v>468</v>
      </c>
      <c r="G416" t="s">
        <v>2461</v>
      </c>
      <c r="H416" s="9">
        <v>44745</v>
      </c>
      <c r="I416" s="9">
        <v>44766</v>
      </c>
      <c r="J416" t="s">
        <v>88</v>
      </c>
      <c r="K416" t="s">
        <v>110</v>
      </c>
      <c r="L416" t="s">
        <v>2464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102</v>
      </c>
      <c r="U416">
        <v>46011</v>
      </c>
      <c r="V416" t="s">
        <v>199</v>
      </c>
      <c r="W416" t="s">
        <v>25</v>
      </c>
      <c r="X416" s="9">
        <v>23506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2467</v>
      </c>
      <c r="F417" t="s">
        <v>145</v>
      </c>
      <c r="G417" t="s">
        <v>146</v>
      </c>
      <c r="H417" s="9">
        <v>45028</v>
      </c>
      <c r="I417" s="9">
        <v>45032</v>
      </c>
      <c r="J417" t="s">
        <v>99</v>
      </c>
      <c r="K417" t="s">
        <v>611</v>
      </c>
      <c r="L417" t="s">
        <v>2470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91</v>
      </c>
      <c r="U417">
        <v>39702</v>
      </c>
      <c r="V417" t="s">
        <v>79</v>
      </c>
      <c r="W417" t="s">
        <v>102</v>
      </c>
      <c r="X417" s="9"/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275</v>
      </c>
      <c r="G418" t="s">
        <v>146</v>
      </c>
      <c r="H418" s="9">
        <v>45053</v>
      </c>
      <c r="I418" s="9">
        <v>45081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183</v>
      </c>
      <c r="W418" t="s">
        <v>44</v>
      </c>
      <c r="X418" s="9"/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 t="s">
        <v>2475</v>
      </c>
      <c r="F419" t="s">
        <v>117</v>
      </c>
      <c r="G419" t="s">
        <v>2476</v>
      </c>
      <c r="H419" s="9">
        <v>45418</v>
      </c>
      <c r="I419" s="9">
        <v>45445</v>
      </c>
      <c r="J419" t="s">
        <v>42</v>
      </c>
      <c r="K419" t="s">
        <v>89</v>
      </c>
      <c r="L419" t="s">
        <v>2478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2479</v>
      </c>
      <c r="V419" t="s">
        <v>379</v>
      </c>
      <c r="W419" t="s">
        <v>25</v>
      </c>
      <c r="X419" s="9">
        <v>53642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 t="s">
        <v>2482</v>
      </c>
      <c r="F420" t="s">
        <v>468</v>
      </c>
      <c r="G420" t="s">
        <v>2483</v>
      </c>
      <c r="H420" s="9">
        <v>44008</v>
      </c>
      <c r="I420" s="9">
        <v>44015</v>
      </c>
      <c r="J420" t="s">
        <v>288</v>
      </c>
      <c r="K420" t="s">
        <v>215</v>
      </c>
      <c r="L420" t="s">
        <v>2486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132</v>
      </c>
      <c r="U420">
        <v>32758</v>
      </c>
      <c r="V420" t="s">
        <v>33</v>
      </c>
      <c r="W420" t="b">
        <v>0</v>
      </c>
      <c r="X420" s="9">
        <v>35522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 t="s">
        <v>2488</v>
      </c>
      <c r="F421" t="s">
        <v>266</v>
      </c>
      <c r="G421" t="s">
        <v>39</v>
      </c>
      <c r="H421" s="9">
        <v>43924</v>
      </c>
      <c r="I421" s="9">
        <v>43946</v>
      </c>
      <c r="J421" t="s">
        <v>42</v>
      </c>
      <c r="K421" t="s">
        <v>279</v>
      </c>
      <c r="N421">
        <v>132</v>
      </c>
      <c r="P421">
        <v>105</v>
      </c>
      <c r="R421">
        <v>19.7</v>
      </c>
      <c r="S421">
        <v>167</v>
      </c>
      <c r="T421" t="s">
        <v>165</v>
      </c>
      <c r="U421">
        <v>49549</v>
      </c>
      <c r="V421" t="s">
        <v>281</v>
      </c>
      <c r="X421" s="9">
        <v>25934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126</v>
      </c>
      <c r="G422" t="s">
        <v>2493</v>
      </c>
      <c r="H422" s="9">
        <v>45170</v>
      </c>
      <c r="I422" s="9">
        <v>45191</v>
      </c>
      <c r="J422" t="s">
        <v>668</v>
      </c>
      <c r="K422" t="s">
        <v>30</v>
      </c>
      <c r="L422" t="s">
        <v>2495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102</v>
      </c>
      <c r="X422" s="9"/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257</v>
      </c>
      <c r="G423" t="s">
        <v>39</v>
      </c>
      <c r="H423" s="9">
        <v>45174</v>
      </c>
      <c r="I423" s="9">
        <v>45193</v>
      </c>
      <c r="J423" t="s">
        <v>394</v>
      </c>
      <c r="K423" t="s">
        <v>741</v>
      </c>
      <c r="L423" t="s">
        <v>2499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2500</v>
      </c>
      <c r="V423" t="s">
        <v>45</v>
      </c>
      <c r="W423" t="b">
        <v>0</v>
      </c>
      <c r="X423" s="9"/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G424" t="s">
        <v>2503</v>
      </c>
      <c r="H424" s="9">
        <v>44363</v>
      </c>
      <c r="I424" s="9">
        <v>44378</v>
      </c>
      <c r="J424" t="s">
        <v>242</v>
      </c>
      <c r="K424" t="s">
        <v>261</v>
      </c>
      <c r="L424" t="s">
        <v>2505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165</v>
      </c>
      <c r="U424">
        <v>24139</v>
      </c>
      <c r="V424" t="s">
        <v>45</v>
      </c>
      <c r="W424" t="s">
        <v>56</v>
      </c>
      <c r="X424" s="9"/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 t="s">
        <v>2508</v>
      </c>
      <c r="F425" t="s">
        <v>468</v>
      </c>
      <c r="G425" t="s">
        <v>2509</v>
      </c>
      <c r="H425" s="9">
        <v>45437</v>
      </c>
      <c r="I425" s="9">
        <v>45435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2512</v>
      </c>
      <c r="V425" t="s">
        <v>79</v>
      </c>
      <c r="X425" s="9">
        <v>32480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 t="s">
        <v>2514</v>
      </c>
      <c r="F426" t="s">
        <v>374</v>
      </c>
      <c r="H426" s="9">
        <v>44645</v>
      </c>
      <c r="I426" s="9">
        <v>44650</v>
      </c>
      <c r="J426" t="s">
        <v>753</v>
      </c>
      <c r="K426" t="s">
        <v>33</v>
      </c>
      <c r="L426" t="s">
        <v>2516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56</v>
      </c>
      <c r="U426" t="s">
        <v>2517</v>
      </c>
      <c r="V426" t="s">
        <v>45</v>
      </c>
      <c r="W426" t="s">
        <v>68</v>
      </c>
      <c r="X426" s="9">
        <v>20612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 t="s">
        <v>2518</v>
      </c>
      <c r="F427" t="s">
        <v>257</v>
      </c>
      <c r="G427" t="s">
        <v>2519</v>
      </c>
      <c r="H427" s="9">
        <v>44096</v>
      </c>
      <c r="I427" s="9">
        <v>44115</v>
      </c>
      <c r="O427" t="s">
        <v>2521</v>
      </c>
      <c r="P427">
        <v>116</v>
      </c>
      <c r="Q427">
        <v>6</v>
      </c>
      <c r="R427">
        <v>36.700000000000003</v>
      </c>
      <c r="T427" t="s">
        <v>102</v>
      </c>
      <c r="U427">
        <v>45007</v>
      </c>
      <c r="V427" t="s">
        <v>113</v>
      </c>
      <c r="W427" t="s">
        <v>92</v>
      </c>
      <c r="X427" s="9">
        <v>25034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 t="s">
        <v>2524</v>
      </c>
      <c r="H428" s="9">
        <v>44310</v>
      </c>
      <c r="I428" s="9">
        <v>44308</v>
      </c>
      <c r="J428" t="s">
        <v>196</v>
      </c>
      <c r="K428" t="s">
        <v>766</v>
      </c>
      <c r="L428" t="s">
        <v>568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9">
        <v>27964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 t="s">
        <v>2527</v>
      </c>
      <c r="F429" t="s">
        <v>468</v>
      </c>
      <c r="G429" t="s">
        <v>2528</v>
      </c>
      <c r="H429" s="9">
        <v>44056</v>
      </c>
      <c r="I429" s="9">
        <v>44074</v>
      </c>
      <c r="L429" t="s">
        <v>2530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91</v>
      </c>
      <c r="U429">
        <v>42839</v>
      </c>
      <c r="V429" t="s">
        <v>25</v>
      </c>
      <c r="W429" t="s">
        <v>166</v>
      </c>
      <c r="X429" s="9">
        <v>21022</v>
      </c>
    </row>
    <row r="430" spans="1:24" x14ac:dyDescent="0.3">
      <c r="A430" t="s">
        <v>2531</v>
      </c>
      <c r="B430" t="s">
        <v>2532</v>
      </c>
      <c r="C430" t="s">
        <v>36</v>
      </c>
      <c r="D430">
        <v>60</v>
      </c>
      <c r="E430" t="s">
        <v>2533</v>
      </c>
      <c r="F430" t="s">
        <v>247</v>
      </c>
      <c r="G430" t="s">
        <v>2534</v>
      </c>
      <c r="H430" s="9">
        <v>45323</v>
      </c>
      <c r="I430" s="9">
        <v>45347</v>
      </c>
      <c r="J430" t="s">
        <v>99</v>
      </c>
      <c r="K430" t="s">
        <v>508</v>
      </c>
      <c r="L430" t="s">
        <v>2537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  <c r="X430" s="9">
        <v>23470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 t="s">
        <v>2538</v>
      </c>
      <c r="F431" t="s">
        <v>266</v>
      </c>
      <c r="G431" t="s">
        <v>2539</v>
      </c>
      <c r="H431" s="9">
        <v>44583</v>
      </c>
      <c r="I431" s="9">
        <v>44602</v>
      </c>
      <c r="J431" t="s">
        <v>342</v>
      </c>
      <c r="K431" t="s">
        <v>741</v>
      </c>
      <c r="L431" t="s">
        <v>2541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91</v>
      </c>
      <c r="U431">
        <v>48999</v>
      </c>
      <c r="V431" t="s">
        <v>45</v>
      </c>
      <c r="W431" t="s">
        <v>69</v>
      </c>
      <c r="X431" s="9">
        <v>32844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 t="s">
        <v>2544</v>
      </c>
      <c r="F432" t="s">
        <v>247</v>
      </c>
      <c r="G432" t="s">
        <v>2545</v>
      </c>
      <c r="H432" s="9">
        <v>45333</v>
      </c>
      <c r="I432" s="9">
        <v>45333</v>
      </c>
      <c r="K432" t="s">
        <v>516</v>
      </c>
      <c r="L432" t="s">
        <v>2547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112</v>
      </c>
      <c r="U432">
        <v>45874</v>
      </c>
      <c r="V432" t="s">
        <v>208</v>
      </c>
      <c r="X432" s="9">
        <v>35158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 t="s">
        <v>2550</v>
      </c>
      <c r="F433" t="s">
        <v>84</v>
      </c>
      <c r="G433" t="s">
        <v>2551</v>
      </c>
      <c r="H433" s="9">
        <v>44930</v>
      </c>
      <c r="I433" s="9">
        <v>44942</v>
      </c>
      <c r="J433" t="s">
        <v>29</v>
      </c>
      <c r="K433" t="s">
        <v>261</v>
      </c>
      <c r="L433" t="s">
        <v>2553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92</v>
      </c>
      <c r="U433" t="s">
        <v>2554</v>
      </c>
      <c r="V433" t="s">
        <v>57</v>
      </c>
      <c r="W433" t="s">
        <v>68</v>
      </c>
      <c r="X433" s="9">
        <v>22935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294</v>
      </c>
      <c r="G434" t="s">
        <v>2556</v>
      </c>
      <c r="H434" s="9">
        <v>45620</v>
      </c>
      <c r="I434" s="9">
        <v>45636</v>
      </c>
      <c r="J434" t="s">
        <v>88</v>
      </c>
      <c r="K434" t="s">
        <v>289</v>
      </c>
      <c r="L434" t="s">
        <v>2558</v>
      </c>
      <c r="O434" t="s">
        <v>2559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208</v>
      </c>
      <c r="W434" t="s">
        <v>92</v>
      </c>
      <c r="X434" s="9"/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 t="s">
        <v>2561</v>
      </c>
      <c r="F435" t="s">
        <v>541</v>
      </c>
      <c r="G435" t="s">
        <v>39</v>
      </c>
      <c r="H435" s="9">
        <v>44580</v>
      </c>
      <c r="I435" s="9">
        <v>44581</v>
      </c>
      <c r="J435" t="s">
        <v>668</v>
      </c>
      <c r="K435" t="s">
        <v>624</v>
      </c>
      <c r="L435" t="s">
        <v>2564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102</v>
      </c>
      <c r="U435">
        <v>29520</v>
      </c>
      <c r="V435" t="s">
        <v>79</v>
      </c>
      <c r="W435" t="s">
        <v>25</v>
      </c>
      <c r="X435" s="9">
        <v>35509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2567</v>
      </c>
      <c r="F436" t="s">
        <v>39</v>
      </c>
      <c r="G436" t="s">
        <v>2568</v>
      </c>
      <c r="H436" s="9">
        <v>44872</v>
      </c>
      <c r="I436" s="9">
        <v>44876</v>
      </c>
      <c r="J436" t="s">
        <v>65</v>
      </c>
      <c r="K436" t="s">
        <v>157</v>
      </c>
      <c r="L436" t="s">
        <v>2571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132</v>
      </c>
      <c r="U436">
        <v>1713</v>
      </c>
      <c r="V436" t="s">
        <v>33</v>
      </c>
      <c r="W436" t="s">
        <v>132</v>
      </c>
      <c r="X436" s="9"/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s="9">
        <v>44658</v>
      </c>
      <c r="I437" s="9">
        <v>44656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56</v>
      </c>
      <c r="U437">
        <v>34484</v>
      </c>
      <c r="V437" t="s">
        <v>57</v>
      </c>
      <c r="W437" t="s">
        <v>92</v>
      </c>
      <c r="X437" s="9"/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39</v>
      </c>
      <c r="G438" t="s">
        <v>39</v>
      </c>
      <c r="H438" s="9">
        <v>44699</v>
      </c>
      <c r="I438" s="9">
        <v>44698</v>
      </c>
      <c r="J438" t="s">
        <v>189</v>
      </c>
      <c r="K438" t="s">
        <v>54</v>
      </c>
      <c r="L438" t="s">
        <v>574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78</v>
      </c>
      <c r="U438">
        <v>39770</v>
      </c>
      <c r="W438" t="s">
        <v>102</v>
      </c>
      <c r="X438" s="9"/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 t="s">
        <v>2578</v>
      </c>
      <c r="F439" t="s">
        <v>126</v>
      </c>
      <c r="G439" t="s">
        <v>146</v>
      </c>
      <c r="H439" s="9"/>
      <c r="I439" s="9"/>
      <c r="J439" t="s">
        <v>409</v>
      </c>
      <c r="K439" t="s">
        <v>873</v>
      </c>
      <c r="L439" t="s">
        <v>2579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199</v>
      </c>
      <c r="W439" t="s">
        <v>102</v>
      </c>
      <c r="X439" s="9">
        <v>17973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2581</v>
      </c>
      <c r="F440" t="s">
        <v>266</v>
      </c>
      <c r="G440" t="s">
        <v>39</v>
      </c>
      <c r="H440" s="9">
        <v>43956</v>
      </c>
      <c r="I440" s="9">
        <v>43980</v>
      </c>
      <c r="J440" t="s">
        <v>458</v>
      </c>
      <c r="K440" t="s">
        <v>89</v>
      </c>
      <c r="L440" t="s">
        <v>2584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132</v>
      </c>
      <c r="V440" t="s">
        <v>57</v>
      </c>
      <c r="W440" t="s">
        <v>80</v>
      </c>
      <c r="X440" s="9"/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 t="s">
        <v>2587</v>
      </c>
      <c r="F441" t="s">
        <v>95</v>
      </c>
      <c r="G441" t="s">
        <v>2588</v>
      </c>
      <c r="H441" s="9">
        <v>44320</v>
      </c>
      <c r="I441" s="9">
        <v>44343</v>
      </c>
      <c r="J441" t="s">
        <v>109</v>
      </c>
      <c r="K441" t="s">
        <v>181</v>
      </c>
      <c r="L441" t="s">
        <v>2589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56</v>
      </c>
      <c r="X441" s="9">
        <v>21225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2592</v>
      </c>
      <c r="F442" t="s">
        <v>145</v>
      </c>
      <c r="H442" s="9">
        <v>44122</v>
      </c>
      <c r="I442" s="9">
        <v>44149</v>
      </c>
      <c r="J442" t="s">
        <v>196</v>
      </c>
      <c r="K442" t="s">
        <v>197</v>
      </c>
      <c r="L442" t="s">
        <v>2595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79</v>
      </c>
      <c r="W442" t="s">
        <v>132</v>
      </c>
      <c r="X442" s="9"/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117</v>
      </c>
      <c r="G443" t="s">
        <v>39</v>
      </c>
      <c r="H443" s="9">
        <v>45329</v>
      </c>
      <c r="I443" s="9">
        <v>45346</v>
      </c>
      <c r="K443" t="s">
        <v>548</v>
      </c>
      <c r="L443" t="s">
        <v>2600</v>
      </c>
      <c r="M443">
        <v>131</v>
      </c>
      <c r="P443">
        <v>168</v>
      </c>
      <c r="R443">
        <v>23.3</v>
      </c>
      <c r="S443">
        <v>159</v>
      </c>
      <c r="T443" t="s">
        <v>68</v>
      </c>
      <c r="U443">
        <v>25241</v>
      </c>
      <c r="V443" t="s">
        <v>25</v>
      </c>
      <c r="W443" t="s">
        <v>46</v>
      </c>
      <c r="X443" s="9"/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266</v>
      </c>
      <c r="G444" t="s">
        <v>2603</v>
      </c>
      <c r="H444" s="9">
        <v>45461</v>
      </c>
      <c r="I444" s="9">
        <v>45482</v>
      </c>
      <c r="K444" t="s">
        <v>181</v>
      </c>
      <c r="L444" t="s">
        <v>2605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9"/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 t="s">
        <v>2608</v>
      </c>
      <c r="F445" t="s">
        <v>266</v>
      </c>
      <c r="G445" t="s">
        <v>39</v>
      </c>
      <c r="H445" s="9">
        <v>44686</v>
      </c>
      <c r="I445" s="9">
        <v>44689</v>
      </c>
      <c r="J445" t="s">
        <v>196</v>
      </c>
      <c r="K445" t="s">
        <v>181</v>
      </c>
      <c r="L445" t="s">
        <v>2611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165</v>
      </c>
      <c r="U445">
        <v>40613</v>
      </c>
      <c r="V445" t="s">
        <v>698</v>
      </c>
      <c r="W445" t="s">
        <v>80</v>
      </c>
      <c r="X445" s="9">
        <v>32109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2613</v>
      </c>
      <c r="F446" t="s">
        <v>84</v>
      </c>
      <c r="G446" t="s">
        <v>2614</v>
      </c>
      <c r="H446" s="9">
        <v>44842</v>
      </c>
      <c r="I446" s="9">
        <v>44845</v>
      </c>
      <c r="J446" t="s">
        <v>121</v>
      </c>
      <c r="K446" t="s">
        <v>261</v>
      </c>
      <c r="L446" t="s">
        <v>190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91</v>
      </c>
      <c r="U446" t="s">
        <v>2616</v>
      </c>
      <c r="V446" t="s">
        <v>79</v>
      </c>
      <c r="X446" s="9"/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G447" t="s">
        <v>2620</v>
      </c>
      <c r="H447" s="9">
        <v>44237</v>
      </c>
      <c r="I447" s="9">
        <v>44247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R447">
        <v>18.5</v>
      </c>
      <c r="S447">
        <v>177</v>
      </c>
      <c r="T447" t="s">
        <v>80</v>
      </c>
      <c r="U447">
        <v>45187</v>
      </c>
      <c r="V447" t="s">
        <v>79</v>
      </c>
      <c r="W447" t="s">
        <v>102</v>
      </c>
      <c r="X447" s="9"/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2624</v>
      </c>
      <c r="F448" t="s">
        <v>541</v>
      </c>
      <c r="G448" t="s">
        <v>39</v>
      </c>
      <c r="H448" s="9">
        <v>45461</v>
      </c>
      <c r="I448" s="9">
        <v>45490</v>
      </c>
      <c r="J448" t="s">
        <v>65</v>
      </c>
      <c r="K448" t="s">
        <v>39</v>
      </c>
      <c r="L448" t="s">
        <v>2625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379</v>
      </c>
      <c r="W448" t="s">
        <v>102</v>
      </c>
      <c r="X448" s="9"/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2627</v>
      </c>
      <c r="F449" t="s">
        <v>491</v>
      </c>
      <c r="G449" t="s">
        <v>2628</v>
      </c>
      <c r="H449" s="9">
        <v>44931</v>
      </c>
      <c r="I449" s="9">
        <v>44949</v>
      </c>
      <c r="J449" t="s">
        <v>638</v>
      </c>
      <c r="K449" t="s">
        <v>130</v>
      </c>
      <c r="L449" t="s">
        <v>2631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208</v>
      </c>
      <c r="W449" t="s">
        <v>25</v>
      </c>
      <c r="X449" s="9"/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G450" t="s">
        <v>146</v>
      </c>
      <c r="H450" s="9">
        <v>44065</v>
      </c>
      <c r="I450" s="9">
        <v>44081</v>
      </c>
      <c r="J450" t="s">
        <v>242</v>
      </c>
      <c r="K450" t="s">
        <v>25</v>
      </c>
      <c r="L450" t="s">
        <v>2637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208</v>
      </c>
      <c r="X450" s="9"/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s="9">
        <v>43874</v>
      </c>
      <c r="I451" s="9">
        <v>43898</v>
      </c>
      <c r="J451" t="s">
        <v>205</v>
      </c>
      <c r="K451" t="s">
        <v>181</v>
      </c>
      <c r="L451" t="s">
        <v>2643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56</v>
      </c>
      <c r="U451">
        <v>10983</v>
      </c>
      <c r="V451" t="s">
        <v>33</v>
      </c>
      <c r="W451" t="s">
        <v>46</v>
      </c>
      <c r="X451" s="9"/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 t="s">
        <v>2645</v>
      </c>
      <c r="F452" t="s">
        <v>25</v>
      </c>
      <c r="G452" t="s">
        <v>146</v>
      </c>
      <c r="H452" s="9">
        <v>43875</v>
      </c>
      <c r="I452" s="9">
        <v>43876</v>
      </c>
      <c r="J452" t="s">
        <v>156</v>
      </c>
      <c r="K452" t="s">
        <v>741</v>
      </c>
      <c r="L452" t="s">
        <v>2647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68</v>
      </c>
      <c r="U452">
        <v>39673</v>
      </c>
      <c r="V452" t="s">
        <v>379</v>
      </c>
      <c r="W452" t="s">
        <v>46</v>
      </c>
      <c r="X452" s="9">
        <v>30392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 t="s">
        <v>2651</v>
      </c>
      <c r="F453" t="s">
        <v>294</v>
      </c>
      <c r="G453" t="s">
        <v>146</v>
      </c>
      <c r="H453" s="9"/>
      <c r="I453" s="9"/>
      <c r="J453" t="s">
        <v>65</v>
      </c>
      <c r="K453" t="s">
        <v>631</v>
      </c>
      <c r="L453" t="s">
        <v>2652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80</v>
      </c>
      <c r="U453">
        <v>-27639</v>
      </c>
      <c r="V453" t="s">
        <v>79</v>
      </c>
      <c r="W453" t="s">
        <v>44</v>
      </c>
      <c r="X453" s="9">
        <v>15216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 t="s">
        <v>2654</v>
      </c>
      <c r="F454" t="s">
        <v>338</v>
      </c>
      <c r="H454" s="9">
        <v>45586</v>
      </c>
      <c r="I454" s="9">
        <v>45596</v>
      </c>
      <c r="J454" t="s">
        <v>88</v>
      </c>
      <c r="K454" t="s">
        <v>682</v>
      </c>
      <c r="L454" t="s">
        <v>2657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68</v>
      </c>
      <c r="U454">
        <v>12623</v>
      </c>
      <c r="V454" t="s">
        <v>45</v>
      </c>
      <c r="W454" t="s">
        <v>46</v>
      </c>
      <c r="X454" s="9">
        <v>37933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 t="s">
        <v>2660</v>
      </c>
      <c r="F455" t="s">
        <v>169</v>
      </c>
      <c r="G455" t="s">
        <v>2661</v>
      </c>
      <c r="H455" s="9">
        <v>45211</v>
      </c>
      <c r="I455" s="9">
        <v>45211</v>
      </c>
      <c r="J455" t="s">
        <v>342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68</v>
      </c>
      <c r="X455" s="9">
        <v>34821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 t="s">
        <v>2665</v>
      </c>
      <c r="F456" t="s">
        <v>193</v>
      </c>
      <c r="G456" t="s">
        <v>39</v>
      </c>
      <c r="H456" s="9">
        <v>44739</v>
      </c>
      <c r="I456" s="9">
        <v>44761</v>
      </c>
      <c r="J456" t="s">
        <v>189</v>
      </c>
      <c r="K456" t="s">
        <v>140</v>
      </c>
      <c r="L456" t="s">
        <v>190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78</v>
      </c>
      <c r="U456" t="s">
        <v>2668</v>
      </c>
      <c r="V456" t="s">
        <v>33</v>
      </c>
      <c r="W456" t="b">
        <v>1</v>
      </c>
      <c r="X456" s="9">
        <v>24006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 t="s">
        <v>2669</v>
      </c>
      <c r="F457" t="s">
        <v>153</v>
      </c>
      <c r="G457" t="s">
        <v>39</v>
      </c>
      <c r="H457" s="9">
        <v>44555</v>
      </c>
      <c r="I457" s="9">
        <v>44557</v>
      </c>
      <c r="J457" t="s">
        <v>139</v>
      </c>
      <c r="K457" t="s">
        <v>66</v>
      </c>
      <c r="L457" t="s">
        <v>2672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9">
        <v>38415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 t="s">
        <v>2675</v>
      </c>
      <c r="F458" t="s">
        <v>693</v>
      </c>
      <c r="G458" t="s">
        <v>146</v>
      </c>
      <c r="H458" s="9">
        <v>45347</v>
      </c>
      <c r="I458" s="9">
        <v>45350</v>
      </c>
      <c r="J458" t="s">
        <v>309</v>
      </c>
      <c r="K458" t="s">
        <v>741</v>
      </c>
      <c r="L458" t="s">
        <v>2676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9">
        <v>21108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 t="s">
        <v>2679</v>
      </c>
      <c r="F459" t="s">
        <v>38</v>
      </c>
      <c r="G459" t="s">
        <v>2680</v>
      </c>
      <c r="H459" s="9">
        <v>45204</v>
      </c>
      <c r="I459" s="9">
        <v>45218</v>
      </c>
      <c r="J459" t="s">
        <v>480</v>
      </c>
      <c r="K459" t="s">
        <v>289</v>
      </c>
      <c r="L459" t="s">
        <v>2682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132</v>
      </c>
      <c r="U459">
        <v>26672</v>
      </c>
      <c r="V459" t="s">
        <v>379</v>
      </c>
      <c r="W459" t="s">
        <v>46</v>
      </c>
      <c r="X459" s="9">
        <v>32000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2684</v>
      </c>
      <c r="F460" t="s">
        <v>374</v>
      </c>
      <c r="G460" t="s">
        <v>39</v>
      </c>
      <c r="H460" s="9">
        <v>44180</v>
      </c>
      <c r="I460" s="9">
        <v>44210</v>
      </c>
      <c r="J460" t="s">
        <v>196</v>
      </c>
      <c r="K460" t="s">
        <v>760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9"/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 t="s">
        <v>2688</v>
      </c>
      <c r="F461" t="s">
        <v>275</v>
      </c>
      <c r="G461" t="s">
        <v>2689</v>
      </c>
      <c r="H461" s="9">
        <v>44053</v>
      </c>
      <c r="I461" s="9">
        <v>44063</v>
      </c>
      <c r="J461" t="s">
        <v>394</v>
      </c>
      <c r="K461" t="s">
        <v>703</v>
      </c>
      <c r="L461" t="s">
        <v>2691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2692</v>
      </c>
      <c r="V461" t="s">
        <v>79</v>
      </c>
      <c r="W461" t="s">
        <v>46</v>
      </c>
      <c r="X461" s="9">
        <v>31091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 t="s">
        <v>2694</v>
      </c>
      <c r="F462" t="s">
        <v>153</v>
      </c>
      <c r="G462" t="s">
        <v>146</v>
      </c>
      <c r="H462" s="9">
        <v>45146</v>
      </c>
      <c r="I462" s="9">
        <v>45147</v>
      </c>
      <c r="J462" t="s">
        <v>480</v>
      </c>
      <c r="K462" t="s">
        <v>215</v>
      </c>
      <c r="L462" t="s">
        <v>2697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199</v>
      </c>
      <c r="W462" t="s">
        <v>80</v>
      </c>
      <c r="X462" s="9">
        <v>25099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126</v>
      </c>
      <c r="H463" s="9">
        <v>44283</v>
      </c>
      <c r="I463" s="9">
        <v>44299</v>
      </c>
      <c r="J463" t="s">
        <v>242</v>
      </c>
      <c r="K463" t="s">
        <v>516</v>
      </c>
      <c r="L463" t="s">
        <v>2701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166</v>
      </c>
      <c r="X463" s="9"/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 t="s">
        <v>2703</v>
      </c>
      <c r="F464" t="s">
        <v>178</v>
      </c>
      <c r="G464" t="s">
        <v>39</v>
      </c>
      <c r="H464" s="9">
        <v>45424</v>
      </c>
      <c r="I464" s="9">
        <v>45440</v>
      </c>
      <c r="J464" t="s">
        <v>65</v>
      </c>
      <c r="K464" t="s">
        <v>197</v>
      </c>
      <c r="L464" t="s">
        <v>1608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92</v>
      </c>
      <c r="U464">
        <v>10389</v>
      </c>
      <c r="V464" t="s">
        <v>45</v>
      </c>
      <c r="W464" t="s">
        <v>102</v>
      </c>
      <c r="X464" s="9">
        <v>24036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G465" t="s">
        <v>2708</v>
      </c>
      <c r="H465" s="9">
        <v>45008</v>
      </c>
      <c r="I465" s="9">
        <v>45025</v>
      </c>
      <c r="J465" t="s">
        <v>65</v>
      </c>
      <c r="K465" t="s">
        <v>206</v>
      </c>
      <c r="L465" t="s">
        <v>2710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253</v>
      </c>
      <c r="U465" t="s">
        <v>2711</v>
      </c>
      <c r="V465" t="s">
        <v>271</v>
      </c>
      <c r="X465" s="9"/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 t="s">
        <v>2713</v>
      </c>
      <c r="F466" t="s">
        <v>117</v>
      </c>
      <c r="G466" t="s">
        <v>2714</v>
      </c>
      <c r="H466" s="9"/>
      <c r="I466" s="9"/>
      <c r="J466" t="s">
        <v>65</v>
      </c>
      <c r="K466" t="s">
        <v>441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165</v>
      </c>
      <c r="U466" t="s">
        <v>2715</v>
      </c>
      <c r="V466" t="s">
        <v>199</v>
      </c>
      <c r="W466" t="s">
        <v>68</v>
      </c>
      <c r="X466" s="9">
        <v>35749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 t="s">
        <v>2717</v>
      </c>
      <c r="F467" t="s">
        <v>491</v>
      </c>
      <c r="G467" t="s">
        <v>146</v>
      </c>
      <c r="H467" s="9">
        <v>44929</v>
      </c>
      <c r="I467" s="9">
        <v>44951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183</v>
      </c>
      <c r="W467" t="s">
        <v>46</v>
      </c>
      <c r="X467" s="9">
        <v>27572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117</v>
      </c>
      <c r="G468" t="s">
        <v>2723</v>
      </c>
      <c r="H468" s="9">
        <v>44969</v>
      </c>
      <c r="I468" s="9">
        <v>44998</v>
      </c>
      <c r="J468" t="s">
        <v>638</v>
      </c>
      <c r="K468" t="s">
        <v>508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271</v>
      </c>
      <c r="W468" t="b">
        <v>0</v>
      </c>
      <c r="X468" s="9"/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 t="s">
        <v>2726</v>
      </c>
      <c r="F469" t="s">
        <v>193</v>
      </c>
      <c r="G469" t="s">
        <v>2727</v>
      </c>
      <c r="H469" s="9">
        <v>45166</v>
      </c>
      <c r="I469" s="9">
        <v>45174</v>
      </c>
      <c r="J469" t="s">
        <v>409</v>
      </c>
      <c r="K469" t="s">
        <v>279</v>
      </c>
      <c r="L469" t="s">
        <v>2728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56</v>
      </c>
      <c r="U469">
        <v>46449</v>
      </c>
      <c r="V469" t="s">
        <v>217</v>
      </c>
      <c r="W469" t="b">
        <v>1</v>
      </c>
      <c r="X469" s="9">
        <v>29809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 t="s">
        <v>2730</v>
      </c>
      <c r="F470" t="s">
        <v>329</v>
      </c>
      <c r="G470" t="s">
        <v>2731</v>
      </c>
      <c r="H470" s="9">
        <v>44341</v>
      </c>
      <c r="I470" s="9">
        <v>44371</v>
      </c>
      <c r="J470" t="s">
        <v>394</v>
      </c>
      <c r="L470" t="s">
        <v>447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80</v>
      </c>
      <c r="U470">
        <v>15743</v>
      </c>
      <c r="V470" t="s">
        <v>281</v>
      </c>
      <c r="W470" t="b">
        <v>0</v>
      </c>
      <c r="X470" s="9">
        <v>32801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491</v>
      </c>
      <c r="G471" t="s">
        <v>146</v>
      </c>
      <c r="H471" s="9">
        <v>44853</v>
      </c>
      <c r="I471" s="9">
        <v>44881</v>
      </c>
      <c r="J471" t="s">
        <v>156</v>
      </c>
      <c r="K471" t="s">
        <v>508</v>
      </c>
      <c r="L471" t="s">
        <v>2738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132</v>
      </c>
      <c r="U471">
        <v>30861</v>
      </c>
      <c r="W471" t="s">
        <v>132</v>
      </c>
      <c r="X471" s="9">
        <v>20800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 t="s">
        <v>2742</v>
      </c>
      <c r="F472" t="s">
        <v>247</v>
      </c>
      <c r="G472" t="s">
        <v>2743</v>
      </c>
      <c r="H472" s="9">
        <v>44443</v>
      </c>
      <c r="I472" s="9">
        <v>44469</v>
      </c>
      <c r="J472" t="s">
        <v>458</v>
      </c>
      <c r="L472" t="s">
        <v>2745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79</v>
      </c>
      <c r="W472" t="s">
        <v>166</v>
      </c>
      <c r="X472" s="9">
        <v>21220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 t="s">
        <v>2747</v>
      </c>
      <c r="F473" t="s">
        <v>247</v>
      </c>
      <c r="G473" t="s">
        <v>2748</v>
      </c>
      <c r="H473" s="9">
        <v>45286</v>
      </c>
      <c r="I473" s="9">
        <v>45310</v>
      </c>
      <c r="J473" t="s">
        <v>65</v>
      </c>
      <c r="K473" t="s">
        <v>386</v>
      </c>
      <c r="L473" t="s">
        <v>2750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92</v>
      </c>
      <c r="U473">
        <v>11795</v>
      </c>
      <c r="V473" t="s">
        <v>25</v>
      </c>
      <c r="W473" t="s">
        <v>102</v>
      </c>
      <c r="X473" s="9">
        <v>23380</v>
      </c>
    </row>
    <row r="474" spans="1:24" x14ac:dyDescent="0.3">
      <c r="A474" t="s">
        <v>2751</v>
      </c>
      <c r="B474" t="s">
        <v>2752</v>
      </c>
      <c r="C474" t="s">
        <v>36</v>
      </c>
      <c r="D474">
        <v>73</v>
      </c>
      <c r="E474" t="s">
        <v>2753</v>
      </c>
      <c r="F474" t="s">
        <v>73</v>
      </c>
      <c r="G474" t="s">
        <v>2754</v>
      </c>
      <c r="H474" s="9">
        <v>44000</v>
      </c>
      <c r="I474" s="9">
        <v>44000</v>
      </c>
      <c r="J474" t="s">
        <v>109</v>
      </c>
      <c r="K474" t="s">
        <v>682</v>
      </c>
      <c r="L474" t="s">
        <v>983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68</v>
      </c>
      <c r="U474">
        <v>47864</v>
      </c>
      <c r="V474" t="s">
        <v>113</v>
      </c>
      <c r="W474" t="s">
        <v>102</v>
      </c>
      <c r="X474" s="9"/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 t="s">
        <v>2756</v>
      </c>
      <c r="F475" t="s">
        <v>62</v>
      </c>
      <c r="G475" t="s">
        <v>2757</v>
      </c>
      <c r="H475" s="9">
        <v>43969</v>
      </c>
      <c r="I475" s="9">
        <v>43989</v>
      </c>
      <c r="J475" t="s">
        <v>109</v>
      </c>
      <c r="K475" t="s">
        <v>333</v>
      </c>
      <c r="L475" t="s">
        <v>2760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  <c r="X475" s="9">
        <v>32851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 t="s">
        <v>2762</v>
      </c>
      <c r="F476" t="s">
        <v>266</v>
      </c>
      <c r="G476" t="s">
        <v>2763</v>
      </c>
      <c r="H476" s="9">
        <v>45126</v>
      </c>
      <c r="I476" s="9">
        <v>45138</v>
      </c>
      <c r="J476" t="s">
        <v>458</v>
      </c>
      <c r="K476" t="s">
        <v>873</v>
      </c>
      <c r="L476" t="s">
        <v>2766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68</v>
      </c>
      <c r="U476" t="s">
        <v>2767</v>
      </c>
      <c r="V476" t="s">
        <v>183</v>
      </c>
      <c r="W476" t="s">
        <v>25</v>
      </c>
      <c r="X476" s="9">
        <v>29592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84</v>
      </c>
      <c r="G477" t="s">
        <v>2771</v>
      </c>
      <c r="H477" s="9">
        <v>45036</v>
      </c>
      <c r="I477" s="9">
        <v>45052</v>
      </c>
      <c r="J477" t="s">
        <v>409</v>
      </c>
      <c r="K477" t="s">
        <v>289</v>
      </c>
      <c r="L477" t="s">
        <v>2774</v>
      </c>
      <c r="O477" t="s">
        <v>2775</v>
      </c>
      <c r="P477">
        <v>166</v>
      </c>
      <c r="Q477">
        <v>5.9</v>
      </c>
      <c r="R477">
        <v>18</v>
      </c>
      <c r="T477" t="s">
        <v>165</v>
      </c>
      <c r="U477">
        <v>43966</v>
      </c>
      <c r="V477" t="s">
        <v>379</v>
      </c>
      <c r="W477" t="s">
        <v>92</v>
      </c>
      <c r="X477" s="9"/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 t="s">
        <v>2776</v>
      </c>
      <c r="G478" t="s">
        <v>2777</v>
      </c>
      <c r="H478" s="9">
        <v>44445</v>
      </c>
      <c r="I478" s="9">
        <v>44468</v>
      </c>
      <c r="J478" t="s">
        <v>480</v>
      </c>
      <c r="K478" t="s">
        <v>481</v>
      </c>
      <c r="L478" t="s">
        <v>2780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132</v>
      </c>
      <c r="V478" t="s">
        <v>79</v>
      </c>
      <c r="X478" s="9">
        <v>24147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 t="s">
        <v>2782</v>
      </c>
      <c r="F479" t="s">
        <v>38</v>
      </c>
      <c r="G479" t="s">
        <v>39</v>
      </c>
      <c r="H479" s="9">
        <v>45110</v>
      </c>
      <c r="I479" s="9">
        <v>45111</v>
      </c>
      <c r="J479" t="s">
        <v>288</v>
      </c>
      <c r="K479" t="s">
        <v>611</v>
      </c>
      <c r="L479" t="s">
        <v>2784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91</v>
      </c>
      <c r="U479">
        <v>44331</v>
      </c>
      <c r="V479" t="s">
        <v>217</v>
      </c>
      <c r="W479" t="s">
        <v>25</v>
      </c>
      <c r="X479" s="9">
        <v>16166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 t="s">
        <v>2786</v>
      </c>
      <c r="F480" t="s">
        <v>491</v>
      </c>
      <c r="G480" t="s">
        <v>2787</v>
      </c>
      <c r="H480" s="9"/>
      <c r="I480" s="9"/>
      <c r="J480" t="s">
        <v>196</v>
      </c>
      <c r="K480" t="s">
        <v>320</v>
      </c>
      <c r="L480" t="s">
        <v>1693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112</v>
      </c>
      <c r="U480" t="s">
        <v>2788</v>
      </c>
      <c r="V480" t="s">
        <v>79</v>
      </c>
      <c r="W480" t="s">
        <v>92</v>
      </c>
      <c r="X480" s="9">
        <v>27582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 t="s">
        <v>2790</v>
      </c>
      <c r="F481" t="s">
        <v>153</v>
      </c>
      <c r="G481" t="s">
        <v>2791</v>
      </c>
      <c r="H481" s="9">
        <v>45499</v>
      </c>
      <c r="I481" s="9">
        <v>45522</v>
      </c>
      <c r="J481" t="s">
        <v>42</v>
      </c>
      <c r="K481" t="s">
        <v>368</v>
      </c>
      <c r="L481" t="s">
        <v>2793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2794</v>
      </c>
      <c r="V481" t="s">
        <v>217</v>
      </c>
      <c r="W481" t="s">
        <v>46</v>
      </c>
      <c r="X481" s="9">
        <v>26046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 t="s">
        <v>2797</v>
      </c>
      <c r="F482" t="s">
        <v>491</v>
      </c>
      <c r="G482" t="s">
        <v>2798</v>
      </c>
      <c r="H482" s="9">
        <v>45225</v>
      </c>
      <c r="I482" s="9">
        <v>45240</v>
      </c>
      <c r="J482" t="s">
        <v>753</v>
      </c>
      <c r="K482" t="s">
        <v>631</v>
      </c>
      <c r="L482" t="s">
        <v>983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56</v>
      </c>
      <c r="X482" s="9">
        <v>20492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 t="s">
        <v>2801</v>
      </c>
      <c r="F483" t="s">
        <v>316</v>
      </c>
      <c r="G483" t="s">
        <v>2802</v>
      </c>
      <c r="H483" s="9">
        <v>44827</v>
      </c>
      <c r="I483" s="9">
        <v>44840</v>
      </c>
      <c r="J483" t="s">
        <v>121</v>
      </c>
      <c r="K483" t="s">
        <v>320</v>
      </c>
      <c r="L483" t="s">
        <v>2803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91</v>
      </c>
      <c r="V483" t="s">
        <v>25</v>
      </c>
      <c r="W483" t="s">
        <v>166</v>
      </c>
      <c r="X483" s="9">
        <v>29909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2806</v>
      </c>
      <c r="F484" t="s">
        <v>126</v>
      </c>
      <c r="G484" t="s">
        <v>2807</v>
      </c>
      <c r="H484" s="9">
        <v>44277</v>
      </c>
      <c r="I484" s="9">
        <v>44289</v>
      </c>
      <c r="J484" t="s">
        <v>76</v>
      </c>
      <c r="K484" t="s">
        <v>650</v>
      </c>
      <c r="L484" t="s">
        <v>2427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9"/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 t="s">
        <v>2811</v>
      </c>
      <c r="F485" t="s">
        <v>39</v>
      </c>
      <c r="G485" t="s">
        <v>2812</v>
      </c>
      <c r="H485" s="9">
        <v>44188</v>
      </c>
      <c r="I485" s="9">
        <v>44192</v>
      </c>
      <c r="J485" t="s">
        <v>480</v>
      </c>
      <c r="K485" t="s">
        <v>54</v>
      </c>
      <c r="L485" t="s">
        <v>2814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92</v>
      </c>
      <c r="U485">
        <v>15209</v>
      </c>
      <c r="V485" t="s">
        <v>281</v>
      </c>
      <c r="W485" t="s">
        <v>80</v>
      </c>
      <c r="X485" s="9">
        <v>37869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 t="s">
        <v>2817</v>
      </c>
      <c r="F486" t="s">
        <v>316</v>
      </c>
      <c r="H486" s="9">
        <v>45508</v>
      </c>
      <c r="I486" s="9">
        <v>45506</v>
      </c>
      <c r="J486" t="s">
        <v>342</v>
      </c>
      <c r="K486" t="s">
        <v>611</v>
      </c>
      <c r="L486" t="s">
        <v>2820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78</v>
      </c>
      <c r="U486" t="s">
        <v>2821</v>
      </c>
      <c r="V486" t="s">
        <v>33</v>
      </c>
      <c r="W486" t="b">
        <v>1</v>
      </c>
      <c r="X486" s="9">
        <v>17184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419</v>
      </c>
      <c r="G487" t="s">
        <v>2824</v>
      </c>
      <c r="H487" s="9">
        <v>45580</v>
      </c>
      <c r="I487" s="9">
        <v>45596</v>
      </c>
      <c r="J487" t="s">
        <v>53</v>
      </c>
      <c r="K487" t="s">
        <v>508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91</v>
      </c>
      <c r="U487" t="s">
        <v>2825</v>
      </c>
      <c r="V487" t="s">
        <v>183</v>
      </c>
      <c r="W487" t="s">
        <v>46</v>
      </c>
      <c r="X487" s="9"/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 s="9">
        <v>44808</v>
      </c>
      <c r="I488" s="9">
        <v>44832</v>
      </c>
      <c r="J488" t="s">
        <v>480</v>
      </c>
      <c r="K488" t="s">
        <v>320</v>
      </c>
      <c r="L488" t="s">
        <v>2831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2832</v>
      </c>
      <c r="V488" t="s">
        <v>379</v>
      </c>
      <c r="W488" t="s">
        <v>56</v>
      </c>
      <c r="X488" s="9"/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 t="s">
        <v>2834</v>
      </c>
      <c r="F489" t="s">
        <v>95</v>
      </c>
      <c r="G489" t="s">
        <v>2835</v>
      </c>
      <c r="H489" s="9">
        <v>44995</v>
      </c>
      <c r="I489" s="9">
        <v>44994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91</v>
      </c>
      <c r="U489">
        <v>11830</v>
      </c>
      <c r="V489" t="s">
        <v>263</v>
      </c>
      <c r="W489" t="b">
        <v>1</v>
      </c>
      <c r="X489" s="9">
        <v>35877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2840</v>
      </c>
      <c r="F490" t="s">
        <v>247</v>
      </c>
      <c r="G490" t="s">
        <v>2841</v>
      </c>
      <c r="H490" s="9">
        <v>44977</v>
      </c>
      <c r="I490" s="9">
        <v>44991</v>
      </c>
      <c r="J490" t="s">
        <v>139</v>
      </c>
      <c r="K490" t="s">
        <v>703</v>
      </c>
      <c r="L490" t="s">
        <v>2842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91</v>
      </c>
      <c r="U490">
        <v>24886</v>
      </c>
      <c r="W490" t="b">
        <v>1</v>
      </c>
      <c r="X490" s="9"/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178</v>
      </c>
      <c r="G491" t="s">
        <v>39</v>
      </c>
      <c r="H491" s="9">
        <v>44162</v>
      </c>
      <c r="I491" s="9">
        <v>44175</v>
      </c>
      <c r="J491" t="s">
        <v>230</v>
      </c>
      <c r="K491" t="s">
        <v>157</v>
      </c>
      <c r="L491" t="s">
        <v>2848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92</v>
      </c>
      <c r="U491">
        <v>34012</v>
      </c>
      <c r="V491" t="s">
        <v>33</v>
      </c>
      <c r="W491" t="s">
        <v>44</v>
      </c>
      <c r="X491" s="9"/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 t="s">
        <v>2851</v>
      </c>
      <c r="F492" t="s">
        <v>247</v>
      </c>
      <c r="G492" t="s">
        <v>146</v>
      </c>
      <c r="H492" s="9">
        <v>45484</v>
      </c>
      <c r="I492" s="9">
        <v>45498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9">
        <v>27928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 t="s">
        <v>2856</v>
      </c>
      <c r="F493" t="s">
        <v>294</v>
      </c>
      <c r="G493" t="s">
        <v>39</v>
      </c>
      <c r="H493" s="9">
        <v>45252</v>
      </c>
      <c r="I493" s="9">
        <v>45260</v>
      </c>
      <c r="J493" t="s">
        <v>121</v>
      </c>
      <c r="K493" t="s">
        <v>741</v>
      </c>
      <c r="L493" t="s">
        <v>2859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80</v>
      </c>
      <c r="U493" t="s">
        <v>2860</v>
      </c>
      <c r="V493" t="s">
        <v>271</v>
      </c>
      <c r="W493" t="s">
        <v>68</v>
      </c>
      <c r="X493" s="9">
        <v>31978</v>
      </c>
    </row>
    <row r="494" spans="1:24" x14ac:dyDescent="0.3">
      <c r="A494" t="s">
        <v>2861</v>
      </c>
      <c r="C494" t="s">
        <v>60</v>
      </c>
      <c r="D494">
        <v>66</v>
      </c>
      <c r="E494" t="s">
        <v>2862</v>
      </c>
      <c r="F494" t="s">
        <v>62</v>
      </c>
      <c r="G494" t="s">
        <v>39</v>
      </c>
      <c r="H494" s="9">
        <v>43868</v>
      </c>
      <c r="I494" s="9">
        <v>43867</v>
      </c>
      <c r="J494" t="s">
        <v>458</v>
      </c>
      <c r="K494" t="s">
        <v>624</v>
      </c>
      <c r="L494" t="s">
        <v>363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199</v>
      </c>
      <c r="W494" t="s">
        <v>80</v>
      </c>
      <c r="X494" s="9">
        <v>21284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 t="s">
        <v>2864</v>
      </c>
      <c r="G495" t="s">
        <v>2865</v>
      </c>
      <c r="H495" s="9">
        <v>44494</v>
      </c>
      <c r="I495" s="9">
        <v>44522</v>
      </c>
      <c r="K495" t="s">
        <v>320</v>
      </c>
      <c r="L495" t="s">
        <v>2868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56</v>
      </c>
      <c r="U495">
        <v>35613</v>
      </c>
      <c r="V495" t="s">
        <v>79</v>
      </c>
      <c r="W495" t="s">
        <v>46</v>
      </c>
      <c r="X495" s="9">
        <v>16598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 t="s">
        <v>2869</v>
      </c>
      <c r="F496" t="s">
        <v>693</v>
      </c>
      <c r="G496" t="s">
        <v>2870</v>
      </c>
      <c r="H496" s="9">
        <v>43912</v>
      </c>
      <c r="I496" s="9">
        <v>43912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79</v>
      </c>
      <c r="W496" t="s">
        <v>92</v>
      </c>
      <c r="X496" s="9">
        <v>15405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 t="s">
        <v>2874</v>
      </c>
      <c r="F497" t="s">
        <v>126</v>
      </c>
      <c r="G497" t="s">
        <v>2875</v>
      </c>
      <c r="H497" s="9">
        <v>44426</v>
      </c>
      <c r="I497" s="9">
        <v>44428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165</v>
      </c>
      <c r="U497" t="s">
        <v>2878</v>
      </c>
      <c r="V497" t="s">
        <v>79</v>
      </c>
      <c r="W497" t="s">
        <v>56</v>
      </c>
      <c r="X497" s="9">
        <v>19717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 s="9">
        <v>44762</v>
      </c>
      <c r="I498" s="9">
        <v>44778</v>
      </c>
      <c r="J498" t="s">
        <v>753</v>
      </c>
      <c r="K498" t="s">
        <v>77</v>
      </c>
      <c r="L498" t="s">
        <v>2883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2884</v>
      </c>
      <c r="V498" t="s">
        <v>183</v>
      </c>
      <c r="W498" t="s">
        <v>68</v>
      </c>
      <c r="X498" s="9"/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 t="s">
        <v>2886</v>
      </c>
      <c r="F499" t="s">
        <v>84</v>
      </c>
      <c r="G499" t="s">
        <v>2887</v>
      </c>
      <c r="H499" s="9">
        <v>45511</v>
      </c>
      <c r="I499" s="9">
        <v>45534</v>
      </c>
      <c r="J499" t="s">
        <v>205</v>
      </c>
      <c r="K499" t="s">
        <v>766</v>
      </c>
      <c r="L499" t="s">
        <v>2890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56</v>
      </c>
      <c r="U499">
        <v>21911</v>
      </c>
      <c r="V499" t="s">
        <v>208</v>
      </c>
      <c r="W499" t="b">
        <v>1</v>
      </c>
      <c r="X499" s="9">
        <v>35423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 t="s">
        <v>2892</v>
      </c>
      <c r="F500" t="s">
        <v>541</v>
      </c>
      <c r="G500" t="s">
        <v>2893</v>
      </c>
      <c r="H500" s="9">
        <v>44511</v>
      </c>
      <c r="I500" s="9">
        <v>44513</v>
      </c>
      <c r="J500" t="s">
        <v>156</v>
      </c>
      <c r="K500" t="s">
        <v>77</v>
      </c>
      <c r="L500" t="s">
        <v>2896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2897</v>
      </c>
      <c r="V500" t="s">
        <v>208</v>
      </c>
      <c r="W500" t="s">
        <v>92</v>
      </c>
      <c r="X500" s="9">
        <v>27705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 t="s">
        <v>2899</v>
      </c>
      <c r="F501" t="s">
        <v>316</v>
      </c>
      <c r="G501" t="s">
        <v>2900</v>
      </c>
      <c r="H501" s="9">
        <v>44860</v>
      </c>
      <c r="I501" s="9">
        <v>44865</v>
      </c>
      <c r="J501" t="s">
        <v>139</v>
      </c>
      <c r="K501" t="s">
        <v>741</v>
      </c>
      <c r="L501" t="s">
        <v>2902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9">
        <v>22577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 t="s">
        <v>2903</v>
      </c>
      <c r="F502" t="s">
        <v>419</v>
      </c>
      <c r="G502" t="s">
        <v>146</v>
      </c>
      <c r="H502" s="9">
        <v>44765</v>
      </c>
      <c r="I502" s="9">
        <v>44794</v>
      </c>
      <c r="J502" t="s">
        <v>121</v>
      </c>
      <c r="L502" t="s">
        <v>2906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132</v>
      </c>
      <c r="U502" t="s">
        <v>2907</v>
      </c>
      <c r="V502" t="s">
        <v>57</v>
      </c>
      <c r="W502" t="s">
        <v>25</v>
      </c>
      <c r="X502" s="9">
        <v>37064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2910</v>
      </c>
      <c r="F503" t="s">
        <v>374</v>
      </c>
      <c r="G503" t="s">
        <v>39</v>
      </c>
      <c r="H503" s="9">
        <v>44611</v>
      </c>
      <c r="I503" s="9">
        <v>44641</v>
      </c>
      <c r="K503" t="s">
        <v>481</v>
      </c>
      <c r="L503" t="s">
        <v>2913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165</v>
      </c>
      <c r="V503" t="s">
        <v>199</v>
      </c>
      <c r="W503" t="s">
        <v>102</v>
      </c>
      <c r="X503" s="9"/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169</v>
      </c>
      <c r="G504" t="s">
        <v>2917</v>
      </c>
      <c r="H504" s="9">
        <v>44121</v>
      </c>
      <c r="I504" s="9">
        <v>44151</v>
      </c>
      <c r="J504" t="s">
        <v>458</v>
      </c>
      <c r="K504" t="s">
        <v>624</v>
      </c>
      <c r="L504" t="s">
        <v>2920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68</v>
      </c>
      <c r="U504" t="s">
        <v>2921</v>
      </c>
      <c r="V504" t="s">
        <v>79</v>
      </c>
      <c r="W504" t="b">
        <v>0</v>
      </c>
      <c r="X504" s="9"/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 t="s">
        <v>2923</v>
      </c>
      <c r="F505" t="s">
        <v>374</v>
      </c>
      <c r="G505" t="s">
        <v>2924</v>
      </c>
      <c r="H505" s="9"/>
      <c r="I505" s="9"/>
      <c r="J505" t="s">
        <v>342</v>
      </c>
      <c r="K505" t="s">
        <v>333</v>
      </c>
      <c r="L505" t="s">
        <v>2925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68</v>
      </c>
      <c r="U505">
        <v>33430</v>
      </c>
      <c r="V505" t="s">
        <v>33</v>
      </c>
      <c r="W505" t="s">
        <v>69</v>
      </c>
      <c r="X505" s="9">
        <v>18943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 t="s">
        <v>2927</v>
      </c>
      <c r="F506" t="s">
        <v>84</v>
      </c>
      <c r="G506" t="s">
        <v>2928</v>
      </c>
      <c r="H506" s="9">
        <v>44573</v>
      </c>
      <c r="I506" s="9">
        <v>44575</v>
      </c>
      <c r="J506" t="s">
        <v>156</v>
      </c>
      <c r="K506" t="s">
        <v>783</v>
      </c>
      <c r="L506" t="s">
        <v>2931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165</v>
      </c>
      <c r="U506">
        <v>33125</v>
      </c>
      <c r="V506" t="s">
        <v>281</v>
      </c>
      <c r="W506" t="s">
        <v>132</v>
      </c>
      <c r="X506" s="9">
        <v>34503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 t="s">
        <v>2934</v>
      </c>
      <c r="F507" t="s">
        <v>193</v>
      </c>
      <c r="G507" t="s">
        <v>2935</v>
      </c>
      <c r="H507" s="9">
        <v>45292</v>
      </c>
      <c r="I507" s="9">
        <v>45296</v>
      </c>
      <c r="J507" t="s">
        <v>53</v>
      </c>
      <c r="K507" t="s">
        <v>66</v>
      </c>
      <c r="L507" t="s">
        <v>971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253</v>
      </c>
      <c r="U507">
        <v>34868</v>
      </c>
      <c r="V507" t="s">
        <v>281</v>
      </c>
      <c r="W507" t="b">
        <v>1</v>
      </c>
      <c r="X507" s="9">
        <v>15271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 t="s">
        <v>2938</v>
      </c>
      <c r="G508" t="s">
        <v>2939</v>
      </c>
      <c r="H508" s="9">
        <v>45447</v>
      </c>
      <c r="I508" s="9">
        <v>45464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165</v>
      </c>
      <c r="U508">
        <v>21057</v>
      </c>
      <c r="V508" t="s">
        <v>217</v>
      </c>
      <c r="W508" t="s">
        <v>46</v>
      </c>
      <c r="X508" s="9">
        <v>28818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 t="s">
        <v>2942</v>
      </c>
      <c r="F509" t="s">
        <v>169</v>
      </c>
      <c r="G509" t="s">
        <v>2943</v>
      </c>
      <c r="H509" s="9">
        <v>44569</v>
      </c>
      <c r="I509" s="9">
        <v>44590</v>
      </c>
      <c r="J509" t="s">
        <v>230</v>
      </c>
      <c r="K509" t="s">
        <v>197</v>
      </c>
      <c r="L509" t="s">
        <v>387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68</v>
      </c>
      <c r="U509">
        <v>48783</v>
      </c>
      <c r="V509" t="s">
        <v>263</v>
      </c>
      <c r="W509" t="s">
        <v>102</v>
      </c>
      <c r="X509" s="9">
        <v>20708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2945</v>
      </c>
      <c r="F510" t="s">
        <v>275</v>
      </c>
      <c r="H510" s="9">
        <v>45279</v>
      </c>
      <c r="I510" s="9">
        <v>45291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102</v>
      </c>
      <c r="U510">
        <v>42299</v>
      </c>
      <c r="V510" t="s">
        <v>57</v>
      </c>
      <c r="W510" t="s">
        <v>44</v>
      </c>
      <c r="X510" s="9"/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s="9">
        <v>45241</v>
      </c>
      <c r="I511" s="9">
        <v>45251</v>
      </c>
      <c r="J511" t="s">
        <v>205</v>
      </c>
      <c r="K511" t="s">
        <v>508</v>
      </c>
      <c r="L511" t="s">
        <v>1811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132</v>
      </c>
      <c r="U511">
        <v>26668</v>
      </c>
      <c r="V511" t="s">
        <v>379</v>
      </c>
      <c r="W511" t="s">
        <v>25</v>
      </c>
      <c r="X511" s="9"/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 t="s">
        <v>2953</v>
      </c>
      <c r="F512" t="s">
        <v>338</v>
      </c>
      <c r="G512" t="s">
        <v>2954</v>
      </c>
      <c r="H512" s="9">
        <v>45120</v>
      </c>
      <c r="I512" s="9">
        <v>45128</v>
      </c>
      <c r="J512" t="s">
        <v>638</v>
      </c>
      <c r="K512" t="s">
        <v>368</v>
      </c>
      <c r="L512" t="s">
        <v>2957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9">
        <v>25389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257</v>
      </c>
      <c r="G513" t="s">
        <v>2961</v>
      </c>
      <c r="H513" s="9">
        <v>45176</v>
      </c>
      <c r="I513" s="9">
        <v>45190</v>
      </c>
      <c r="J513" t="s">
        <v>480</v>
      </c>
      <c r="K513" t="s">
        <v>508</v>
      </c>
      <c r="L513" t="s">
        <v>2963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  <c r="X513" s="9"/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84</v>
      </c>
      <c r="G514" t="s">
        <v>2965</v>
      </c>
      <c r="H514" s="9">
        <v>44413</v>
      </c>
      <c r="I514" s="9">
        <v>44426</v>
      </c>
      <c r="J514" t="s">
        <v>65</v>
      </c>
      <c r="K514" t="s">
        <v>66</v>
      </c>
      <c r="L514" t="s">
        <v>111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165</v>
      </c>
      <c r="U514">
        <v>14767</v>
      </c>
      <c r="V514" t="s">
        <v>33</v>
      </c>
      <c r="W514" t="s">
        <v>166</v>
      </c>
      <c r="X514" s="9"/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 t="s">
        <v>2968</v>
      </c>
      <c r="G515" t="s">
        <v>146</v>
      </c>
      <c r="H515" s="9">
        <v>44452</v>
      </c>
      <c r="I515" s="9">
        <v>44452</v>
      </c>
      <c r="J515" t="s">
        <v>29</v>
      </c>
      <c r="K515" t="s">
        <v>508</v>
      </c>
      <c r="L515" t="s">
        <v>2970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2971</v>
      </c>
      <c r="V515" t="s">
        <v>79</v>
      </c>
      <c r="W515" t="s">
        <v>69</v>
      </c>
      <c r="X515" s="9">
        <v>23287</v>
      </c>
    </row>
    <row r="516" spans="1:24" x14ac:dyDescent="0.3">
      <c r="A516" t="s">
        <v>2972</v>
      </c>
      <c r="B516" t="s">
        <v>2973</v>
      </c>
      <c r="C516" t="s">
        <v>36</v>
      </c>
      <c r="D516">
        <v>44</v>
      </c>
      <c r="E516" t="s">
        <v>2974</v>
      </c>
      <c r="F516" t="s">
        <v>491</v>
      </c>
      <c r="G516" t="s">
        <v>2975</v>
      </c>
      <c r="H516" s="9">
        <v>44747</v>
      </c>
      <c r="I516" s="9">
        <v>44767</v>
      </c>
      <c r="J516" t="s">
        <v>480</v>
      </c>
      <c r="K516" t="s">
        <v>157</v>
      </c>
      <c r="L516" t="s">
        <v>2976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112</v>
      </c>
      <c r="U516">
        <v>9734</v>
      </c>
      <c r="V516" t="s">
        <v>208</v>
      </c>
      <c r="W516" t="s">
        <v>44</v>
      </c>
      <c r="X516" s="9">
        <v>29307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 t="s">
        <v>2979</v>
      </c>
      <c r="F517" t="s">
        <v>693</v>
      </c>
      <c r="G517" t="s">
        <v>39</v>
      </c>
      <c r="H517" s="9">
        <v>44870</v>
      </c>
      <c r="I517" s="9">
        <v>44874</v>
      </c>
      <c r="K517" t="s">
        <v>30</v>
      </c>
      <c r="L517" t="s">
        <v>1652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56</v>
      </c>
      <c r="U517">
        <v>29081</v>
      </c>
      <c r="V517" t="s">
        <v>79</v>
      </c>
      <c r="W517" t="s">
        <v>68</v>
      </c>
      <c r="X517" s="9">
        <v>26048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 s="9">
        <v>44199</v>
      </c>
      <c r="I518" s="9">
        <v>44223</v>
      </c>
      <c r="J518" t="s">
        <v>753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78</v>
      </c>
      <c r="U518" t="s">
        <v>2988</v>
      </c>
      <c r="V518" t="s">
        <v>199</v>
      </c>
      <c r="W518" t="s">
        <v>56</v>
      </c>
      <c r="X518" s="9"/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2990</v>
      </c>
      <c r="F519" t="s">
        <v>294</v>
      </c>
      <c r="G519" t="s">
        <v>2991</v>
      </c>
      <c r="H519" s="9">
        <v>43914</v>
      </c>
      <c r="I519" s="9">
        <v>43926</v>
      </c>
      <c r="J519" t="s">
        <v>288</v>
      </c>
      <c r="K519" t="s">
        <v>310</v>
      </c>
      <c r="L519" t="s">
        <v>2993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217</v>
      </c>
      <c r="W519" t="s">
        <v>132</v>
      </c>
      <c r="X519" s="9"/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419</v>
      </c>
      <c r="G520" t="s">
        <v>2996</v>
      </c>
      <c r="H520" s="9">
        <v>45244</v>
      </c>
      <c r="I520" s="9">
        <v>45250</v>
      </c>
      <c r="J520" t="s">
        <v>53</v>
      </c>
      <c r="K520" t="s">
        <v>100</v>
      </c>
      <c r="L520" t="s">
        <v>2999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80</v>
      </c>
      <c r="U520" t="s">
        <v>3000</v>
      </c>
      <c r="V520" t="s">
        <v>79</v>
      </c>
      <c r="W520" t="s">
        <v>46</v>
      </c>
      <c r="X520" s="9"/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178</v>
      </c>
      <c r="G521" t="s">
        <v>39</v>
      </c>
      <c r="H521" s="9">
        <v>44232</v>
      </c>
      <c r="I521" s="9">
        <v>44252</v>
      </c>
      <c r="J521" t="s">
        <v>121</v>
      </c>
      <c r="K521" t="s">
        <v>783</v>
      </c>
      <c r="L521" t="s">
        <v>3004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3005</v>
      </c>
      <c r="V521" t="s">
        <v>113</v>
      </c>
      <c r="W521" t="s">
        <v>68</v>
      </c>
      <c r="X521" s="9"/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 t="s">
        <v>3006</v>
      </c>
      <c r="F522" t="s">
        <v>178</v>
      </c>
      <c r="G522" t="s">
        <v>3007</v>
      </c>
      <c r="H522" s="9">
        <v>45164</v>
      </c>
      <c r="I522" s="9">
        <v>45162</v>
      </c>
      <c r="J522" t="s">
        <v>121</v>
      </c>
      <c r="K522" t="s">
        <v>66</v>
      </c>
      <c r="L522" t="s">
        <v>3009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253</v>
      </c>
      <c r="U522">
        <v>17076</v>
      </c>
      <c r="V522" t="s">
        <v>79</v>
      </c>
      <c r="W522" t="s">
        <v>68</v>
      </c>
      <c r="X522" s="9">
        <v>38176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 t="s">
        <v>3012</v>
      </c>
      <c r="F523" t="s">
        <v>338</v>
      </c>
      <c r="G523" t="s">
        <v>3013</v>
      </c>
      <c r="H523" s="9">
        <v>45493</v>
      </c>
      <c r="I523" s="9">
        <v>45492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68</v>
      </c>
      <c r="U523">
        <v>7890</v>
      </c>
      <c r="V523" t="s">
        <v>183</v>
      </c>
      <c r="W523" t="s">
        <v>166</v>
      </c>
      <c r="X523" s="9">
        <v>34254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257</v>
      </c>
      <c r="G524" t="s">
        <v>3018</v>
      </c>
      <c r="H524" s="9">
        <v>44425</v>
      </c>
      <c r="I524" s="9">
        <v>44425</v>
      </c>
      <c r="K524" t="s">
        <v>181</v>
      </c>
      <c r="L524" t="s">
        <v>3020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132</v>
      </c>
      <c r="U524">
        <v>32324</v>
      </c>
      <c r="V524" t="s">
        <v>183</v>
      </c>
      <c r="W524" t="b">
        <v>1</v>
      </c>
      <c r="X524" s="9"/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 t="s">
        <v>3022</v>
      </c>
      <c r="F525" t="s">
        <v>541</v>
      </c>
      <c r="G525" t="s">
        <v>146</v>
      </c>
      <c r="H525" s="9">
        <v>45196</v>
      </c>
      <c r="I525" s="9">
        <v>45208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253</v>
      </c>
      <c r="U525">
        <v>37747</v>
      </c>
      <c r="V525" t="s">
        <v>263</v>
      </c>
      <c r="W525" t="s">
        <v>68</v>
      </c>
      <c r="X525" s="9">
        <v>27709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 t="s">
        <v>3027</v>
      </c>
      <c r="F526" t="s">
        <v>329</v>
      </c>
      <c r="G526" t="s">
        <v>3028</v>
      </c>
      <c r="H526" s="9">
        <v>45119</v>
      </c>
      <c r="I526" s="9">
        <v>45140</v>
      </c>
      <c r="J526" t="s">
        <v>42</v>
      </c>
      <c r="K526" t="s">
        <v>77</v>
      </c>
      <c r="L526" t="s">
        <v>3030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165</v>
      </c>
      <c r="U526">
        <v>46376</v>
      </c>
      <c r="V526" t="s">
        <v>379</v>
      </c>
      <c r="W526" t="s">
        <v>44</v>
      </c>
      <c r="X526" s="9">
        <v>31413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3033</v>
      </c>
      <c r="F527" t="s">
        <v>419</v>
      </c>
      <c r="G527" t="s">
        <v>3034</v>
      </c>
      <c r="H527" s="9">
        <v>44269</v>
      </c>
      <c r="I527" s="9">
        <v>44289</v>
      </c>
      <c r="J527" t="s">
        <v>121</v>
      </c>
      <c r="K527" t="s">
        <v>537</v>
      </c>
      <c r="L527" t="s">
        <v>1265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91</v>
      </c>
      <c r="U527">
        <v>6401</v>
      </c>
      <c r="V527" t="s">
        <v>79</v>
      </c>
      <c r="W527" t="s">
        <v>69</v>
      </c>
      <c r="X527" s="9"/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38</v>
      </c>
      <c r="H528" s="9">
        <v>45310</v>
      </c>
      <c r="I528" s="9">
        <v>45314</v>
      </c>
      <c r="J528" t="s">
        <v>156</v>
      </c>
      <c r="K528" t="s">
        <v>197</v>
      </c>
      <c r="L528" t="s">
        <v>3039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263</v>
      </c>
      <c r="W528" t="s">
        <v>166</v>
      </c>
      <c r="X528" s="9"/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 t="s">
        <v>3041</v>
      </c>
      <c r="F529" t="s">
        <v>95</v>
      </c>
      <c r="G529" t="s">
        <v>3042</v>
      </c>
      <c r="H529" s="9">
        <v>45268</v>
      </c>
      <c r="I529" s="9">
        <v>45280</v>
      </c>
      <c r="J529" t="s">
        <v>109</v>
      </c>
      <c r="K529" t="s">
        <v>548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165</v>
      </c>
      <c r="U529">
        <v>27124</v>
      </c>
      <c r="V529" t="s">
        <v>33</v>
      </c>
      <c r="W529" t="s">
        <v>25</v>
      </c>
      <c r="X529" s="9">
        <v>30643</v>
      </c>
    </row>
    <row r="530" spans="1:24" x14ac:dyDescent="0.3">
      <c r="A530" t="s">
        <v>3044</v>
      </c>
      <c r="C530" t="s">
        <v>36</v>
      </c>
      <c r="D530">
        <v>73</v>
      </c>
      <c r="E530" t="s">
        <v>3045</v>
      </c>
      <c r="F530" t="s">
        <v>95</v>
      </c>
      <c r="G530" t="s">
        <v>3046</v>
      </c>
      <c r="H530" s="9">
        <v>45426</v>
      </c>
      <c r="I530" s="9">
        <v>45447</v>
      </c>
      <c r="J530" t="s">
        <v>29</v>
      </c>
      <c r="K530" t="s">
        <v>197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79</v>
      </c>
      <c r="W530" t="s">
        <v>68</v>
      </c>
      <c r="X530" s="9">
        <v>18804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3049</v>
      </c>
      <c r="F531" t="s">
        <v>294</v>
      </c>
      <c r="G531" t="s">
        <v>3050</v>
      </c>
      <c r="H531" s="9">
        <v>45577</v>
      </c>
      <c r="I531" s="9"/>
      <c r="J531" t="s">
        <v>638</v>
      </c>
      <c r="K531" t="s">
        <v>66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132</v>
      </c>
      <c r="U531">
        <v>18698</v>
      </c>
      <c r="W531" t="s">
        <v>46</v>
      </c>
      <c r="X531" s="9"/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 t="s">
        <v>3052</v>
      </c>
      <c r="F532" t="s">
        <v>117</v>
      </c>
      <c r="G532" t="s">
        <v>3053</v>
      </c>
      <c r="H532" s="9">
        <v>43849</v>
      </c>
      <c r="I532" s="9">
        <v>43862</v>
      </c>
      <c r="J532" t="s">
        <v>53</v>
      </c>
      <c r="K532" t="s">
        <v>206</v>
      </c>
      <c r="L532" t="s">
        <v>3055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165</v>
      </c>
      <c r="U532" t="s">
        <v>3057</v>
      </c>
      <c r="V532" t="s">
        <v>45</v>
      </c>
      <c r="X532" s="9">
        <v>19335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 t="s">
        <v>3059</v>
      </c>
      <c r="F533" t="s">
        <v>247</v>
      </c>
      <c r="G533" t="s">
        <v>146</v>
      </c>
      <c r="H533" s="9">
        <v>45272</v>
      </c>
      <c r="I533" s="9">
        <v>45284</v>
      </c>
      <c r="J533" t="s">
        <v>88</v>
      </c>
      <c r="K533" t="s">
        <v>223</v>
      </c>
      <c r="L533" t="s">
        <v>3062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79</v>
      </c>
      <c r="W533" t="s">
        <v>56</v>
      </c>
      <c r="X533" s="9">
        <v>28936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3065</v>
      </c>
      <c r="F534" t="s">
        <v>145</v>
      </c>
      <c r="G534" t="s">
        <v>39</v>
      </c>
      <c r="H534" s="9">
        <v>44120</v>
      </c>
      <c r="I534" s="9">
        <v>44127</v>
      </c>
      <c r="J534" t="s">
        <v>109</v>
      </c>
      <c r="K534" t="s">
        <v>66</v>
      </c>
      <c r="L534" t="s">
        <v>3067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68</v>
      </c>
      <c r="U534" t="s">
        <v>3068</v>
      </c>
      <c r="V534" t="s">
        <v>199</v>
      </c>
      <c r="W534" t="s">
        <v>69</v>
      </c>
      <c r="X534" s="9"/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 t="s">
        <v>3070</v>
      </c>
      <c r="F535" t="s">
        <v>73</v>
      </c>
      <c r="G535" t="s">
        <v>3071</v>
      </c>
      <c r="H535" s="9">
        <v>43914</v>
      </c>
      <c r="I535" s="9">
        <v>43931</v>
      </c>
      <c r="J535" t="s">
        <v>309</v>
      </c>
      <c r="K535" t="s">
        <v>368</v>
      </c>
      <c r="L535" t="s">
        <v>3073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57</v>
      </c>
      <c r="W535" t="s">
        <v>56</v>
      </c>
      <c r="X535" s="9">
        <v>30330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 t="s">
        <v>3075</v>
      </c>
      <c r="F536" t="s">
        <v>275</v>
      </c>
      <c r="G536" t="s">
        <v>146</v>
      </c>
      <c r="H536" s="9">
        <v>45427</v>
      </c>
      <c r="I536" s="9">
        <v>45450</v>
      </c>
      <c r="J536" t="s">
        <v>205</v>
      </c>
      <c r="K536" t="s">
        <v>548</v>
      </c>
      <c r="L536" t="s">
        <v>3077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78</v>
      </c>
      <c r="U536">
        <v>14874</v>
      </c>
      <c r="V536" t="s">
        <v>183</v>
      </c>
      <c r="X536" s="9">
        <v>29711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 t="s">
        <v>3079</v>
      </c>
      <c r="F537" t="s">
        <v>266</v>
      </c>
      <c r="G537" t="s">
        <v>3080</v>
      </c>
      <c r="H537" s="9">
        <v>45339</v>
      </c>
      <c r="I537" s="9">
        <v>45353</v>
      </c>
      <c r="J537" t="s">
        <v>189</v>
      </c>
      <c r="K537" t="s">
        <v>441</v>
      </c>
      <c r="L537" t="s">
        <v>3082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102</v>
      </c>
      <c r="U537">
        <v>28172</v>
      </c>
      <c r="V537" t="s">
        <v>263</v>
      </c>
      <c r="W537" t="b">
        <v>0</v>
      </c>
      <c r="X537" s="9">
        <v>26669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 t="s">
        <v>3084</v>
      </c>
      <c r="F538" t="s">
        <v>338</v>
      </c>
      <c r="G538" t="s">
        <v>39</v>
      </c>
      <c r="H538" s="9">
        <v>45330</v>
      </c>
      <c r="I538" s="9">
        <v>45358</v>
      </c>
      <c r="J538" t="s">
        <v>480</v>
      </c>
      <c r="K538" t="s">
        <v>703</v>
      </c>
      <c r="L538" t="s">
        <v>3087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253</v>
      </c>
      <c r="U538">
        <v>48832</v>
      </c>
      <c r="V538" t="s">
        <v>281</v>
      </c>
      <c r="W538" t="s">
        <v>102</v>
      </c>
      <c r="X538" s="9">
        <v>16411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126</v>
      </c>
      <c r="G539" t="s">
        <v>39</v>
      </c>
      <c r="H539" s="9">
        <v>45254</v>
      </c>
      <c r="I539" s="9">
        <v>45277</v>
      </c>
      <c r="J539" t="s">
        <v>76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68</v>
      </c>
      <c r="U539">
        <v>11516</v>
      </c>
      <c r="V539" t="s">
        <v>698</v>
      </c>
      <c r="W539" t="b">
        <v>0</v>
      </c>
      <c r="X539" s="9"/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 t="s">
        <v>3093</v>
      </c>
      <c r="F540" t="s">
        <v>73</v>
      </c>
      <c r="G540" t="s">
        <v>39</v>
      </c>
      <c r="H540" s="9">
        <v>44156</v>
      </c>
      <c r="I540" s="9">
        <v>44174</v>
      </c>
      <c r="J540" t="s">
        <v>242</v>
      </c>
      <c r="K540" t="s">
        <v>1997</v>
      </c>
      <c r="L540" t="s">
        <v>3095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9">
        <v>20495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491</v>
      </c>
      <c r="G541" t="s">
        <v>3099</v>
      </c>
      <c r="H541" s="9">
        <v>45575</v>
      </c>
      <c r="I541" s="9">
        <v>45578</v>
      </c>
      <c r="J541" t="s">
        <v>458</v>
      </c>
      <c r="K541" t="s">
        <v>783</v>
      </c>
      <c r="L541" t="s">
        <v>141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  <c r="X541" s="9"/>
    </row>
    <row r="542" spans="1:24" x14ac:dyDescent="0.3">
      <c r="A542" t="s">
        <v>3101</v>
      </c>
      <c r="B542" t="s">
        <v>3102</v>
      </c>
      <c r="C542" t="s">
        <v>3442</v>
      </c>
      <c r="D542">
        <v>76</v>
      </c>
      <c r="E542" t="s">
        <v>3103</v>
      </c>
      <c r="F542" t="s">
        <v>73</v>
      </c>
      <c r="G542" t="s">
        <v>3104</v>
      </c>
      <c r="H542" s="9">
        <v>45302</v>
      </c>
      <c r="I542" s="9">
        <v>45315</v>
      </c>
      <c r="J542" t="s">
        <v>76</v>
      </c>
      <c r="K542" t="s">
        <v>279</v>
      </c>
      <c r="L542" t="s">
        <v>3105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165</v>
      </c>
      <c r="U542">
        <v>35839</v>
      </c>
      <c r="V542" t="s">
        <v>199</v>
      </c>
      <c r="W542" t="s">
        <v>69</v>
      </c>
      <c r="X542" s="9">
        <v>17669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 t="s">
        <v>3107</v>
      </c>
      <c r="F543" t="s">
        <v>62</v>
      </c>
      <c r="G543" t="s">
        <v>3108</v>
      </c>
      <c r="H543" s="9">
        <v>45307</v>
      </c>
      <c r="I543" s="9">
        <v>45326</v>
      </c>
      <c r="K543" t="s">
        <v>368</v>
      </c>
      <c r="L543" t="s">
        <v>3110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56</v>
      </c>
      <c r="X543" s="9">
        <v>25093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 t="s">
        <v>3112</v>
      </c>
      <c r="F544" t="s">
        <v>338</v>
      </c>
      <c r="G544" t="s">
        <v>3113</v>
      </c>
      <c r="H544" s="9">
        <v>45185</v>
      </c>
      <c r="I544" s="9">
        <v>45202</v>
      </c>
      <c r="J544" t="s">
        <v>205</v>
      </c>
      <c r="K544" t="s">
        <v>682</v>
      </c>
      <c r="L544" t="s">
        <v>3115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68</v>
      </c>
      <c r="V544" t="s">
        <v>183</v>
      </c>
      <c r="W544" t="s">
        <v>102</v>
      </c>
      <c r="X544" s="9">
        <v>38968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 t="s">
        <v>3117</v>
      </c>
      <c r="F545" t="s">
        <v>193</v>
      </c>
      <c r="G545" t="s">
        <v>3118</v>
      </c>
      <c r="H545" s="9">
        <v>45637</v>
      </c>
      <c r="I545" s="9">
        <v>45635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92</v>
      </c>
      <c r="X545" s="9">
        <v>24353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3120</v>
      </c>
      <c r="G546" t="s">
        <v>3121</v>
      </c>
      <c r="H546" s="9">
        <v>45103</v>
      </c>
      <c r="I546" s="9">
        <v>45111</v>
      </c>
      <c r="K546" t="s">
        <v>508</v>
      </c>
      <c r="L546" t="s">
        <v>3122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183</v>
      </c>
      <c r="W546" t="s">
        <v>69</v>
      </c>
      <c r="X546" s="9"/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 t="s">
        <v>3124</v>
      </c>
      <c r="F547" t="s">
        <v>491</v>
      </c>
      <c r="G547" t="s">
        <v>39</v>
      </c>
      <c r="H547" s="9">
        <v>44687</v>
      </c>
      <c r="I547" s="9">
        <v>44692</v>
      </c>
      <c r="J547" t="s">
        <v>189</v>
      </c>
      <c r="K547" t="s">
        <v>368</v>
      </c>
      <c r="L547" t="s">
        <v>799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698</v>
      </c>
      <c r="W547" t="s">
        <v>56</v>
      </c>
      <c r="X547" s="9">
        <v>21734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117</v>
      </c>
      <c r="G548" t="s">
        <v>3129</v>
      </c>
      <c r="H548" s="9">
        <v>44185</v>
      </c>
      <c r="I548" s="9"/>
      <c r="J548" t="s">
        <v>42</v>
      </c>
      <c r="K548" t="s">
        <v>197</v>
      </c>
      <c r="L548" t="s">
        <v>447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78</v>
      </c>
      <c r="U548">
        <v>36533</v>
      </c>
      <c r="V548" t="s">
        <v>45</v>
      </c>
      <c r="X548" s="9"/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 t="s">
        <v>3133</v>
      </c>
      <c r="F549" t="s">
        <v>266</v>
      </c>
      <c r="G549" t="s">
        <v>3134</v>
      </c>
      <c r="H549" s="9">
        <v>44921</v>
      </c>
      <c r="I549" s="9">
        <v>44937</v>
      </c>
      <c r="J549" t="s">
        <v>109</v>
      </c>
      <c r="K549" t="s">
        <v>215</v>
      </c>
      <c r="L549" t="s">
        <v>3135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68</v>
      </c>
      <c r="U549">
        <v>23783</v>
      </c>
      <c r="V549" t="s">
        <v>199</v>
      </c>
      <c r="W549" t="s">
        <v>69</v>
      </c>
      <c r="X549" s="9">
        <v>32669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 t="s">
        <v>3138</v>
      </c>
      <c r="F550" t="s">
        <v>266</v>
      </c>
      <c r="G550" t="s">
        <v>146</v>
      </c>
      <c r="H550" s="9">
        <v>45414</v>
      </c>
      <c r="I550" s="9">
        <v>45416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92</v>
      </c>
      <c r="U550">
        <v>11106</v>
      </c>
      <c r="V550" t="s">
        <v>698</v>
      </c>
      <c r="W550" t="b">
        <v>1</v>
      </c>
      <c r="X550" s="9">
        <v>19284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 t="s">
        <v>3142</v>
      </c>
      <c r="F551" t="s">
        <v>117</v>
      </c>
      <c r="G551" t="s">
        <v>3143</v>
      </c>
      <c r="H551" s="9">
        <v>45205</v>
      </c>
      <c r="I551" s="9">
        <v>45217</v>
      </c>
      <c r="J551" t="s">
        <v>205</v>
      </c>
      <c r="K551" t="s">
        <v>333</v>
      </c>
      <c r="L551" t="s">
        <v>3146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91</v>
      </c>
      <c r="U551" t="s">
        <v>569</v>
      </c>
      <c r="V551" t="s">
        <v>79</v>
      </c>
      <c r="W551" t="s">
        <v>56</v>
      </c>
      <c r="X551" s="9">
        <v>30952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 t="s">
        <v>3147</v>
      </c>
      <c r="H552" s="9">
        <v>45313</v>
      </c>
      <c r="I552" s="9">
        <v>45318</v>
      </c>
      <c r="J552" t="s">
        <v>309</v>
      </c>
      <c r="K552" t="s">
        <v>54</v>
      </c>
      <c r="L552" t="s">
        <v>1017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253</v>
      </c>
      <c r="U552">
        <v>37498</v>
      </c>
      <c r="V552" t="s">
        <v>45</v>
      </c>
      <c r="W552" t="s">
        <v>46</v>
      </c>
      <c r="X552" s="9">
        <v>16377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3152</v>
      </c>
      <c r="F553" t="s">
        <v>169</v>
      </c>
      <c r="G553" t="s">
        <v>146</v>
      </c>
      <c r="H553" s="9">
        <v>44915</v>
      </c>
      <c r="I553" s="9">
        <v>44938</v>
      </c>
      <c r="J553" t="s">
        <v>230</v>
      </c>
      <c r="K553" t="s">
        <v>197</v>
      </c>
      <c r="L553" t="s">
        <v>3155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56</v>
      </c>
      <c r="U553" t="s">
        <v>3156</v>
      </c>
      <c r="V553" t="s">
        <v>217</v>
      </c>
      <c r="W553" t="s">
        <v>80</v>
      </c>
      <c r="X553" s="9"/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 t="s">
        <v>3158</v>
      </c>
      <c r="F554" t="s">
        <v>316</v>
      </c>
      <c r="G554" t="s">
        <v>146</v>
      </c>
      <c r="H554" s="9">
        <v>43967</v>
      </c>
      <c r="I554" s="9">
        <v>43984</v>
      </c>
      <c r="J554" t="s">
        <v>121</v>
      </c>
      <c r="K554" t="s">
        <v>25</v>
      </c>
      <c r="L554" t="s">
        <v>3161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208</v>
      </c>
      <c r="W554" t="s">
        <v>92</v>
      </c>
      <c r="X554" s="9">
        <v>18222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 t="s">
        <v>3164</v>
      </c>
      <c r="F555" t="s">
        <v>294</v>
      </c>
      <c r="H555" s="9"/>
      <c r="I555" s="9"/>
      <c r="K555" t="s">
        <v>333</v>
      </c>
      <c r="L555" t="s">
        <v>3165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92</v>
      </c>
      <c r="U555" t="s">
        <v>3166</v>
      </c>
      <c r="V555" t="s">
        <v>217</v>
      </c>
      <c r="W555" t="s">
        <v>56</v>
      </c>
      <c r="X555" s="9">
        <v>22316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117</v>
      </c>
      <c r="G556" t="s">
        <v>146</v>
      </c>
      <c r="H556" s="9">
        <v>43960</v>
      </c>
      <c r="I556" s="9">
        <v>43965</v>
      </c>
      <c r="J556" t="s">
        <v>88</v>
      </c>
      <c r="K556" t="s">
        <v>25</v>
      </c>
      <c r="L556" t="s">
        <v>3170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102</v>
      </c>
      <c r="U556">
        <v>30475</v>
      </c>
      <c r="V556" t="s">
        <v>113</v>
      </c>
      <c r="W556" t="s">
        <v>132</v>
      </c>
      <c r="X556" s="9"/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3171</v>
      </c>
      <c r="F557" t="s">
        <v>117</v>
      </c>
      <c r="G557" t="s">
        <v>39</v>
      </c>
      <c r="H557" s="9">
        <v>44478</v>
      </c>
      <c r="I557" s="9">
        <v>44495</v>
      </c>
      <c r="J557" t="s">
        <v>205</v>
      </c>
      <c r="K557" t="s">
        <v>320</v>
      </c>
      <c r="L557" t="s">
        <v>3173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112</v>
      </c>
      <c r="U557">
        <v>16495</v>
      </c>
      <c r="V557" t="s">
        <v>379</v>
      </c>
      <c r="W557" t="s">
        <v>132</v>
      </c>
      <c r="X557" s="9"/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84</v>
      </c>
      <c r="H558" s="9">
        <v>44682</v>
      </c>
      <c r="I558" s="9">
        <v>44691</v>
      </c>
      <c r="J558" t="s">
        <v>156</v>
      </c>
      <c r="K558" t="s">
        <v>197</v>
      </c>
      <c r="L558" t="s">
        <v>1017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80</v>
      </c>
      <c r="U558">
        <v>12120</v>
      </c>
      <c r="V558" t="s">
        <v>199</v>
      </c>
      <c r="W558" t="s">
        <v>69</v>
      </c>
      <c r="X558" s="9">
        <v>15626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193</v>
      </c>
      <c r="G559" t="s">
        <v>146</v>
      </c>
      <c r="H559" s="9">
        <v>44110</v>
      </c>
      <c r="I559" s="9">
        <v>44130</v>
      </c>
      <c r="J559" t="s">
        <v>480</v>
      </c>
      <c r="K559" t="s">
        <v>368</v>
      </c>
      <c r="L559" t="s">
        <v>3183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165</v>
      </c>
      <c r="U559">
        <v>14053</v>
      </c>
      <c r="V559" t="s">
        <v>25</v>
      </c>
      <c r="W559" t="s">
        <v>69</v>
      </c>
      <c r="X559" s="9"/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 t="s">
        <v>3185</v>
      </c>
      <c r="G560" t="s">
        <v>3186</v>
      </c>
      <c r="H560" s="9">
        <v>45631</v>
      </c>
      <c r="I560" s="9">
        <v>45652</v>
      </c>
      <c r="K560" t="s">
        <v>386</v>
      </c>
      <c r="L560" t="s">
        <v>3189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102</v>
      </c>
      <c r="U560">
        <v>33372</v>
      </c>
      <c r="W560" t="s">
        <v>102</v>
      </c>
      <c r="X560" s="9">
        <v>19527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3190</v>
      </c>
      <c r="F561" t="s">
        <v>126</v>
      </c>
      <c r="G561" t="s">
        <v>146</v>
      </c>
      <c r="H561" s="9">
        <v>45103</v>
      </c>
      <c r="I561" s="9">
        <v>45114</v>
      </c>
      <c r="J561" t="s">
        <v>121</v>
      </c>
      <c r="K561" t="s">
        <v>310</v>
      </c>
      <c r="L561" t="s">
        <v>1452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132</v>
      </c>
      <c r="U561">
        <v>25755</v>
      </c>
      <c r="V561" t="s">
        <v>217</v>
      </c>
      <c r="W561" t="s">
        <v>102</v>
      </c>
      <c r="X561" s="9"/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s="9">
        <v>44342</v>
      </c>
      <c r="I562" s="9"/>
      <c r="J562" t="s">
        <v>121</v>
      </c>
      <c r="K562" t="s">
        <v>348</v>
      </c>
      <c r="L562" t="s">
        <v>3194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132</v>
      </c>
      <c r="U562" t="s">
        <v>3195</v>
      </c>
      <c r="V562" t="s">
        <v>113</v>
      </c>
      <c r="W562" t="s">
        <v>92</v>
      </c>
      <c r="X562" s="9"/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 t="s">
        <v>3197</v>
      </c>
      <c r="F563" t="s">
        <v>275</v>
      </c>
      <c r="G563" t="s">
        <v>3198</v>
      </c>
      <c r="H563" s="9">
        <v>44414</v>
      </c>
      <c r="I563" s="9"/>
      <c r="J563" t="s">
        <v>189</v>
      </c>
      <c r="K563" t="s">
        <v>251</v>
      </c>
      <c r="L563" t="s">
        <v>3200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9">
        <v>28798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 t="s">
        <v>3203</v>
      </c>
      <c r="F564" t="s">
        <v>468</v>
      </c>
      <c r="G564" t="s">
        <v>3204</v>
      </c>
      <c r="H564" s="9">
        <v>45302</v>
      </c>
      <c r="I564" s="9">
        <v>45313</v>
      </c>
      <c r="J564" t="s">
        <v>288</v>
      </c>
      <c r="K564" t="s">
        <v>77</v>
      </c>
      <c r="L564" t="s">
        <v>3205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80</v>
      </c>
      <c r="U564" t="s">
        <v>3206</v>
      </c>
      <c r="V564" t="s">
        <v>79</v>
      </c>
      <c r="W564" t="s">
        <v>132</v>
      </c>
      <c r="X564" s="9">
        <v>25970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 s="9">
        <v>43910</v>
      </c>
      <c r="I565" s="9">
        <v>43936</v>
      </c>
      <c r="J565" t="s">
        <v>139</v>
      </c>
      <c r="K565" t="s">
        <v>1997</v>
      </c>
      <c r="L565" t="s">
        <v>1499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91</v>
      </c>
      <c r="U565">
        <v>22534</v>
      </c>
      <c r="V565" t="s">
        <v>208</v>
      </c>
      <c r="W565" t="s">
        <v>69</v>
      </c>
      <c r="X565" s="9"/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84</v>
      </c>
      <c r="G566" t="s">
        <v>3213</v>
      </c>
      <c r="H566" s="9">
        <v>44433</v>
      </c>
      <c r="I566" s="9">
        <v>44440</v>
      </c>
      <c r="J566" t="s">
        <v>309</v>
      </c>
      <c r="K566" t="s">
        <v>441</v>
      </c>
      <c r="L566" t="s">
        <v>3216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253</v>
      </c>
      <c r="U566">
        <v>41860</v>
      </c>
      <c r="V566" t="s">
        <v>379</v>
      </c>
      <c r="W566" t="b">
        <v>0</v>
      </c>
      <c r="X566" s="9"/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 t="s">
        <v>3218</v>
      </c>
      <c r="F567" t="s">
        <v>266</v>
      </c>
      <c r="G567" t="s">
        <v>3219</v>
      </c>
      <c r="H567" s="9">
        <v>45115</v>
      </c>
      <c r="I567" s="9"/>
      <c r="J567" t="s">
        <v>99</v>
      </c>
      <c r="K567" t="s">
        <v>223</v>
      </c>
      <c r="L567" t="s">
        <v>3220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91</v>
      </c>
      <c r="U567">
        <v>49654</v>
      </c>
      <c r="V567" t="s">
        <v>217</v>
      </c>
      <c r="W567" t="s">
        <v>80</v>
      </c>
      <c r="X567" s="9">
        <v>21514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3223</v>
      </c>
      <c r="F568" t="s">
        <v>419</v>
      </c>
      <c r="G568" t="s">
        <v>3224</v>
      </c>
      <c r="H568" s="9">
        <v>45281</v>
      </c>
      <c r="I568" s="9">
        <v>45294</v>
      </c>
      <c r="J568" t="s">
        <v>288</v>
      </c>
      <c r="K568" t="s">
        <v>140</v>
      </c>
      <c r="L568" t="s">
        <v>3226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3227</v>
      </c>
      <c r="V568" t="s">
        <v>57</v>
      </c>
      <c r="W568" t="s">
        <v>92</v>
      </c>
      <c r="X568" s="9"/>
    </row>
    <row r="569" spans="1:24" x14ac:dyDescent="0.3">
      <c r="A569" t="s">
        <v>3228</v>
      </c>
      <c r="C569" t="s">
        <v>36</v>
      </c>
      <c r="D569">
        <v>52</v>
      </c>
      <c r="E569" t="s">
        <v>3229</v>
      </c>
      <c r="F569" t="s">
        <v>275</v>
      </c>
      <c r="G569" t="s">
        <v>3230</v>
      </c>
      <c r="H569" s="9">
        <v>44305</v>
      </c>
      <c r="I569" s="9">
        <v>44325</v>
      </c>
      <c r="J569" t="s">
        <v>65</v>
      </c>
      <c r="K569" t="s">
        <v>682</v>
      </c>
      <c r="L569" t="s">
        <v>3232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9"/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374</v>
      </c>
      <c r="G570" t="s">
        <v>3237</v>
      </c>
      <c r="H570" s="9">
        <v>44582</v>
      </c>
      <c r="I570" s="9">
        <v>44586</v>
      </c>
      <c r="J570" t="s">
        <v>76</v>
      </c>
      <c r="K570" t="s">
        <v>77</v>
      </c>
      <c r="L570" t="s">
        <v>3238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9"/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 t="s">
        <v>3240</v>
      </c>
      <c r="F571" t="s">
        <v>266</v>
      </c>
      <c r="G571" t="s">
        <v>3241</v>
      </c>
      <c r="H571" s="9">
        <v>44594</v>
      </c>
      <c r="I571" s="9"/>
      <c r="J571" t="s">
        <v>139</v>
      </c>
      <c r="K571" t="s">
        <v>441</v>
      </c>
      <c r="L571" t="s">
        <v>3243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56</v>
      </c>
      <c r="V571" t="s">
        <v>263</v>
      </c>
      <c r="W571" t="s">
        <v>69</v>
      </c>
      <c r="X571" s="9">
        <v>36946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 t="s">
        <v>3246</v>
      </c>
      <c r="F572" t="s">
        <v>178</v>
      </c>
      <c r="G572" t="s">
        <v>3247</v>
      </c>
      <c r="H572" s="9">
        <v>44421</v>
      </c>
      <c r="I572" s="9">
        <v>44447</v>
      </c>
      <c r="J572" t="s">
        <v>288</v>
      </c>
      <c r="K572" t="s">
        <v>100</v>
      </c>
      <c r="L572" t="s">
        <v>3249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3250</v>
      </c>
      <c r="V572" t="s">
        <v>217</v>
      </c>
      <c r="W572" t="s">
        <v>68</v>
      </c>
      <c r="X572" s="9">
        <v>18278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 t="s">
        <v>3252</v>
      </c>
      <c r="F573" t="s">
        <v>25</v>
      </c>
      <c r="G573" t="s">
        <v>3253</v>
      </c>
      <c r="H573" s="9">
        <v>45062</v>
      </c>
      <c r="I573" s="9">
        <v>45090</v>
      </c>
      <c r="J573" t="s">
        <v>53</v>
      </c>
      <c r="K573" t="s">
        <v>30</v>
      </c>
      <c r="L573" t="s">
        <v>3256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132</v>
      </c>
      <c r="U573">
        <v>44004</v>
      </c>
      <c r="V573" t="s">
        <v>57</v>
      </c>
      <c r="W573" t="s">
        <v>166</v>
      </c>
      <c r="X573" s="9">
        <v>18996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 t="s">
        <v>3258</v>
      </c>
      <c r="F574" t="s">
        <v>178</v>
      </c>
      <c r="G574" t="s">
        <v>3259</v>
      </c>
      <c r="H574" s="9">
        <v>45395</v>
      </c>
      <c r="I574" s="9">
        <v>45405</v>
      </c>
      <c r="J574" t="s">
        <v>88</v>
      </c>
      <c r="K574" t="s">
        <v>215</v>
      </c>
      <c r="L574" t="s">
        <v>3261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102</v>
      </c>
      <c r="U574" t="s">
        <v>3263</v>
      </c>
      <c r="V574" t="s">
        <v>263</v>
      </c>
      <c r="W574" t="s">
        <v>68</v>
      </c>
      <c r="X574" s="9">
        <v>30089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 t="s">
        <v>3265</v>
      </c>
      <c r="F575" t="s">
        <v>153</v>
      </c>
      <c r="G575" t="s">
        <v>3266</v>
      </c>
      <c r="H575" s="9">
        <v>45147</v>
      </c>
      <c r="I575" s="9">
        <v>45161</v>
      </c>
      <c r="J575" t="s">
        <v>65</v>
      </c>
      <c r="K575" t="s">
        <v>760</v>
      </c>
      <c r="L575" t="s">
        <v>805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165</v>
      </c>
      <c r="U575">
        <v>15285</v>
      </c>
      <c r="V575" t="s">
        <v>698</v>
      </c>
      <c r="W575" t="s">
        <v>166</v>
      </c>
      <c r="X575" s="9">
        <v>40312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169</v>
      </c>
      <c r="G576" t="s">
        <v>3270</v>
      </c>
      <c r="H576" s="9">
        <v>44467</v>
      </c>
      <c r="I576" s="9">
        <v>44495</v>
      </c>
      <c r="J576" t="s">
        <v>480</v>
      </c>
      <c r="K576" t="s">
        <v>33</v>
      </c>
      <c r="L576" t="s">
        <v>3272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132</v>
      </c>
      <c r="U576" t="s">
        <v>3273</v>
      </c>
      <c r="V576" t="s">
        <v>79</v>
      </c>
      <c r="W576" t="s">
        <v>132</v>
      </c>
      <c r="X576" s="9"/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294</v>
      </c>
      <c r="G577" t="s">
        <v>3275</v>
      </c>
      <c r="H577" s="9">
        <v>44936</v>
      </c>
      <c r="I577" s="9">
        <v>44960</v>
      </c>
      <c r="J577" t="s">
        <v>230</v>
      </c>
      <c r="K577" t="s">
        <v>611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199</v>
      </c>
      <c r="W577" t="s">
        <v>92</v>
      </c>
      <c r="X577" s="9"/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 t="s">
        <v>3279</v>
      </c>
      <c r="F578" t="s">
        <v>169</v>
      </c>
      <c r="G578" t="s">
        <v>3280</v>
      </c>
      <c r="H578" s="9">
        <v>45129</v>
      </c>
      <c r="I578" s="9">
        <v>45139</v>
      </c>
      <c r="J578" t="s">
        <v>458</v>
      </c>
      <c r="K578" t="s">
        <v>537</v>
      </c>
      <c r="L578" t="s">
        <v>3283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102</v>
      </c>
      <c r="U578">
        <v>48412</v>
      </c>
      <c r="V578" t="s">
        <v>33</v>
      </c>
      <c r="W578" t="s">
        <v>102</v>
      </c>
      <c r="X578" s="9">
        <v>33482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 t="s">
        <v>3285</v>
      </c>
      <c r="F579" t="s">
        <v>25</v>
      </c>
      <c r="G579" t="s">
        <v>3286</v>
      </c>
      <c r="H579" s="9">
        <v>44826</v>
      </c>
      <c r="I579" s="9">
        <v>44841</v>
      </c>
      <c r="K579" t="s">
        <v>157</v>
      </c>
      <c r="L579" t="s">
        <v>3289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102</v>
      </c>
      <c r="U579">
        <v>23393</v>
      </c>
      <c r="V579" t="s">
        <v>199</v>
      </c>
      <c r="W579" t="s">
        <v>166</v>
      </c>
      <c r="X579" s="9">
        <v>27829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 t="s">
        <v>3290</v>
      </c>
      <c r="F580" t="s">
        <v>39</v>
      </c>
      <c r="G580" t="s">
        <v>3291</v>
      </c>
      <c r="H580" s="9">
        <v>43879</v>
      </c>
      <c r="I580" s="9">
        <v>43888</v>
      </c>
      <c r="J580" t="s">
        <v>99</v>
      </c>
      <c r="K580" t="s">
        <v>110</v>
      </c>
      <c r="L580" t="s">
        <v>3294</v>
      </c>
      <c r="M580">
        <v>141</v>
      </c>
      <c r="N580">
        <v>84</v>
      </c>
      <c r="Q580">
        <v>12.9</v>
      </c>
      <c r="S580">
        <v>257</v>
      </c>
      <c r="T580" t="s">
        <v>112</v>
      </c>
      <c r="U580">
        <v>30717</v>
      </c>
      <c r="V580" t="s">
        <v>281</v>
      </c>
      <c r="W580" t="s">
        <v>25</v>
      </c>
      <c r="X580" s="9">
        <v>22921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 t="s">
        <v>3296</v>
      </c>
      <c r="F581" t="s">
        <v>374</v>
      </c>
      <c r="G581" t="s">
        <v>146</v>
      </c>
      <c r="H581" s="9">
        <v>44762</v>
      </c>
      <c r="I581" s="9">
        <v>44785</v>
      </c>
      <c r="J581" t="s">
        <v>53</v>
      </c>
      <c r="K581" t="s">
        <v>39</v>
      </c>
      <c r="L581" t="s">
        <v>3297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80</v>
      </c>
      <c r="U581">
        <v>48231</v>
      </c>
      <c r="V581" t="s">
        <v>379</v>
      </c>
      <c r="W581" t="s">
        <v>166</v>
      </c>
      <c r="X581" s="9">
        <v>19036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 t="s">
        <v>3299</v>
      </c>
      <c r="F582" t="s">
        <v>491</v>
      </c>
      <c r="G582" t="s">
        <v>3300</v>
      </c>
      <c r="H582" s="9">
        <v>44721</v>
      </c>
      <c r="I582" s="9">
        <v>44719</v>
      </c>
      <c r="J582" t="s">
        <v>309</v>
      </c>
      <c r="K582" t="s">
        <v>215</v>
      </c>
      <c r="L582" t="s">
        <v>1652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57</v>
      </c>
      <c r="W582" t="s">
        <v>46</v>
      </c>
      <c r="X582" s="9">
        <v>32783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 t="s">
        <v>3304</v>
      </c>
      <c r="F583" t="s">
        <v>38</v>
      </c>
      <c r="G583" t="s">
        <v>39</v>
      </c>
      <c r="H583" s="9">
        <v>44601</v>
      </c>
      <c r="I583" s="9">
        <v>44614</v>
      </c>
      <c r="J583" t="s">
        <v>121</v>
      </c>
      <c r="K583" t="s">
        <v>441</v>
      </c>
      <c r="L583" t="s">
        <v>3307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56</v>
      </c>
      <c r="U583">
        <v>46915</v>
      </c>
      <c r="V583" t="s">
        <v>45</v>
      </c>
      <c r="W583" t="s">
        <v>68</v>
      </c>
      <c r="X583" s="9">
        <v>29361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3309</v>
      </c>
      <c r="F584" t="s">
        <v>338</v>
      </c>
      <c r="G584" t="s">
        <v>3310</v>
      </c>
      <c r="H584" s="9">
        <v>45488</v>
      </c>
      <c r="I584" s="9">
        <v>45513</v>
      </c>
      <c r="J584" t="s">
        <v>99</v>
      </c>
      <c r="K584" t="s">
        <v>348</v>
      </c>
      <c r="L584" t="s">
        <v>3312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9"/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 t="s">
        <v>3314</v>
      </c>
      <c r="F585" t="s">
        <v>316</v>
      </c>
      <c r="G585" t="s">
        <v>3315</v>
      </c>
      <c r="H585" s="9">
        <v>44552</v>
      </c>
      <c r="I585" s="9">
        <v>44572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112</v>
      </c>
      <c r="U585">
        <v>1796</v>
      </c>
      <c r="V585" t="s">
        <v>263</v>
      </c>
      <c r="W585" t="s">
        <v>102</v>
      </c>
      <c r="X585" s="9">
        <v>31063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 t="s">
        <v>3319</v>
      </c>
      <c r="F586" t="s">
        <v>84</v>
      </c>
      <c r="G586" t="s">
        <v>3320</v>
      </c>
      <c r="H586" s="9">
        <v>45399</v>
      </c>
      <c r="I586" s="9">
        <v>45425</v>
      </c>
      <c r="J586" t="s">
        <v>189</v>
      </c>
      <c r="K586" t="s">
        <v>783</v>
      </c>
      <c r="L586" t="s">
        <v>3322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9">
        <v>25298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 t="s">
        <v>3324</v>
      </c>
      <c r="F587" t="s">
        <v>294</v>
      </c>
      <c r="G587" t="s">
        <v>3325</v>
      </c>
      <c r="H587" s="9">
        <v>44888</v>
      </c>
      <c r="I587" s="9">
        <v>44915</v>
      </c>
      <c r="J587" t="s">
        <v>394</v>
      </c>
      <c r="K587" t="s">
        <v>320</v>
      </c>
      <c r="L587" t="s">
        <v>3327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199</v>
      </c>
      <c r="W587" t="s">
        <v>132</v>
      </c>
      <c r="X587" s="9">
        <v>26581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 t="s">
        <v>3329</v>
      </c>
      <c r="G588" t="s">
        <v>3330</v>
      </c>
      <c r="H588" s="9">
        <v>44365</v>
      </c>
      <c r="I588" s="9">
        <v>44382</v>
      </c>
      <c r="J588" t="s">
        <v>196</v>
      </c>
      <c r="K588" t="s">
        <v>206</v>
      </c>
      <c r="L588" t="s">
        <v>3332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78</v>
      </c>
      <c r="U588">
        <v>28188</v>
      </c>
      <c r="V588" t="s">
        <v>113</v>
      </c>
      <c r="W588" t="s">
        <v>56</v>
      </c>
      <c r="X588" s="9">
        <v>15045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3335</v>
      </c>
      <c r="F589" t="s">
        <v>316</v>
      </c>
      <c r="G589" t="s">
        <v>3336</v>
      </c>
      <c r="H589" s="9">
        <v>44136</v>
      </c>
      <c r="I589" s="9">
        <v>44158</v>
      </c>
      <c r="J589" t="s">
        <v>53</v>
      </c>
      <c r="K589" t="s">
        <v>760</v>
      </c>
      <c r="L589" t="s">
        <v>3339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91</v>
      </c>
      <c r="U589">
        <v>47905</v>
      </c>
      <c r="V589" t="s">
        <v>113</v>
      </c>
      <c r="W589" t="s">
        <v>166</v>
      </c>
      <c r="X589" s="9"/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 t="s">
        <v>3341</v>
      </c>
      <c r="F590" t="s">
        <v>169</v>
      </c>
      <c r="G590" t="s">
        <v>3342</v>
      </c>
      <c r="H590" s="9">
        <v>43844</v>
      </c>
      <c r="I590" s="9">
        <v>43865</v>
      </c>
      <c r="J590" t="s">
        <v>668</v>
      </c>
      <c r="K590" t="s">
        <v>703</v>
      </c>
      <c r="L590" t="s">
        <v>3345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78</v>
      </c>
      <c r="U590" t="s">
        <v>3346</v>
      </c>
      <c r="V590" t="s">
        <v>263</v>
      </c>
      <c r="W590" t="b">
        <v>0</v>
      </c>
      <c r="X590" s="9">
        <v>19742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 t="s">
        <v>3349</v>
      </c>
      <c r="F591" t="s">
        <v>73</v>
      </c>
      <c r="G591" t="s">
        <v>3350</v>
      </c>
      <c r="H591" s="9">
        <v>44078</v>
      </c>
      <c r="I591" s="9">
        <v>44091</v>
      </c>
      <c r="J591" t="s">
        <v>242</v>
      </c>
      <c r="K591" t="s">
        <v>783</v>
      </c>
      <c r="L591" t="s">
        <v>3352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253</v>
      </c>
      <c r="U591">
        <v>42102</v>
      </c>
      <c r="W591" t="b">
        <v>0</v>
      </c>
      <c r="X591" s="9">
        <v>25996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266</v>
      </c>
      <c r="G592" t="s">
        <v>39</v>
      </c>
      <c r="H592" s="9">
        <v>45085</v>
      </c>
      <c r="I592" s="9">
        <v>45085</v>
      </c>
      <c r="K592" t="s">
        <v>624</v>
      </c>
      <c r="L592" t="s">
        <v>3356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79</v>
      </c>
      <c r="X592" s="9"/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 t="s">
        <v>3358</v>
      </c>
      <c r="F593" t="s">
        <v>275</v>
      </c>
      <c r="G593" t="s">
        <v>3359</v>
      </c>
      <c r="H593" s="9">
        <v>44688</v>
      </c>
      <c r="I593" s="9"/>
      <c r="J593" t="s">
        <v>638</v>
      </c>
      <c r="K593" t="s">
        <v>30</v>
      </c>
      <c r="L593" t="s">
        <v>3361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57</v>
      </c>
      <c r="W593" t="s">
        <v>69</v>
      </c>
      <c r="X593" s="9">
        <v>33072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 t="s">
        <v>3362</v>
      </c>
      <c r="F594" t="s">
        <v>178</v>
      </c>
      <c r="G594" t="s">
        <v>3363</v>
      </c>
      <c r="H594" s="9">
        <v>43850</v>
      </c>
      <c r="I594" s="9">
        <v>43877</v>
      </c>
      <c r="J594" t="s">
        <v>65</v>
      </c>
      <c r="K594" t="s">
        <v>508</v>
      </c>
      <c r="L594" t="s">
        <v>3366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57</v>
      </c>
      <c r="W594" t="s">
        <v>25</v>
      </c>
      <c r="X594" s="9">
        <v>23783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 t="s">
        <v>3368</v>
      </c>
      <c r="F595" t="s">
        <v>257</v>
      </c>
      <c r="H595" s="9">
        <v>43850</v>
      </c>
      <c r="I595" s="9">
        <v>43849</v>
      </c>
      <c r="J595" t="s">
        <v>156</v>
      </c>
      <c r="K595" t="s">
        <v>39</v>
      </c>
      <c r="L595" t="s">
        <v>3369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132</v>
      </c>
      <c r="U595" t="s">
        <v>3370</v>
      </c>
      <c r="V595" t="s">
        <v>183</v>
      </c>
      <c r="X595" s="9">
        <v>20813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 t="s">
        <v>3373</v>
      </c>
      <c r="F596" t="s">
        <v>468</v>
      </c>
      <c r="H596" s="9">
        <v>44490</v>
      </c>
      <c r="I596" s="9"/>
      <c r="J596" t="s">
        <v>309</v>
      </c>
      <c r="K596" t="s">
        <v>66</v>
      </c>
      <c r="L596" t="s">
        <v>3374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68</v>
      </c>
      <c r="U596">
        <v>40260</v>
      </c>
      <c r="V596" t="s">
        <v>183</v>
      </c>
      <c r="W596" t="s">
        <v>80</v>
      </c>
      <c r="X596" s="9">
        <v>26501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 t="s">
        <v>3376</v>
      </c>
      <c r="F597" t="s">
        <v>153</v>
      </c>
      <c r="H597" s="9">
        <v>44169</v>
      </c>
      <c r="I597" s="9">
        <v>44190</v>
      </c>
      <c r="J597" t="s">
        <v>29</v>
      </c>
      <c r="K597" t="s">
        <v>279</v>
      </c>
      <c r="L597" t="s">
        <v>3379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68</v>
      </c>
      <c r="U597" t="s">
        <v>3380</v>
      </c>
      <c r="V597" t="s">
        <v>113</v>
      </c>
      <c r="W597" t="s">
        <v>56</v>
      </c>
      <c r="X597" s="9">
        <v>21250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 t="s">
        <v>3382</v>
      </c>
      <c r="F598" t="s">
        <v>491</v>
      </c>
      <c r="G598" t="s">
        <v>39</v>
      </c>
      <c r="H598" s="9">
        <v>44109</v>
      </c>
      <c r="I598" s="9">
        <v>44131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56</v>
      </c>
      <c r="U598">
        <v>33475</v>
      </c>
      <c r="V598" t="s">
        <v>45</v>
      </c>
      <c r="W598" t="s">
        <v>166</v>
      </c>
      <c r="X598" s="9">
        <v>34999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 t="s">
        <v>3387</v>
      </c>
      <c r="F599" t="s">
        <v>541</v>
      </c>
      <c r="G599" t="s">
        <v>3388</v>
      </c>
      <c r="H599" s="9">
        <v>45255</v>
      </c>
      <c r="I599" s="9">
        <v>45260</v>
      </c>
      <c r="J599" t="s">
        <v>99</v>
      </c>
      <c r="K599" t="s">
        <v>33</v>
      </c>
      <c r="L599" t="s">
        <v>3390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112</v>
      </c>
      <c r="U599">
        <v>23591</v>
      </c>
      <c r="V599" t="s">
        <v>263</v>
      </c>
      <c r="W599" t="b">
        <v>0</v>
      </c>
      <c r="X599" s="9">
        <v>25970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 t="s">
        <v>3391</v>
      </c>
      <c r="F600" t="s">
        <v>316</v>
      </c>
      <c r="G600" t="s">
        <v>39</v>
      </c>
      <c r="H600" s="9">
        <v>45355</v>
      </c>
      <c r="I600" s="9">
        <v>45354</v>
      </c>
      <c r="J600" t="s">
        <v>189</v>
      </c>
      <c r="K600" t="s">
        <v>39</v>
      </c>
      <c r="L600" t="s">
        <v>1017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9">
        <v>21851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117</v>
      </c>
      <c r="G601" t="s">
        <v>39</v>
      </c>
      <c r="H601" s="9">
        <v>44326</v>
      </c>
      <c r="I601" s="9">
        <v>44339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X601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63D0-0E53-4C39-A144-68C66F6C79BA}">
  <dimension ref="A1:X601"/>
  <sheetViews>
    <sheetView workbookViewId="0">
      <selection activeCell="C27" sqref="C27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bestFit="1" customWidth="1"/>
    <col min="23" max="23" width="18" bestFit="1" customWidth="1"/>
    <col min="24" max="24" width="14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3586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  <c r="X2" s="9"/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  <c r="X3" s="9">
        <v>15313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56</v>
      </c>
      <c r="U4">
        <v>4159</v>
      </c>
      <c r="V4" t="s">
        <v>57</v>
      </c>
      <c r="W4" t="s">
        <v>25</v>
      </c>
      <c r="X4" s="9"/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 t="s">
        <v>61</v>
      </c>
      <c r="F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68</v>
      </c>
      <c r="U5">
        <v>-27543</v>
      </c>
      <c r="W5" t="s">
        <v>69</v>
      </c>
      <c r="X5" s="9">
        <v>28669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 t="s">
        <v>72</v>
      </c>
      <c r="F6" t="s">
        <v>73</v>
      </c>
      <c r="H6" t="s">
        <v>74</v>
      </c>
      <c r="I6" t="s">
        <v>75</v>
      </c>
      <c r="J6" t="s">
        <v>76</v>
      </c>
      <c r="K6" t="s">
        <v>77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78</v>
      </c>
      <c r="U6">
        <v>-30508</v>
      </c>
      <c r="V6" t="s">
        <v>79</v>
      </c>
      <c r="W6" t="s">
        <v>80</v>
      </c>
      <c r="X6" s="9">
        <v>27582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91</v>
      </c>
      <c r="U7">
        <v>45108</v>
      </c>
      <c r="V7" t="s">
        <v>79</v>
      </c>
      <c r="W7" t="s">
        <v>92</v>
      </c>
      <c r="X7" s="9">
        <v>19465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102</v>
      </c>
      <c r="U8">
        <v>2465</v>
      </c>
      <c r="V8" t="s">
        <v>79</v>
      </c>
      <c r="W8" t="s">
        <v>92</v>
      </c>
      <c r="X8" s="9"/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105</v>
      </c>
      <c r="F9" t="s">
        <v>84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112</v>
      </c>
      <c r="U9">
        <v>45474</v>
      </c>
      <c r="V9" t="s">
        <v>113</v>
      </c>
      <c r="W9" t="s">
        <v>46</v>
      </c>
      <c r="X9" s="9"/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33</v>
      </c>
      <c r="L10" t="s">
        <v>122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92</v>
      </c>
      <c r="U10">
        <v>32985</v>
      </c>
      <c r="V10" t="s">
        <v>113</v>
      </c>
      <c r="W10" t="s">
        <v>92</v>
      </c>
      <c r="X10" s="9">
        <v>21851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121</v>
      </c>
      <c r="K11" t="s">
        <v>130</v>
      </c>
      <c r="L11" t="s">
        <v>131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78</v>
      </c>
      <c r="U11">
        <v>23848</v>
      </c>
      <c r="V11" t="s">
        <v>57</v>
      </c>
      <c r="W11" t="s">
        <v>132</v>
      </c>
      <c r="X11" s="9">
        <v>24280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 t="s">
        <v>135</v>
      </c>
      <c r="F12" t="s">
        <v>84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113</v>
      </c>
      <c r="W12" t="s">
        <v>25</v>
      </c>
      <c r="X12" s="9">
        <v>23468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 t="s">
        <v>144</v>
      </c>
      <c r="F13" t="s">
        <v>145</v>
      </c>
      <c r="G13" t="s">
        <v>146</v>
      </c>
      <c r="H13" t="s">
        <v>147</v>
      </c>
      <c r="I13" t="s">
        <v>148</v>
      </c>
      <c r="J13" t="s">
        <v>65</v>
      </c>
      <c r="K13" t="s">
        <v>25</v>
      </c>
      <c r="L13" t="s">
        <v>149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92</v>
      </c>
      <c r="U13">
        <v>5703</v>
      </c>
      <c r="V13" t="s">
        <v>33</v>
      </c>
      <c r="W13" t="s">
        <v>46</v>
      </c>
      <c r="X13" s="9">
        <v>32721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G14" t="s">
        <v>146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113</v>
      </c>
      <c r="W14" t="s">
        <v>69</v>
      </c>
      <c r="X14" s="9"/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160</v>
      </c>
      <c r="F15" t="s">
        <v>117</v>
      </c>
      <c r="G15" t="s">
        <v>161</v>
      </c>
      <c r="H15" t="s">
        <v>162</v>
      </c>
      <c r="I15" t="s">
        <v>163</v>
      </c>
      <c r="J15" t="s">
        <v>88</v>
      </c>
      <c r="K15" t="s">
        <v>140</v>
      </c>
      <c r="L15" t="s">
        <v>164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165</v>
      </c>
      <c r="U15">
        <v>37002</v>
      </c>
      <c r="V15" t="s">
        <v>79</v>
      </c>
      <c r="W15" t="s">
        <v>166</v>
      </c>
      <c r="X15" s="9"/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169</v>
      </c>
      <c r="G16" t="s">
        <v>170</v>
      </c>
      <c r="H16" t="s">
        <v>171</v>
      </c>
      <c r="I16" t="s">
        <v>172</v>
      </c>
      <c r="K16" t="s">
        <v>140</v>
      </c>
      <c r="L16" t="s">
        <v>173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174</v>
      </c>
      <c r="V16" t="s">
        <v>57</v>
      </c>
      <c r="W16" t="s">
        <v>56</v>
      </c>
      <c r="X16" s="9"/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177</v>
      </c>
      <c r="F17" t="s">
        <v>178</v>
      </c>
      <c r="G17" t="s">
        <v>39</v>
      </c>
      <c r="H17" t="s">
        <v>179</v>
      </c>
      <c r="I17" t="s">
        <v>180</v>
      </c>
      <c r="J17" t="s">
        <v>76</v>
      </c>
      <c r="K17" t="s">
        <v>181</v>
      </c>
      <c r="L17" t="s">
        <v>182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183</v>
      </c>
      <c r="X17" s="9"/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 t="s">
        <v>186</v>
      </c>
      <c r="F18" t="s">
        <v>73</v>
      </c>
      <c r="G18" t="s">
        <v>146</v>
      </c>
      <c r="H18" t="s">
        <v>187</v>
      </c>
      <c r="I18" t="s">
        <v>188</v>
      </c>
      <c r="J18" t="s">
        <v>189</v>
      </c>
      <c r="K18" t="s">
        <v>130</v>
      </c>
      <c r="L18" t="s">
        <v>190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102</v>
      </c>
      <c r="U18">
        <v>12048</v>
      </c>
      <c r="V18" t="s">
        <v>79</v>
      </c>
      <c r="W18" t="b">
        <v>1</v>
      </c>
      <c r="X18" s="9">
        <v>39031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 t="s">
        <v>192</v>
      </c>
      <c r="F19" t="s">
        <v>193</v>
      </c>
      <c r="G19" t="s">
        <v>39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165</v>
      </c>
      <c r="U19">
        <v>33627</v>
      </c>
      <c r="V19" t="s">
        <v>199</v>
      </c>
      <c r="W19" t="s">
        <v>56</v>
      </c>
      <c r="X19" s="9">
        <v>38110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 t="s">
        <v>202</v>
      </c>
      <c r="F20" t="s">
        <v>117</v>
      </c>
      <c r="G20" t="s">
        <v>39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102</v>
      </c>
      <c r="U20">
        <v>17523</v>
      </c>
      <c r="V20" t="s">
        <v>208</v>
      </c>
      <c r="W20" t="s">
        <v>56</v>
      </c>
      <c r="X20" s="9">
        <v>31900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 t="s">
        <v>211</v>
      </c>
      <c r="F21" t="s">
        <v>126</v>
      </c>
      <c r="G21" t="s">
        <v>212</v>
      </c>
      <c r="H21" t="s">
        <v>213</v>
      </c>
      <c r="I21" t="s">
        <v>214</v>
      </c>
      <c r="J21" t="s">
        <v>139</v>
      </c>
      <c r="K21" t="s">
        <v>215</v>
      </c>
      <c r="L21" t="s">
        <v>216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80</v>
      </c>
      <c r="U21">
        <v>45082</v>
      </c>
      <c r="V21" t="s">
        <v>217</v>
      </c>
      <c r="W21" t="s">
        <v>132</v>
      </c>
      <c r="X21" s="9">
        <v>14407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t="s">
        <v>221</v>
      </c>
      <c r="I22" t="s">
        <v>222</v>
      </c>
      <c r="J22" t="s">
        <v>205</v>
      </c>
      <c r="K22" t="s">
        <v>223</v>
      </c>
      <c r="L22" t="s">
        <v>224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91</v>
      </c>
      <c r="U22">
        <v>44980</v>
      </c>
      <c r="V22" t="s">
        <v>45</v>
      </c>
      <c r="W22" t="s">
        <v>44</v>
      </c>
      <c r="X22" s="9"/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227</v>
      </c>
      <c r="F23" t="s">
        <v>84</v>
      </c>
      <c r="G23" t="s">
        <v>146</v>
      </c>
      <c r="H23" t="s">
        <v>228</v>
      </c>
      <c r="I23" t="s">
        <v>229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102</v>
      </c>
      <c r="U23">
        <v>7868</v>
      </c>
      <c r="V23" t="s">
        <v>25</v>
      </c>
      <c r="W23" t="s">
        <v>80</v>
      </c>
      <c r="X23" s="9"/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F24" t="s">
        <v>126</v>
      </c>
      <c r="G24" t="s">
        <v>39</v>
      </c>
      <c r="H24" t="s">
        <v>234</v>
      </c>
      <c r="I24" t="s">
        <v>235</v>
      </c>
      <c r="K24" t="s">
        <v>77</v>
      </c>
      <c r="L24" t="s">
        <v>236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s="9"/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238</v>
      </c>
      <c r="F25" t="s">
        <v>169</v>
      </c>
      <c r="G25" t="s">
        <v>239</v>
      </c>
      <c r="H25" t="s">
        <v>240</v>
      </c>
      <c r="I25" t="s">
        <v>241</v>
      </c>
      <c r="J25" t="s">
        <v>242</v>
      </c>
      <c r="K25" t="s">
        <v>25</v>
      </c>
      <c r="L25" t="s">
        <v>243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199</v>
      </c>
      <c r="W25" t="s">
        <v>46</v>
      </c>
      <c r="X25" s="9">
        <v>17586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246</v>
      </c>
      <c r="F26" t="s">
        <v>247</v>
      </c>
      <c r="G26" t="s">
        <v>248</v>
      </c>
      <c r="H26" t="s">
        <v>249</v>
      </c>
      <c r="I26" t="s">
        <v>250</v>
      </c>
      <c r="J26" t="s">
        <v>156</v>
      </c>
      <c r="K26" t="s">
        <v>251</v>
      </c>
      <c r="L26" t="s">
        <v>252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253</v>
      </c>
      <c r="V26" t="s">
        <v>199</v>
      </c>
      <c r="W26" t="s">
        <v>69</v>
      </c>
      <c r="X26" s="9">
        <v>18843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242</v>
      </c>
      <c r="K27" t="s">
        <v>261</v>
      </c>
      <c r="L27" t="s">
        <v>262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165</v>
      </c>
      <c r="U27">
        <v>35170</v>
      </c>
      <c r="V27" t="s">
        <v>263</v>
      </c>
      <c r="W27" t="s">
        <v>68</v>
      </c>
      <c r="X27" s="9"/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265</v>
      </c>
      <c r="F28" t="s">
        <v>266</v>
      </c>
      <c r="G28" t="s">
        <v>267</v>
      </c>
      <c r="H28" t="s">
        <v>268</v>
      </c>
      <c r="I28" t="s">
        <v>269</v>
      </c>
      <c r="J28" t="s">
        <v>139</v>
      </c>
      <c r="K28" t="s">
        <v>25</v>
      </c>
      <c r="L28" t="s">
        <v>270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271</v>
      </c>
      <c r="W28" t="s">
        <v>56</v>
      </c>
      <c r="X28" s="9">
        <v>27760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274</v>
      </c>
      <c r="F29" t="s">
        <v>275</v>
      </c>
      <c r="G29" t="s">
        <v>276</v>
      </c>
      <c r="H29" t="s">
        <v>277</v>
      </c>
      <c r="I29" t="s">
        <v>278</v>
      </c>
      <c r="J29" t="s">
        <v>205</v>
      </c>
      <c r="K29" t="s">
        <v>279</v>
      </c>
      <c r="L29" t="s">
        <v>280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9">
        <v>25262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169</v>
      </c>
      <c r="G30" t="s">
        <v>285</v>
      </c>
      <c r="H30" t="s">
        <v>286</v>
      </c>
      <c r="I30" t="s">
        <v>287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79</v>
      </c>
      <c r="W30" t="s">
        <v>102</v>
      </c>
      <c r="X30" s="9"/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293</v>
      </c>
      <c r="F31" t="s">
        <v>294</v>
      </c>
      <c r="G31" t="s">
        <v>146</v>
      </c>
      <c r="H31" t="s">
        <v>295</v>
      </c>
      <c r="L31" t="s">
        <v>296</v>
      </c>
      <c r="O31" t="s">
        <v>297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208</v>
      </c>
      <c r="W31" t="s">
        <v>102</v>
      </c>
      <c r="X31" s="9"/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300</v>
      </c>
      <c r="F32" t="s">
        <v>169</v>
      </c>
      <c r="H32" t="s">
        <v>301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68</v>
      </c>
      <c r="U32">
        <v>26734</v>
      </c>
      <c r="V32" t="s">
        <v>45</v>
      </c>
      <c r="W32" t="s">
        <v>68</v>
      </c>
      <c r="X32" s="9">
        <v>35371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305</v>
      </c>
      <c r="F33" t="s">
        <v>38</v>
      </c>
      <c r="G33" t="s">
        <v>306</v>
      </c>
      <c r="H33" t="s">
        <v>307</v>
      </c>
      <c r="I33" t="s">
        <v>308</v>
      </c>
      <c r="J33" t="s">
        <v>309</v>
      </c>
      <c r="K33" t="s">
        <v>310</v>
      </c>
      <c r="L33" t="s">
        <v>311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132</v>
      </c>
      <c r="U33" t="s">
        <v>312</v>
      </c>
      <c r="V33" t="s">
        <v>79</v>
      </c>
      <c r="W33" t="s">
        <v>25</v>
      </c>
      <c r="X33" s="9">
        <v>22041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315</v>
      </c>
      <c r="F34" t="s">
        <v>316</v>
      </c>
      <c r="G34" t="s">
        <v>317</v>
      </c>
      <c r="H34" t="s">
        <v>318</v>
      </c>
      <c r="I34" t="s">
        <v>319</v>
      </c>
      <c r="J34" t="s">
        <v>109</v>
      </c>
      <c r="K34" t="s">
        <v>320</v>
      </c>
      <c r="L34" t="s">
        <v>321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56</v>
      </c>
      <c r="V34" t="s">
        <v>79</v>
      </c>
      <c r="W34" t="b">
        <v>0</v>
      </c>
      <c r="X34" s="9">
        <v>14325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324</v>
      </c>
      <c r="F35" t="s">
        <v>316</v>
      </c>
      <c r="G35" t="s">
        <v>146</v>
      </c>
      <c r="H35" t="s">
        <v>325</v>
      </c>
      <c r="I35" t="s">
        <v>326</v>
      </c>
      <c r="J35" t="s">
        <v>309</v>
      </c>
      <c r="K35" t="s">
        <v>77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208</v>
      </c>
      <c r="W35" t="b">
        <v>1</v>
      </c>
      <c r="X35" s="9">
        <v>51928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328</v>
      </c>
      <c r="F36" t="s">
        <v>329</v>
      </c>
      <c r="G36" t="s">
        <v>330</v>
      </c>
      <c r="H36" t="s">
        <v>331</v>
      </c>
      <c r="I36" t="s">
        <v>332</v>
      </c>
      <c r="K36" t="s">
        <v>333</v>
      </c>
      <c r="L36" t="s">
        <v>334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165</v>
      </c>
      <c r="U36">
        <v>42816</v>
      </c>
      <c r="V36" t="s">
        <v>271</v>
      </c>
      <c r="W36" t="s">
        <v>56</v>
      </c>
      <c r="X36" s="9"/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337</v>
      </c>
      <c r="F37" t="s">
        <v>338</v>
      </c>
      <c r="G37" t="s">
        <v>339</v>
      </c>
      <c r="H37" t="s">
        <v>340</v>
      </c>
      <c r="I37" t="s">
        <v>341</v>
      </c>
      <c r="J37" t="s">
        <v>342</v>
      </c>
      <c r="K37" t="s">
        <v>333</v>
      </c>
      <c r="L37" t="s">
        <v>343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92</v>
      </c>
      <c r="U37">
        <v>41741</v>
      </c>
      <c r="W37" t="s">
        <v>68</v>
      </c>
      <c r="X37" s="9">
        <v>37233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G38" t="s">
        <v>39</v>
      </c>
      <c r="H38" t="s">
        <v>347</v>
      </c>
      <c r="K38" t="s">
        <v>348</v>
      </c>
      <c r="L38" t="s">
        <v>349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78</v>
      </c>
      <c r="U38">
        <v>10494</v>
      </c>
      <c r="V38" t="s">
        <v>79</v>
      </c>
      <c r="W38" t="s">
        <v>132</v>
      </c>
      <c r="X38" s="9"/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352</v>
      </c>
      <c r="F39" t="s">
        <v>247</v>
      </c>
      <c r="G39" t="s">
        <v>353</v>
      </c>
      <c r="H39" t="s">
        <v>354</v>
      </c>
      <c r="J39" t="s">
        <v>230</v>
      </c>
      <c r="K39" t="s">
        <v>206</v>
      </c>
      <c r="L39" t="s">
        <v>355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68</v>
      </c>
      <c r="U39" t="s">
        <v>356</v>
      </c>
      <c r="V39" t="s">
        <v>281</v>
      </c>
      <c r="W39" t="s">
        <v>68</v>
      </c>
      <c r="X39" s="9">
        <v>38188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359</v>
      </c>
      <c r="F40" t="s">
        <v>266</v>
      </c>
      <c r="G40" t="s">
        <v>360</v>
      </c>
      <c r="H40" t="s">
        <v>361</v>
      </c>
      <c r="I40" t="s">
        <v>362</v>
      </c>
      <c r="J40" t="s">
        <v>29</v>
      </c>
      <c r="K40" t="s">
        <v>320</v>
      </c>
      <c r="L40" t="s">
        <v>363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91</v>
      </c>
      <c r="U40">
        <v>24583</v>
      </c>
      <c r="V40" t="s">
        <v>281</v>
      </c>
      <c r="W40" t="s">
        <v>166</v>
      </c>
      <c r="X40" s="9">
        <v>35888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365</v>
      </c>
      <c r="F41" t="s">
        <v>275</v>
      </c>
      <c r="G41" t="s">
        <v>146</v>
      </c>
      <c r="H41" t="s">
        <v>366</v>
      </c>
      <c r="I41" t="s">
        <v>367</v>
      </c>
      <c r="J41" t="s">
        <v>189</v>
      </c>
      <c r="K41" t="s">
        <v>368</v>
      </c>
      <c r="L41" t="s">
        <v>369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80</v>
      </c>
      <c r="U41">
        <v>34522</v>
      </c>
      <c r="V41" t="s">
        <v>45</v>
      </c>
      <c r="W41" t="b">
        <v>0</v>
      </c>
      <c r="X41" s="9">
        <v>34053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374</v>
      </c>
      <c r="G42" t="s">
        <v>375</v>
      </c>
      <c r="H42" t="s">
        <v>376</v>
      </c>
      <c r="I42" t="s">
        <v>377</v>
      </c>
      <c r="J42" t="s">
        <v>309</v>
      </c>
      <c r="K42" t="s">
        <v>333</v>
      </c>
      <c r="L42" t="s">
        <v>378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379</v>
      </c>
      <c r="W42" t="s">
        <v>92</v>
      </c>
      <c r="X42" s="9"/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382</v>
      </c>
      <c r="F43" t="s">
        <v>39</v>
      </c>
      <c r="G43" t="s">
        <v>383</v>
      </c>
      <c r="H43" t="s">
        <v>384</v>
      </c>
      <c r="I43" t="s">
        <v>385</v>
      </c>
      <c r="J43" t="s">
        <v>121</v>
      </c>
      <c r="K43" t="s">
        <v>386</v>
      </c>
      <c r="L43" t="s">
        <v>387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112</v>
      </c>
      <c r="U43">
        <v>10460</v>
      </c>
      <c r="V43" t="s">
        <v>208</v>
      </c>
      <c r="W43" t="s">
        <v>44</v>
      </c>
      <c r="X43" s="9">
        <v>22473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390</v>
      </c>
      <c r="F44" t="s">
        <v>62</v>
      </c>
      <c r="G44" t="s">
        <v>391</v>
      </c>
      <c r="H44" t="s">
        <v>392</v>
      </c>
      <c r="I44" t="s">
        <v>393</v>
      </c>
      <c r="J44" t="s">
        <v>394</v>
      </c>
      <c r="K44" t="s">
        <v>348</v>
      </c>
      <c r="L44" t="s">
        <v>395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253</v>
      </c>
      <c r="U44" t="s">
        <v>396</v>
      </c>
      <c r="V44" t="s">
        <v>113</v>
      </c>
      <c r="W44" t="b">
        <v>1</v>
      </c>
      <c r="X44" s="9">
        <v>30781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399</v>
      </c>
      <c r="F45" t="s">
        <v>275</v>
      </c>
      <c r="H45" t="s">
        <v>400</v>
      </c>
      <c r="I45" t="s">
        <v>401</v>
      </c>
      <c r="J45" t="s">
        <v>65</v>
      </c>
      <c r="K45" t="s">
        <v>33</v>
      </c>
      <c r="L45" t="s">
        <v>111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165</v>
      </c>
      <c r="U45" t="s">
        <v>402</v>
      </c>
      <c r="W45" t="s">
        <v>80</v>
      </c>
      <c r="X45" s="9">
        <v>17275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39</v>
      </c>
      <c r="G46" t="s">
        <v>406</v>
      </c>
      <c r="H46" t="s">
        <v>407</v>
      </c>
      <c r="I46" t="s">
        <v>408</v>
      </c>
      <c r="J46" t="s">
        <v>409</v>
      </c>
      <c r="K46" t="s">
        <v>215</v>
      </c>
      <c r="L46" t="s">
        <v>410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253</v>
      </c>
      <c r="U46">
        <v>12709</v>
      </c>
      <c r="V46" t="s">
        <v>79</v>
      </c>
      <c r="W46" t="s">
        <v>44</v>
      </c>
      <c r="X46" s="9"/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413</v>
      </c>
      <c r="F47" t="s">
        <v>38</v>
      </c>
      <c r="G47" t="s">
        <v>146</v>
      </c>
      <c r="H47" t="s">
        <v>414</v>
      </c>
      <c r="I47" t="s">
        <v>415</v>
      </c>
      <c r="J47" t="s">
        <v>65</v>
      </c>
      <c r="K47" t="s">
        <v>39</v>
      </c>
      <c r="L47" t="s">
        <v>416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69</v>
      </c>
      <c r="X47" s="9">
        <v>32520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418</v>
      </c>
      <c r="F48" t="s">
        <v>419</v>
      </c>
      <c r="G48" t="s">
        <v>420</v>
      </c>
      <c r="H48" t="s">
        <v>421</v>
      </c>
      <c r="I48" t="s">
        <v>204</v>
      </c>
      <c r="J48" t="s">
        <v>29</v>
      </c>
      <c r="K48" t="s">
        <v>66</v>
      </c>
      <c r="L48" t="s">
        <v>422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68</v>
      </c>
      <c r="U48" t="s">
        <v>423</v>
      </c>
      <c r="V48" t="s">
        <v>79</v>
      </c>
      <c r="W48" t="s">
        <v>25</v>
      </c>
      <c r="X48" s="9">
        <v>17847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F49" t="s">
        <v>38</v>
      </c>
      <c r="G49" t="s">
        <v>39</v>
      </c>
      <c r="H49" t="s">
        <v>426</v>
      </c>
      <c r="I49" t="s">
        <v>427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  <c r="X49" s="9"/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275</v>
      </c>
      <c r="G50" t="s">
        <v>146</v>
      </c>
      <c r="H50" t="s">
        <v>432</v>
      </c>
      <c r="J50" t="s">
        <v>156</v>
      </c>
      <c r="K50" t="s">
        <v>251</v>
      </c>
      <c r="L50" t="s">
        <v>433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208</v>
      </c>
      <c r="W50" t="b">
        <v>1</v>
      </c>
      <c r="X50" s="9"/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437</v>
      </c>
      <c r="F51" t="s">
        <v>153</v>
      </c>
      <c r="G51" t="s">
        <v>438</v>
      </c>
      <c r="H51" t="s">
        <v>439</v>
      </c>
      <c r="I51" t="s">
        <v>440</v>
      </c>
      <c r="J51" t="s">
        <v>309</v>
      </c>
      <c r="K51" t="s">
        <v>441</v>
      </c>
      <c r="L51" t="s">
        <v>442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132</v>
      </c>
      <c r="U51">
        <v>45870</v>
      </c>
      <c r="V51" t="s">
        <v>45</v>
      </c>
      <c r="W51" t="s">
        <v>102</v>
      </c>
      <c r="X51" s="9">
        <v>24413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444</v>
      </c>
      <c r="F52" t="s">
        <v>275</v>
      </c>
      <c r="G52" t="s">
        <v>146</v>
      </c>
      <c r="H52" t="s">
        <v>445</v>
      </c>
      <c r="I52" t="s">
        <v>446</v>
      </c>
      <c r="J52" t="s">
        <v>156</v>
      </c>
      <c r="K52" t="s">
        <v>333</v>
      </c>
      <c r="L52" t="s">
        <v>447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56</v>
      </c>
      <c r="U52">
        <v>14761</v>
      </c>
      <c r="W52" t="s">
        <v>56</v>
      </c>
      <c r="X52" s="9">
        <v>15082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449</v>
      </c>
      <c r="F53" t="s">
        <v>275</v>
      </c>
      <c r="G53" t="s">
        <v>450</v>
      </c>
      <c r="H53" t="s">
        <v>451</v>
      </c>
      <c r="I53" t="s">
        <v>452</v>
      </c>
      <c r="J53" t="s">
        <v>76</v>
      </c>
      <c r="K53" t="s">
        <v>441</v>
      </c>
      <c r="L53" t="s">
        <v>453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91</v>
      </c>
      <c r="U53">
        <v>35174</v>
      </c>
      <c r="V53" t="s">
        <v>271</v>
      </c>
      <c r="W53" t="s">
        <v>25</v>
      </c>
      <c r="X53" s="9">
        <v>16908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 t="s">
        <v>456</v>
      </c>
      <c r="I54" t="s">
        <v>457</v>
      </c>
      <c r="J54" t="s">
        <v>458</v>
      </c>
      <c r="K54" t="s">
        <v>441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459</v>
      </c>
      <c r="V54" t="s">
        <v>33</v>
      </c>
      <c r="W54" t="s">
        <v>102</v>
      </c>
      <c r="X54" s="9"/>
    </row>
    <row r="55" spans="1:24" x14ac:dyDescent="0.3">
      <c r="A55" t="s">
        <v>460</v>
      </c>
      <c r="C55" t="s">
        <v>3442</v>
      </c>
      <c r="D55">
        <v>24</v>
      </c>
      <c r="E55" t="s">
        <v>461</v>
      </c>
      <c r="F55" t="s">
        <v>117</v>
      </c>
      <c r="G55" t="s">
        <v>462</v>
      </c>
      <c r="H55" t="s">
        <v>463</v>
      </c>
      <c r="I55" t="s">
        <v>464</v>
      </c>
      <c r="J55" t="s">
        <v>88</v>
      </c>
      <c r="K55" t="s">
        <v>54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57</v>
      </c>
      <c r="W55" t="s">
        <v>132</v>
      </c>
      <c r="X55" s="9">
        <v>36861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467</v>
      </c>
      <c r="F56" t="s">
        <v>468</v>
      </c>
      <c r="G56" t="s">
        <v>469</v>
      </c>
      <c r="H56" t="s">
        <v>470</v>
      </c>
      <c r="I56" t="s">
        <v>471</v>
      </c>
      <c r="J56" t="s">
        <v>139</v>
      </c>
      <c r="K56" t="s">
        <v>215</v>
      </c>
      <c r="L56" t="s">
        <v>472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253</v>
      </c>
      <c r="U56" t="s">
        <v>473</v>
      </c>
      <c r="V56" t="s">
        <v>45</v>
      </c>
      <c r="W56" t="s">
        <v>44</v>
      </c>
      <c r="X56" s="9">
        <v>23449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476</v>
      </c>
      <c r="F57" t="s">
        <v>73</v>
      </c>
      <c r="G57" t="s">
        <v>477</v>
      </c>
      <c r="H57" t="s">
        <v>478</v>
      </c>
      <c r="I57" t="s">
        <v>479</v>
      </c>
      <c r="J57" t="s">
        <v>480</v>
      </c>
      <c r="K57" t="s">
        <v>481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253</v>
      </c>
      <c r="U57">
        <v>25278</v>
      </c>
      <c r="V57" t="s">
        <v>113</v>
      </c>
      <c r="W57" t="s">
        <v>68</v>
      </c>
      <c r="X57" s="9"/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484</v>
      </c>
      <c r="G58" t="s">
        <v>39</v>
      </c>
      <c r="H58" t="s">
        <v>485</v>
      </c>
      <c r="I58" t="s">
        <v>486</v>
      </c>
      <c r="J58" t="s">
        <v>480</v>
      </c>
      <c r="K58" t="s">
        <v>333</v>
      </c>
      <c r="L58" t="s">
        <v>487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91</v>
      </c>
      <c r="U58">
        <v>23507</v>
      </c>
      <c r="V58" t="s">
        <v>271</v>
      </c>
      <c r="W58" t="s">
        <v>132</v>
      </c>
      <c r="X58" s="9">
        <v>20399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490</v>
      </c>
      <c r="F59" t="s">
        <v>491</v>
      </c>
      <c r="G59" t="s">
        <v>492</v>
      </c>
      <c r="H59" t="s">
        <v>493</v>
      </c>
      <c r="I59" t="s">
        <v>494</v>
      </c>
      <c r="J59" t="s">
        <v>42</v>
      </c>
      <c r="K59" t="s">
        <v>251</v>
      </c>
      <c r="L59" t="s">
        <v>495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112</v>
      </c>
      <c r="U59">
        <v>34454</v>
      </c>
      <c r="V59" t="s">
        <v>379</v>
      </c>
      <c r="W59" t="s">
        <v>80</v>
      </c>
      <c r="X59" s="9">
        <v>20852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498</v>
      </c>
      <c r="F60" t="s">
        <v>316</v>
      </c>
      <c r="G60" t="s">
        <v>499</v>
      </c>
      <c r="H60" t="s">
        <v>500</v>
      </c>
      <c r="I60" t="s">
        <v>501</v>
      </c>
      <c r="J60" t="s">
        <v>309</v>
      </c>
      <c r="K60" t="s">
        <v>197</v>
      </c>
      <c r="L60" t="s">
        <v>502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80</v>
      </c>
      <c r="U60">
        <v>12035</v>
      </c>
      <c r="V60" t="s">
        <v>25</v>
      </c>
      <c r="W60" t="b">
        <v>1</v>
      </c>
      <c r="X60" s="9">
        <v>30560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505</v>
      </c>
      <c r="F61" t="s">
        <v>257</v>
      </c>
      <c r="G61" t="s">
        <v>39</v>
      </c>
      <c r="H61" t="s">
        <v>506</v>
      </c>
      <c r="I61" t="s">
        <v>507</v>
      </c>
      <c r="J61" t="s">
        <v>109</v>
      </c>
      <c r="K61" t="s">
        <v>508</v>
      </c>
      <c r="L61" t="s">
        <v>509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217</v>
      </c>
      <c r="W61" t="s">
        <v>69</v>
      </c>
      <c r="X61" s="9">
        <v>15732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 t="s">
        <v>514</v>
      </c>
      <c r="I62" t="s">
        <v>515</v>
      </c>
      <c r="J62" t="s">
        <v>53</v>
      </c>
      <c r="K62" t="s">
        <v>516</v>
      </c>
      <c r="L62" t="s">
        <v>517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69</v>
      </c>
      <c r="X62" s="9"/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520</v>
      </c>
      <c r="F63" t="s">
        <v>145</v>
      </c>
      <c r="G63" t="s">
        <v>521</v>
      </c>
      <c r="J63" t="s">
        <v>139</v>
      </c>
      <c r="K63" t="s">
        <v>206</v>
      </c>
      <c r="L63" t="s">
        <v>363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9">
        <v>35260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523</v>
      </c>
      <c r="F64" t="s">
        <v>73</v>
      </c>
      <c r="G64" t="s">
        <v>146</v>
      </c>
      <c r="H64" t="s">
        <v>332</v>
      </c>
      <c r="I64" t="s">
        <v>524</v>
      </c>
      <c r="J64" t="s">
        <v>139</v>
      </c>
      <c r="K64" t="s">
        <v>197</v>
      </c>
      <c r="L64" t="s">
        <v>525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9"/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528</v>
      </c>
      <c r="F65" t="s">
        <v>193</v>
      </c>
      <c r="G65" t="s">
        <v>529</v>
      </c>
      <c r="J65" t="s">
        <v>76</v>
      </c>
      <c r="K65" t="s">
        <v>289</v>
      </c>
      <c r="L65" t="s">
        <v>530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68</v>
      </c>
      <c r="U65">
        <v>47629</v>
      </c>
      <c r="V65" t="s">
        <v>281</v>
      </c>
      <c r="W65" t="s">
        <v>92</v>
      </c>
      <c r="X65" s="9">
        <v>30594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533</v>
      </c>
      <c r="F66" t="s">
        <v>178</v>
      </c>
      <c r="G66" t="s">
        <v>534</v>
      </c>
      <c r="H66" t="s">
        <v>535</v>
      </c>
      <c r="I66" t="s">
        <v>536</v>
      </c>
      <c r="J66" t="s">
        <v>458</v>
      </c>
      <c r="K66" t="s">
        <v>537</v>
      </c>
      <c r="L66" t="s">
        <v>538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208</v>
      </c>
      <c r="W66" t="s">
        <v>80</v>
      </c>
      <c r="X66" s="9">
        <v>23806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540</v>
      </c>
      <c r="F67" t="s">
        <v>541</v>
      </c>
      <c r="G67" t="s">
        <v>146</v>
      </c>
      <c r="H67" t="s">
        <v>542</v>
      </c>
      <c r="I67" t="s">
        <v>543</v>
      </c>
      <c r="K67" t="s">
        <v>261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253</v>
      </c>
      <c r="U67">
        <v>43706</v>
      </c>
      <c r="V67" t="s">
        <v>263</v>
      </c>
      <c r="W67" t="s">
        <v>132</v>
      </c>
      <c r="X67" s="9">
        <v>23858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546</v>
      </c>
      <c r="F68" t="s">
        <v>275</v>
      </c>
      <c r="G68" t="s">
        <v>146</v>
      </c>
      <c r="H68" t="s">
        <v>535</v>
      </c>
      <c r="I68" t="s">
        <v>547</v>
      </c>
      <c r="J68" t="s">
        <v>88</v>
      </c>
      <c r="K68" t="s">
        <v>548</v>
      </c>
      <c r="L68" t="s">
        <v>549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9">
        <v>24636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553</v>
      </c>
      <c r="F69" t="s">
        <v>275</v>
      </c>
      <c r="G69" t="s">
        <v>39</v>
      </c>
      <c r="H69" t="s">
        <v>554</v>
      </c>
      <c r="I69" t="s">
        <v>555</v>
      </c>
      <c r="J69" t="s">
        <v>76</v>
      </c>
      <c r="K69" t="s">
        <v>548</v>
      </c>
      <c r="L69" t="s">
        <v>556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208</v>
      </c>
      <c r="W69" t="s">
        <v>46</v>
      </c>
      <c r="X69" s="9">
        <v>19320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558</v>
      </c>
      <c r="F70" t="s">
        <v>117</v>
      </c>
      <c r="G70" t="s">
        <v>559</v>
      </c>
      <c r="H70" t="s">
        <v>560</v>
      </c>
      <c r="I70" t="s">
        <v>561</v>
      </c>
      <c r="J70" t="s">
        <v>139</v>
      </c>
      <c r="K70" t="s">
        <v>481</v>
      </c>
      <c r="L70" t="s">
        <v>562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92</v>
      </c>
      <c r="X70" s="9"/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564</v>
      </c>
      <c r="F71" t="s">
        <v>117</v>
      </c>
      <c r="G71" t="s">
        <v>565</v>
      </c>
      <c r="H71" t="s">
        <v>566</v>
      </c>
      <c r="I71" t="s">
        <v>567</v>
      </c>
      <c r="J71" t="s">
        <v>99</v>
      </c>
      <c r="K71" t="s">
        <v>333</v>
      </c>
      <c r="L71" t="s">
        <v>568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56</v>
      </c>
      <c r="U71" t="s">
        <v>569</v>
      </c>
      <c r="V71" t="s">
        <v>199</v>
      </c>
      <c r="W71" t="s">
        <v>56</v>
      </c>
      <c r="X71" s="9">
        <v>36983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572</v>
      </c>
      <c r="F72" t="s">
        <v>193</v>
      </c>
      <c r="G72" t="s">
        <v>146</v>
      </c>
      <c r="H72" t="s">
        <v>573</v>
      </c>
      <c r="J72" t="s">
        <v>109</v>
      </c>
      <c r="K72" t="s">
        <v>310</v>
      </c>
      <c r="L72" t="s">
        <v>574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92</v>
      </c>
      <c r="U72">
        <v>34723</v>
      </c>
      <c r="V72" t="s">
        <v>217</v>
      </c>
      <c r="W72" t="s">
        <v>80</v>
      </c>
      <c r="X72" s="9">
        <v>22378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E73" t="s">
        <v>577</v>
      </c>
      <c r="F73" t="s">
        <v>419</v>
      </c>
      <c r="G73" t="s">
        <v>578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80</v>
      </c>
      <c r="V73" t="s">
        <v>113</v>
      </c>
      <c r="W73" t="s">
        <v>56</v>
      </c>
      <c r="X73" s="9">
        <v>18669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582</v>
      </c>
      <c r="F74" t="s">
        <v>419</v>
      </c>
      <c r="H74" t="s">
        <v>583</v>
      </c>
      <c r="I74" t="s">
        <v>584</v>
      </c>
      <c r="J74" t="s">
        <v>480</v>
      </c>
      <c r="K74" t="s">
        <v>181</v>
      </c>
      <c r="L74" t="s">
        <v>585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  <c r="X74" s="9">
        <v>36516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588</v>
      </c>
      <c r="F75" t="s">
        <v>193</v>
      </c>
      <c r="G75" t="s">
        <v>39</v>
      </c>
      <c r="H75" t="s">
        <v>589</v>
      </c>
      <c r="I75" t="s">
        <v>590</v>
      </c>
      <c r="J75" t="s">
        <v>409</v>
      </c>
      <c r="K75" t="s">
        <v>368</v>
      </c>
      <c r="L75" t="s">
        <v>591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  <c r="X75" s="9">
        <v>20091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593</v>
      </c>
      <c r="F76" t="s">
        <v>294</v>
      </c>
      <c r="G76" t="s">
        <v>146</v>
      </c>
      <c r="H76" t="s">
        <v>594</v>
      </c>
      <c r="I76" t="s">
        <v>385</v>
      </c>
      <c r="J76" t="s">
        <v>309</v>
      </c>
      <c r="K76" t="s">
        <v>508</v>
      </c>
      <c r="L76" t="s">
        <v>595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183</v>
      </c>
      <c r="W76" t="s">
        <v>69</v>
      </c>
      <c r="X76" s="9">
        <v>31747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599</v>
      </c>
      <c r="F77" t="s">
        <v>178</v>
      </c>
      <c r="J77" t="s">
        <v>65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253</v>
      </c>
      <c r="U77" t="s">
        <v>600</v>
      </c>
      <c r="V77" t="s">
        <v>113</v>
      </c>
      <c r="W77" t="s">
        <v>25</v>
      </c>
      <c r="X77" s="9">
        <v>32311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603</v>
      </c>
      <c r="F78" t="s">
        <v>84</v>
      </c>
      <c r="G78" t="s">
        <v>604</v>
      </c>
      <c r="H78" t="s">
        <v>605</v>
      </c>
      <c r="I78" t="s">
        <v>606</v>
      </c>
      <c r="J78" t="s">
        <v>458</v>
      </c>
      <c r="K78" t="s">
        <v>320</v>
      </c>
      <c r="L78" t="s">
        <v>607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68</v>
      </c>
      <c r="X78" s="9">
        <v>18518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F79" t="s">
        <v>178</v>
      </c>
      <c r="G79" t="s">
        <v>610</v>
      </c>
      <c r="J79" t="s">
        <v>230</v>
      </c>
      <c r="K79" t="s">
        <v>611</v>
      </c>
      <c r="L79" t="s">
        <v>612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56</v>
      </c>
      <c r="U79">
        <v>33744</v>
      </c>
      <c r="V79" t="s">
        <v>33</v>
      </c>
      <c r="W79" t="s">
        <v>102</v>
      </c>
      <c r="X79" s="9"/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G80" t="s">
        <v>146</v>
      </c>
      <c r="H80" t="s">
        <v>615</v>
      </c>
      <c r="I80" t="s">
        <v>616</v>
      </c>
      <c r="J80" t="s">
        <v>242</v>
      </c>
      <c r="K80" t="s">
        <v>30</v>
      </c>
      <c r="L80" t="s">
        <v>617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79</v>
      </c>
      <c r="W80" t="b">
        <v>1</v>
      </c>
      <c r="X80" s="9"/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 t="s">
        <v>620</v>
      </c>
      <c r="G81" t="s">
        <v>621</v>
      </c>
      <c r="H81" t="s">
        <v>622</v>
      </c>
      <c r="I81" t="s">
        <v>623</v>
      </c>
      <c r="J81" t="s">
        <v>76</v>
      </c>
      <c r="K81" t="s">
        <v>624</v>
      </c>
      <c r="L81" t="s">
        <v>363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9">
        <v>37561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628</v>
      </c>
      <c r="F82" t="s">
        <v>275</v>
      </c>
      <c r="G82" t="s">
        <v>39</v>
      </c>
      <c r="H82" t="s">
        <v>629</v>
      </c>
      <c r="I82" t="s">
        <v>630</v>
      </c>
      <c r="J82" t="s">
        <v>309</v>
      </c>
      <c r="K82" t="s">
        <v>631</v>
      </c>
      <c r="L82" t="s">
        <v>632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91</v>
      </c>
      <c r="U82">
        <v>36625</v>
      </c>
      <c r="V82" t="s">
        <v>45</v>
      </c>
      <c r="W82" t="b">
        <v>1</v>
      </c>
      <c r="X82" s="9"/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 t="s">
        <v>635</v>
      </c>
      <c r="F83" t="s">
        <v>275</v>
      </c>
      <c r="G83" t="s">
        <v>39</v>
      </c>
      <c r="H83" t="s">
        <v>636</v>
      </c>
      <c r="I83" t="s">
        <v>637</v>
      </c>
      <c r="J83" t="s">
        <v>638</v>
      </c>
      <c r="K83" t="s">
        <v>279</v>
      </c>
      <c r="L83" t="s">
        <v>639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199</v>
      </c>
      <c r="W83" t="s">
        <v>102</v>
      </c>
      <c r="X83" s="9">
        <v>26971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 t="s">
        <v>641</v>
      </c>
      <c r="F84" t="s">
        <v>193</v>
      </c>
      <c r="G84" t="s">
        <v>146</v>
      </c>
      <c r="H84" t="s">
        <v>642</v>
      </c>
      <c r="I84" t="s">
        <v>643</v>
      </c>
      <c r="J84" t="s">
        <v>29</v>
      </c>
      <c r="K84" t="s">
        <v>33</v>
      </c>
      <c r="L84" t="s">
        <v>644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92</v>
      </c>
      <c r="U84">
        <v>25999</v>
      </c>
      <c r="V84" t="s">
        <v>79</v>
      </c>
      <c r="W84" t="s">
        <v>92</v>
      </c>
      <c r="X84" s="9">
        <v>35685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F85" t="s">
        <v>266</v>
      </c>
      <c r="G85" t="s">
        <v>647</v>
      </c>
      <c r="H85" t="s">
        <v>648</v>
      </c>
      <c r="I85" t="s">
        <v>649</v>
      </c>
      <c r="J85" t="s">
        <v>458</v>
      </c>
      <c r="K85" t="s">
        <v>650</v>
      </c>
      <c r="L85" t="s">
        <v>651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80</v>
      </c>
      <c r="U85">
        <v>8416</v>
      </c>
      <c r="V85" t="s">
        <v>79</v>
      </c>
      <c r="W85" t="s">
        <v>68</v>
      </c>
      <c r="X85" s="9"/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654</v>
      </c>
      <c r="F86" t="s">
        <v>266</v>
      </c>
      <c r="G86" t="s">
        <v>655</v>
      </c>
      <c r="H86" t="s">
        <v>656</v>
      </c>
      <c r="I86" t="s">
        <v>657</v>
      </c>
      <c r="J86" t="s">
        <v>309</v>
      </c>
      <c r="K86" t="s">
        <v>279</v>
      </c>
      <c r="L86" t="s">
        <v>658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253</v>
      </c>
      <c r="U86">
        <v>10880</v>
      </c>
      <c r="V86" t="s">
        <v>25</v>
      </c>
      <c r="W86" t="s">
        <v>69</v>
      </c>
      <c r="X86" s="9">
        <v>24444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660</v>
      </c>
      <c r="F87" t="s">
        <v>294</v>
      </c>
      <c r="H87" t="s">
        <v>661</v>
      </c>
      <c r="I87" t="s">
        <v>662</v>
      </c>
      <c r="J87" t="s">
        <v>99</v>
      </c>
      <c r="K87" t="s">
        <v>223</v>
      </c>
      <c r="L87" t="s">
        <v>190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113</v>
      </c>
      <c r="X87" s="9">
        <v>27444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664</v>
      </c>
      <c r="F88" t="s">
        <v>468</v>
      </c>
      <c r="G88" t="s">
        <v>665</v>
      </c>
      <c r="H88" t="s">
        <v>666</v>
      </c>
      <c r="I88" t="s">
        <v>667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92</v>
      </c>
      <c r="V88" t="s">
        <v>79</v>
      </c>
      <c r="W88" t="s">
        <v>166</v>
      </c>
      <c r="X88" s="9">
        <v>37660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672</v>
      </c>
      <c r="F89" t="s">
        <v>193</v>
      </c>
      <c r="G89" t="s">
        <v>673</v>
      </c>
      <c r="H89" t="s">
        <v>674</v>
      </c>
      <c r="I89" t="s">
        <v>584</v>
      </c>
      <c r="J89" t="s">
        <v>156</v>
      </c>
      <c r="L89" t="s">
        <v>675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165</v>
      </c>
      <c r="U89" t="s">
        <v>676</v>
      </c>
      <c r="V89" t="s">
        <v>199</v>
      </c>
      <c r="W89" t="s">
        <v>80</v>
      </c>
      <c r="X89" s="9">
        <v>52263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679</v>
      </c>
      <c r="F90" t="s">
        <v>419</v>
      </c>
      <c r="G90" t="s">
        <v>146</v>
      </c>
      <c r="H90" t="s">
        <v>680</v>
      </c>
      <c r="I90" t="s">
        <v>681</v>
      </c>
      <c r="K90" t="s">
        <v>682</v>
      </c>
      <c r="L90" t="s">
        <v>683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78</v>
      </c>
      <c r="U90">
        <v>7038</v>
      </c>
      <c r="V90" t="s">
        <v>79</v>
      </c>
      <c r="W90" t="s">
        <v>166</v>
      </c>
      <c r="X90" s="9">
        <v>33451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t="s">
        <v>686</v>
      </c>
      <c r="H91" t="s">
        <v>687</v>
      </c>
      <c r="I91" t="s">
        <v>688</v>
      </c>
      <c r="J91" t="s">
        <v>342</v>
      </c>
      <c r="K91" t="s">
        <v>197</v>
      </c>
      <c r="L91" t="s">
        <v>689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X91" s="9"/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 t="s">
        <v>692</v>
      </c>
      <c r="F92" t="s">
        <v>693</v>
      </c>
      <c r="G92" t="s">
        <v>694</v>
      </c>
      <c r="H92" t="s">
        <v>695</v>
      </c>
      <c r="I92" t="s">
        <v>696</v>
      </c>
      <c r="J92" t="s">
        <v>196</v>
      </c>
      <c r="K92" t="s">
        <v>100</v>
      </c>
      <c r="L92" t="s">
        <v>697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698</v>
      </c>
      <c r="X92" s="9">
        <v>28920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699</v>
      </c>
      <c r="F93" t="s">
        <v>247</v>
      </c>
      <c r="G93" t="s">
        <v>700</v>
      </c>
      <c r="H93" t="s">
        <v>701</v>
      </c>
      <c r="I93" t="s">
        <v>702</v>
      </c>
      <c r="J93" t="s">
        <v>309</v>
      </c>
      <c r="K93" t="s">
        <v>703</v>
      </c>
      <c r="L93" t="s">
        <v>704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132</v>
      </c>
      <c r="U93">
        <v>41926</v>
      </c>
      <c r="V93" t="s">
        <v>79</v>
      </c>
      <c r="W93" t="s">
        <v>80</v>
      </c>
      <c r="X93" s="9">
        <v>25586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705</v>
      </c>
      <c r="F94" t="s">
        <v>25</v>
      </c>
      <c r="G94" t="s">
        <v>706</v>
      </c>
      <c r="H94" t="s">
        <v>707</v>
      </c>
      <c r="I94" t="s">
        <v>708</v>
      </c>
      <c r="J94" t="s">
        <v>109</v>
      </c>
      <c r="K94" t="s">
        <v>386</v>
      </c>
      <c r="L94" t="s">
        <v>709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710</v>
      </c>
      <c r="V94" t="s">
        <v>113</v>
      </c>
      <c r="W94" t="s">
        <v>132</v>
      </c>
      <c r="X94" s="9"/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713</v>
      </c>
      <c r="F95" t="s">
        <v>73</v>
      </c>
      <c r="G95" t="s">
        <v>146</v>
      </c>
      <c r="H95" t="s">
        <v>714</v>
      </c>
      <c r="I95" t="s">
        <v>715</v>
      </c>
      <c r="J95" t="s">
        <v>480</v>
      </c>
      <c r="K95" t="s">
        <v>261</v>
      </c>
      <c r="L95" t="s">
        <v>716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132</v>
      </c>
      <c r="U95">
        <v>32808</v>
      </c>
      <c r="V95" t="s">
        <v>79</v>
      </c>
      <c r="W95" t="s">
        <v>166</v>
      </c>
      <c r="X95" s="9">
        <v>32816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718</v>
      </c>
      <c r="F96" t="s">
        <v>247</v>
      </c>
      <c r="G96" t="s">
        <v>719</v>
      </c>
      <c r="H96" t="s">
        <v>720</v>
      </c>
      <c r="I96" t="s">
        <v>721</v>
      </c>
      <c r="J96" t="s">
        <v>42</v>
      </c>
      <c r="K96" t="s">
        <v>54</v>
      </c>
      <c r="L96" t="s">
        <v>722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68</v>
      </c>
      <c r="U96">
        <v>41805</v>
      </c>
      <c r="V96" t="s">
        <v>208</v>
      </c>
      <c r="W96" t="s">
        <v>56</v>
      </c>
      <c r="X96" s="9">
        <v>18243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725</v>
      </c>
      <c r="F97" t="s">
        <v>338</v>
      </c>
      <c r="G97" t="s">
        <v>726</v>
      </c>
      <c r="H97" t="s">
        <v>727</v>
      </c>
      <c r="I97" t="s">
        <v>728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68</v>
      </c>
      <c r="U97">
        <v>46863</v>
      </c>
      <c r="V97" t="s">
        <v>698</v>
      </c>
      <c r="W97" t="s">
        <v>166</v>
      </c>
      <c r="X97" s="9">
        <v>18313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 t="s">
        <v>734</v>
      </c>
      <c r="J98" t="s">
        <v>99</v>
      </c>
      <c r="K98" t="s">
        <v>650</v>
      </c>
      <c r="L98" t="s">
        <v>735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113</v>
      </c>
      <c r="X98" s="9"/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738</v>
      </c>
      <c r="F99" t="s">
        <v>38</v>
      </c>
      <c r="G99" t="s">
        <v>146</v>
      </c>
      <c r="H99" t="s">
        <v>739</v>
      </c>
      <c r="I99" t="s">
        <v>740</v>
      </c>
      <c r="J99" t="s">
        <v>42</v>
      </c>
      <c r="K99" t="s">
        <v>741</v>
      </c>
      <c r="L99" t="s">
        <v>574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92</v>
      </c>
      <c r="U99">
        <v>26880</v>
      </c>
      <c r="V99" t="s">
        <v>113</v>
      </c>
      <c r="W99" t="s">
        <v>132</v>
      </c>
      <c r="X99" s="9">
        <v>36010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744</v>
      </c>
      <c r="F100" t="s">
        <v>145</v>
      </c>
      <c r="G100" t="s">
        <v>146</v>
      </c>
      <c r="H100" t="s">
        <v>745</v>
      </c>
      <c r="I100" t="s">
        <v>87</v>
      </c>
      <c r="K100" t="s">
        <v>215</v>
      </c>
      <c r="L100" t="s">
        <v>746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91</v>
      </c>
      <c r="U100">
        <v>21754</v>
      </c>
      <c r="V100" t="s">
        <v>45</v>
      </c>
      <c r="W100" t="s">
        <v>56</v>
      </c>
      <c r="X100" s="9">
        <v>25216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749</v>
      </c>
      <c r="F101" t="s">
        <v>316</v>
      </c>
      <c r="G101" t="s">
        <v>750</v>
      </c>
      <c r="H101" t="s">
        <v>751</v>
      </c>
      <c r="I101" t="s">
        <v>752</v>
      </c>
      <c r="J101" t="s">
        <v>753</v>
      </c>
      <c r="K101" t="s">
        <v>368</v>
      </c>
      <c r="L101" t="s">
        <v>754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755</v>
      </c>
      <c r="V101" t="s">
        <v>33</v>
      </c>
      <c r="W101" t="s">
        <v>92</v>
      </c>
      <c r="X101" s="9">
        <v>35940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 t="s">
        <v>757</v>
      </c>
      <c r="F102" t="s">
        <v>25</v>
      </c>
      <c r="G102" t="s">
        <v>758</v>
      </c>
      <c r="H102" t="s">
        <v>759</v>
      </c>
      <c r="J102" t="s">
        <v>342</v>
      </c>
      <c r="K102" t="s">
        <v>760</v>
      </c>
      <c r="L102" t="s">
        <v>761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698</v>
      </c>
      <c r="W102" t="s">
        <v>56</v>
      </c>
      <c r="X102" s="9">
        <v>30747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764</v>
      </c>
      <c r="F103" t="s">
        <v>193</v>
      </c>
      <c r="H103" t="s">
        <v>765</v>
      </c>
      <c r="I103" t="s">
        <v>493</v>
      </c>
      <c r="J103" t="s">
        <v>76</v>
      </c>
      <c r="K103" t="s">
        <v>766</v>
      </c>
      <c r="L103" t="s">
        <v>767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78</v>
      </c>
      <c r="U103">
        <v>14701</v>
      </c>
      <c r="V103" t="s">
        <v>79</v>
      </c>
      <c r="W103" t="s">
        <v>102</v>
      </c>
      <c r="X103" s="9">
        <v>14988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769</v>
      </c>
      <c r="F104" t="s">
        <v>338</v>
      </c>
      <c r="G104" t="s">
        <v>770</v>
      </c>
      <c r="H104" t="s">
        <v>584</v>
      </c>
      <c r="I104" t="s">
        <v>583</v>
      </c>
      <c r="J104" t="s">
        <v>196</v>
      </c>
      <c r="K104" t="s">
        <v>197</v>
      </c>
      <c r="L104" t="s">
        <v>771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772</v>
      </c>
      <c r="V104" t="s">
        <v>33</v>
      </c>
      <c r="W104" t="b">
        <v>0</v>
      </c>
      <c r="X104" s="9"/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 t="s">
        <v>775</v>
      </c>
      <c r="F105" t="s">
        <v>95</v>
      </c>
      <c r="G105" t="s">
        <v>146</v>
      </c>
      <c r="H105" t="s">
        <v>776</v>
      </c>
      <c r="I105" t="s">
        <v>777</v>
      </c>
      <c r="J105" t="s">
        <v>480</v>
      </c>
      <c r="K105" t="s">
        <v>110</v>
      </c>
      <c r="L105" t="s">
        <v>778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79</v>
      </c>
      <c r="X105" s="9">
        <v>28041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780</v>
      </c>
      <c r="F106" t="s">
        <v>419</v>
      </c>
      <c r="G106" t="s">
        <v>781</v>
      </c>
      <c r="H106" t="s">
        <v>590</v>
      </c>
      <c r="I106" t="s">
        <v>782</v>
      </c>
      <c r="K106" t="s">
        <v>783</v>
      </c>
      <c r="L106" t="s">
        <v>784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165</v>
      </c>
      <c r="V106" t="s">
        <v>271</v>
      </c>
      <c r="W106" t="s">
        <v>25</v>
      </c>
      <c r="X106" s="9">
        <v>37910</v>
      </c>
    </row>
    <row r="107" spans="1:24" x14ac:dyDescent="0.3">
      <c r="A107" t="s">
        <v>785</v>
      </c>
      <c r="C107" t="s">
        <v>3442</v>
      </c>
      <c r="D107">
        <v>65</v>
      </c>
      <c r="E107" t="s">
        <v>786</v>
      </c>
      <c r="F107" t="s">
        <v>193</v>
      </c>
      <c r="G107" t="s">
        <v>787</v>
      </c>
      <c r="H107" t="s">
        <v>514</v>
      </c>
      <c r="I107" t="s">
        <v>788</v>
      </c>
      <c r="J107" t="s">
        <v>99</v>
      </c>
      <c r="K107" t="s">
        <v>251</v>
      </c>
      <c r="L107" t="s">
        <v>789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  <c r="X107" s="9">
        <v>21664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792</v>
      </c>
      <c r="F108" t="s">
        <v>316</v>
      </c>
      <c r="G108" t="s">
        <v>793</v>
      </c>
      <c r="H108" t="s">
        <v>400</v>
      </c>
      <c r="I108" t="s">
        <v>794</v>
      </c>
      <c r="J108" t="s">
        <v>29</v>
      </c>
      <c r="K108" t="s">
        <v>181</v>
      </c>
      <c r="L108" t="s">
        <v>173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271</v>
      </c>
      <c r="W108" t="s">
        <v>25</v>
      </c>
      <c r="X108" s="9">
        <v>32968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t="s">
        <v>796</v>
      </c>
      <c r="H109" t="s">
        <v>797</v>
      </c>
      <c r="I109" t="s">
        <v>798</v>
      </c>
      <c r="J109" t="s">
        <v>99</v>
      </c>
      <c r="K109" t="s">
        <v>650</v>
      </c>
      <c r="L109" t="s">
        <v>799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78</v>
      </c>
      <c r="U109">
        <v>10590</v>
      </c>
      <c r="V109" t="s">
        <v>57</v>
      </c>
      <c r="W109" t="s">
        <v>166</v>
      </c>
      <c r="X109" s="9"/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802</v>
      </c>
      <c r="F110" t="s">
        <v>316</v>
      </c>
      <c r="G110" t="s">
        <v>146</v>
      </c>
      <c r="H110" t="s">
        <v>803</v>
      </c>
      <c r="I110" t="s">
        <v>804</v>
      </c>
      <c r="J110" t="s">
        <v>230</v>
      </c>
      <c r="K110" t="s">
        <v>441</v>
      </c>
      <c r="L110" t="s">
        <v>805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102</v>
      </c>
      <c r="U110">
        <v>44432</v>
      </c>
      <c r="V110" t="s">
        <v>25</v>
      </c>
      <c r="W110" t="b">
        <v>1</v>
      </c>
      <c r="X110" s="9"/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 t="s">
        <v>808</v>
      </c>
      <c r="F111" t="s">
        <v>257</v>
      </c>
      <c r="G111" t="s">
        <v>809</v>
      </c>
      <c r="H111" t="s">
        <v>318</v>
      </c>
      <c r="I111" t="s">
        <v>810</v>
      </c>
      <c r="J111" t="s">
        <v>99</v>
      </c>
      <c r="K111" t="s">
        <v>682</v>
      </c>
      <c r="L111" t="s">
        <v>811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132</v>
      </c>
      <c r="U111" t="s">
        <v>812</v>
      </c>
      <c r="V111" t="s">
        <v>183</v>
      </c>
      <c r="W111" t="b">
        <v>0</v>
      </c>
      <c r="X111" s="9">
        <v>52974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815</v>
      </c>
      <c r="F112" t="s">
        <v>541</v>
      </c>
      <c r="G112" t="s">
        <v>146</v>
      </c>
      <c r="H112" t="s">
        <v>816</v>
      </c>
      <c r="I112" t="s">
        <v>817</v>
      </c>
      <c r="J112" t="s">
        <v>42</v>
      </c>
      <c r="K112" t="s">
        <v>320</v>
      </c>
      <c r="L112" t="s">
        <v>818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263</v>
      </c>
      <c r="W112" t="s">
        <v>132</v>
      </c>
      <c r="X112" s="9">
        <v>19749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820</v>
      </c>
      <c r="F113" t="s">
        <v>153</v>
      </c>
      <c r="G113" t="s">
        <v>39</v>
      </c>
      <c r="J113" t="s">
        <v>29</v>
      </c>
      <c r="K113" t="s">
        <v>310</v>
      </c>
      <c r="L113" t="s">
        <v>821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79</v>
      </c>
      <c r="W113" t="s">
        <v>166</v>
      </c>
      <c r="X113" s="9">
        <v>35788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 t="s">
        <v>825</v>
      </c>
      <c r="I114" t="s">
        <v>826</v>
      </c>
      <c r="J114" t="s">
        <v>638</v>
      </c>
      <c r="K114" t="s">
        <v>368</v>
      </c>
      <c r="L114" t="s">
        <v>827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  <c r="X114" s="9"/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830</v>
      </c>
      <c r="F115" t="s">
        <v>275</v>
      </c>
      <c r="G115" t="s">
        <v>831</v>
      </c>
      <c r="H115" t="s">
        <v>832</v>
      </c>
      <c r="I115" t="s">
        <v>833</v>
      </c>
      <c r="J115" t="s">
        <v>242</v>
      </c>
      <c r="K115" t="s">
        <v>77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68</v>
      </c>
      <c r="U115">
        <v>23682</v>
      </c>
      <c r="V115" t="s">
        <v>33</v>
      </c>
      <c r="W115" t="s">
        <v>46</v>
      </c>
      <c r="X115" s="9">
        <v>18095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836</v>
      </c>
      <c r="F116" t="s">
        <v>95</v>
      </c>
      <c r="G116" t="s">
        <v>837</v>
      </c>
      <c r="H116" t="s">
        <v>838</v>
      </c>
      <c r="J116" t="s">
        <v>480</v>
      </c>
      <c r="K116" t="s">
        <v>197</v>
      </c>
      <c r="L116" t="s">
        <v>839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253</v>
      </c>
      <c r="U116" t="s">
        <v>840</v>
      </c>
      <c r="V116" t="s">
        <v>33</v>
      </c>
      <c r="W116" t="s">
        <v>69</v>
      </c>
      <c r="X116" s="9">
        <v>14693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 t="s">
        <v>842</v>
      </c>
      <c r="G117" t="s">
        <v>843</v>
      </c>
      <c r="H117" t="s">
        <v>844</v>
      </c>
      <c r="I117" t="s">
        <v>845</v>
      </c>
      <c r="J117" t="s">
        <v>205</v>
      </c>
      <c r="K117" t="s">
        <v>741</v>
      </c>
      <c r="L117" t="s">
        <v>846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102</v>
      </c>
      <c r="U117">
        <v>40996</v>
      </c>
      <c r="V117" t="s">
        <v>217</v>
      </c>
      <c r="W117" t="s">
        <v>69</v>
      </c>
      <c r="X117" s="9">
        <v>30324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849</v>
      </c>
      <c r="F118" t="s">
        <v>316</v>
      </c>
      <c r="G118" t="s">
        <v>850</v>
      </c>
      <c r="H118" t="s">
        <v>851</v>
      </c>
      <c r="I118" t="s">
        <v>852</v>
      </c>
      <c r="J118" t="s">
        <v>242</v>
      </c>
      <c r="L118" t="s">
        <v>853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9">
        <v>33130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856</v>
      </c>
      <c r="F119" t="s">
        <v>62</v>
      </c>
      <c r="G119" t="s">
        <v>857</v>
      </c>
      <c r="H119" t="s">
        <v>858</v>
      </c>
      <c r="I119" t="s">
        <v>859</v>
      </c>
      <c r="J119" t="s">
        <v>242</v>
      </c>
      <c r="K119" t="s">
        <v>703</v>
      </c>
      <c r="L119" t="s">
        <v>860</v>
      </c>
      <c r="M119">
        <v>159</v>
      </c>
      <c r="N119">
        <v>75</v>
      </c>
      <c r="P119">
        <v>96</v>
      </c>
      <c r="R119">
        <v>35.799999999999997</v>
      </c>
      <c r="T119" t="s">
        <v>80</v>
      </c>
      <c r="V119" t="s">
        <v>199</v>
      </c>
      <c r="W119" t="s">
        <v>25</v>
      </c>
      <c r="X119" s="9">
        <v>36326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491</v>
      </c>
      <c r="G120" t="s">
        <v>864</v>
      </c>
      <c r="H120" t="s">
        <v>865</v>
      </c>
      <c r="I120" t="s">
        <v>866</v>
      </c>
      <c r="J120" t="s">
        <v>109</v>
      </c>
      <c r="K120" t="s">
        <v>279</v>
      </c>
      <c r="L120" t="s">
        <v>867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165</v>
      </c>
      <c r="U120">
        <v>26033</v>
      </c>
      <c r="W120" t="s">
        <v>102</v>
      </c>
      <c r="X120" s="9"/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 t="s">
        <v>871</v>
      </c>
      <c r="I121" t="s">
        <v>872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92</v>
      </c>
      <c r="U121">
        <v>42143</v>
      </c>
      <c r="V121" t="s">
        <v>45</v>
      </c>
      <c r="W121" t="s">
        <v>166</v>
      </c>
      <c r="X121" s="9"/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877</v>
      </c>
      <c r="F122" t="s">
        <v>25</v>
      </c>
      <c r="G122" t="s">
        <v>39</v>
      </c>
      <c r="H122" t="s">
        <v>878</v>
      </c>
      <c r="I122" t="s">
        <v>879</v>
      </c>
      <c r="K122" t="s">
        <v>279</v>
      </c>
      <c r="L122" t="s">
        <v>880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92</v>
      </c>
      <c r="U122">
        <v>31877</v>
      </c>
      <c r="V122" t="s">
        <v>33</v>
      </c>
      <c r="W122" t="s">
        <v>69</v>
      </c>
      <c r="X122" s="9">
        <v>28782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 t="s">
        <v>881</v>
      </c>
      <c r="F123" t="s">
        <v>294</v>
      </c>
      <c r="G123" t="s">
        <v>882</v>
      </c>
      <c r="H123" t="s">
        <v>421</v>
      </c>
      <c r="J123" t="s">
        <v>205</v>
      </c>
      <c r="K123" t="s">
        <v>320</v>
      </c>
      <c r="L123" t="s">
        <v>805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92</v>
      </c>
      <c r="U123" t="s">
        <v>883</v>
      </c>
      <c r="V123" t="s">
        <v>33</v>
      </c>
      <c r="W123" t="s">
        <v>92</v>
      </c>
      <c r="X123" s="9">
        <v>20156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886</v>
      </c>
      <c r="F124" t="s">
        <v>266</v>
      </c>
      <c r="G124" t="s">
        <v>146</v>
      </c>
      <c r="H124" t="s">
        <v>887</v>
      </c>
      <c r="I124" t="s">
        <v>888</v>
      </c>
      <c r="K124" t="s">
        <v>611</v>
      </c>
      <c r="L124" t="s">
        <v>889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253</v>
      </c>
      <c r="U124" t="s">
        <v>890</v>
      </c>
      <c r="V124" t="s">
        <v>263</v>
      </c>
      <c r="X124" s="9">
        <v>35242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892</v>
      </c>
      <c r="F125" t="s">
        <v>266</v>
      </c>
      <c r="G125" t="s">
        <v>893</v>
      </c>
      <c r="H125" t="s">
        <v>894</v>
      </c>
      <c r="I125" t="s">
        <v>393</v>
      </c>
      <c r="J125" t="s">
        <v>342</v>
      </c>
      <c r="K125" t="s">
        <v>223</v>
      </c>
      <c r="L125" t="s">
        <v>895</v>
      </c>
      <c r="O125" t="s">
        <v>896</v>
      </c>
      <c r="P125">
        <v>181</v>
      </c>
      <c r="Q125">
        <v>7.7</v>
      </c>
      <c r="S125">
        <v>263</v>
      </c>
      <c r="T125" t="s">
        <v>253</v>
      </c>
      <c r="U125">
        <v>4132</v>
      </c>
      <c r="W125" t="s">
        <v>102</v>
      </c>
      <c r="X125" s="9">
        <v>26249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 t="s">
        <v>898</v>
      </c>
      <c r="F126" t="s">
        <v>95</v>
      </c>
      <c r="G126" t="s">
        <v>899</v>
      </c>
      <c r="H126" t="s">
        <v>900</v>
      </c>
      <c r="I126" t="s">
        <v>901</v>
      </c>
      <c r="J126" t="s">
        <v>139</v>
      </c>
      <c r="K126" t="s">
        <v>537</v>
      </c>
      <c r="L126" t="s">
        <v>902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112</v>
      </c>
      <c r="U126">
        <v>45305</v>
      </c>
      <c r="V126" t="s">
        <v>271</v>
      </c>
      <c r="W126" t="s">
        <v>25</v>
      </c>
      <c r="X126" s="9">
        <v>25055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906</v>
      </c>
      <c r="F127" t="s">
        <v>126</v>
      </c>
      <c r="H127" t="s">
        <v>907</v>
      </c>
      <c r="I127" t="s">
        <v>908</v>
      </c>
      <c r="J127" t="s">
        <v>458</v>
      </c>
      <c r="K127" t="s">
        <v>441</v>
      </c>
      <c r="L127" t="s">
        <v>190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112</v>
      </c>
      <c r="U127" t="s">
        <v>909</v>
      </c>
      <c r="V127" t="s">
        <v>183</v>
      </c>
      <c r="W127" t="s">
        <v>44</v>
      </c>
      <c r="X127" s="9">
        <v>37705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912</v>
      </c>
      <c r="F128" t="s">
        <v>329</v>
      </c>
      <c r="G128" t="s">
        <v>39</v>
      </c>
      <c r="H128" t="s">
        <v>361</v>
      </c>
      <c r="I128" t="s">
        <v>913</v>
      </c>
      <c r="J128" t="s">
        <v>753</v>
      </c>
      <c r="K128" t="s">
        <v>516</v>
      </c>
      <c r="L128" t="s">
        <v>914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  <c r="X128" s="9">
        <v>31083</v>
      </c>
    </row>
    <row r="129" spans="1:24" x14ac:dyDescent="0.3">
      <c r="A129" t="s">
        <v>916</v>
      </c>
      <c r="C129" t="s">
        <v>36</v>
      </c>
      <c r="D129">
        <v>37</v>
      </c>
      <c r="E129" t="s">
        <v>917</v>
      </c>
      <c r="F129" t="s">
        <v>84</v>
      </c>
      <c r="G129" t="s">
        <v>918</v>
      </c>
      <c r="H129" t="s">
        <v>804</v>
      </c>
      <c r="I129" t="s">
        <v>172</v>
      </c>
      <c r="J129" t="s">
        <v>309</v>
      </c>
      <c r="K129" t="s">
        <v>348</v>
      </c>
      <c r="L129" t="s">
        <v>919</v>
      </c>
      <c r="O129" t="s">
        <v>920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57</v>
      </c>
      <c r="W129" t="s">
        <v>44</v>
      </c>
      <c r="X129" s="9">
        <v>32004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923</v>
      </c>
      <c r="F130" t="s">
        <v>468</v>
      </c>
      <c r="G130" t="s">
        <v>924</v>
      </c>
      <c r="H130" t="s">
        <v>925</v>
      </c>
      <c r="I130" t="s">
        <v>138</v>
      </c>
      <c r="J130" t="s">
        <v>458</v>
      </c>
      <c r="K130" t="s">
        <v>650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281</v>
      </c>
      <c r="W130" t="s">
        <v>68</v>
      </c>
      <c r="X130" s="9">
        <v>23060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928</v>
      </c>
      <c r="F131" t="s">
        <v>73</v>
      </c>
      <c r="G131" t="s">
        <v>39</v>
      </c>
      <c r="H131" t="s">
        <v>929</v>
      </c>
      <c r="I131" t="s">
        <v>930</v>
      </c>
      <c r="J131" t="s">
        <v>458</v>
      </c>
      <c r="K131" t="s">
        <v>516</v>
      </c>
      <c r="L131" t="s">
        <v>931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263</v>
      </c>
      <c r="W131" t="s">
        <v>25</v>
      </c>
      <c r="X131" s="9">
        <v>36996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 t="s">
        <v>934</v>
      </c>
      <c r="I132" t="s">
        <v>935</v>
      </c>
      <c r="J132" t="s">
        <v>99</v>
      </c>
      <c r="K132" t="s">
        <v>386</v>
      </c>
      <c r="L132" t="s">
        <v>936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9"/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 t="s">
        <v>940</v>
      </c>
      <c r="F133" t="s">
        <v>153</v>
      </c>
      <c r="G133" t="s">
        <v>941</v>
      </c>
      <c r="H133" t="s">
        <v>942</v>
      </c>
      <c r="I133" t="s">
        <v>943</v>
      </c>
      <c r="J133" t="s">
        <v>121</v>
      </c>
      <c r="K133" t="s">
        <v>783</v>
      </c>
      <c r="L133" t="s">
        <v>574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944</v>
      </c>
      <c r="V133" t="s">
        <v>79</v>
      </c>
      <c r="W133" t="s">
        <v>80</v>
      </c>
      <c r="X133" s="9">
        <v>26749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947</v>
      </c>
      <c r="F134" t="s">
        <v>275</v>
      </c>
      <c r="G134" t="s">
        <v>948</v>
      </c>
      <c r="H134" t="s">
        <v>949</v>
      </c>
      <c r="I134" t="s">
        <v>950</v>
      </c>
      <c r="J134" t="s">
        <v>242</v>
      </c>
      <c r="K134" t="s">
        <v>333</v>
      </c>
      <c r="L134" t="s">
        <v>951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952</v>
      </c>
      <c r="V134" t="s">
        <v>208</v>
      </c>
      <c r="W134" t="s">
        <v>25</v>
      </c>
      <c r="X134" s="9"/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G135" t="s">
        <v>146</v>
      </c>
      <c r="H135" t="s">
        <v>956</v>
      </c>
      <c r="I135" t="s">
        <v>900</v>
      </c>
      <c r="J135" t="s">
        <v>42</v>
      </c>
      <c r="K135" t="s">
        <v>39</v>
      </c>
      <c r="L135" t="s">
        <v>957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92</v>
      </c>
      <c r="U135" t="s">
        <v>958</v>
      </c>
      <c r="V135" t="s">
        <v>57</v>
      </c>
      <c r="W135" t="s">
        <v>25</v>
      </c>
      <c r="X135" s="9"/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 t="s">
        <v>961</v>
      </c>
      <c r="F136" t="s">
        <v>25</v>
      </c>
      <c r="G136" t="s">
        <v>962</v>
      </c>
      <c r="H136" t="s">
        <v>963</v>
      </c>
      <c r="I136" t="s">
        <v>964</v>
      </c>
      <c r="J136" t="s">
        <v>394</v>
      </c>
      <c r="K136" t="s">
        <v>320</v>
      </c>
      <c r="L136" t="s">
        <v>965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79</v>
      </c>
      <c r="X136" s="9">
        <v>25265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968</v>
      </c>
      <c r="F137" t="s">
        <v>25</v>
      </c>
      <c r="G137" t="s">
        <v>969</v>
      </c>
      <c r="H137" t="s">
        <v>970</v>
      </c>
      <c r="I137" t="s">
        <v>163</v>
      </c>
      <c r="J137" t="s">
        <v>458</v>
      </c>
      <c r="K137" t="s">
        <v>140</v>
      </c>
      <c r="L137" t="s">
        <v>971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698</v>
      </c>
      <c r="W137" t="s">
        <v>44</v>
      </c>
      <c r="X137" s="9"/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 t="s">
        <v>973</v>
      </c>
      <c r="F138" t="s">
        <v>193</v>
      </c>
      <c r="G138" t="s">
        <v>974</v>
      </c>
      <c r="H138" t="s">
        <v>975</v>
      </c>
      <c r="I138" t="s">
        <v>976</v>
      </c>
      <c r="J138" t="s">
        <v>394</v>
      </c>
      <c r="K138" t="s">
        <v>537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132</v>
      </c>
      <c r="U138">
        <v>47692</v>
      </c>
      <c r="V138" t="s">
        <v>79</v>
      </c>
      <c r="W138" t="s">
        <v>69</v>
      </c>
      <c r="X138" s="9">
        <v>20373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 t="s">
        <v>980</v>
      </c>
      <c r="F139" t="s">
        <v>117</v>
      </c>
      <c r="G139" t="s">
        <v>39</v>
      </c>
      <c r="H139" t="s">
        <v>981</v>
      </c>
      <c r="I139" t="s">
        <v>982</v>
      </c>
      <c r="J139" t="s">
        <v>230</v>
      </c>
      <c r="K139" t="s">
        <v>333</v>
      </c>
      <c r="L139" t="s">
        <v>983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217</v>
      </c>
      <c r="W139" t="b">
        <v>0</v>
      </c>
      <c r="X139" s="9">
        <v>35433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985</v>
      </c>
      <c r="F140" t="s">
        <v>84</v>
      </c>
      <c r="G140" t="s">
        <v>39</v>
      </c>
      <c r="H140" t="s">
        <v>986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91</v>
      </c>
      <c r="U140">
        <v>21067</v>
      </c>
      <c r="V140" t="s">
        <v>698</v>
      </c>
      <c r="W140" t="s">
        <v>92</v>
      </c>
      <c r="X140" s="9">
        <v>31642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 t="s">
        <v>990</v>
      </c>
      <c r="F141" t="s">
        <v>338</v>
      </c>
      <c r="G141" t="s">
        <v>146</v>
      </c>
      <c r="H141" t="s">
        <v>991</v>
      </c>
      <c r="I141" t="s">
        <v>992</v>
      </c>
      <c r="J141" t="s">
        <v>205</v>
      </c>
      <c r="K141" t="s">
        <v>624</v>
      </c>
      <c r="L141" t="s">
        <v>993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253</v>
      </c>
      <c r="V141" t="s">
        <v>57</v>
      </c>
      <c r="W141" t="s">
        <v>46</v>
      </c>
      <c r="X141" s="9">
        <v>16531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996</v>
      </c>
      <c r="F142" t="s">
        <v>73</v>
      </c>
      <c r="G142" t="s">
        <v>997</v>
      </c>
      <c r="H142" t="s">
        <v>998</v>
      </c>
      <c r="J142" t="s">
        <v>65</v>
      </c>
      <c r="K142" t="s">
        <v>703</v>
      </c>
      <c r="L142" t="s">
        <v>999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80</v>
      </c>
      <c r="U142">
        <v>21368</v>
      </c>
      <c r="V142" t="s">
        <v>113</v>
      </c>
      <c r="W142" t="s">
        <v>25</v>
      </c>
      <c r="X142" s="9">
        <v>23074</v>
      </c>
    </row>
    <row r="143" spans="1:24" x14ac:dyDescent="0.3">
      <c r="A143" t="s">
        <v>1000</v>
      </c>
      <c r="B143" t="s">
        <v>1001</v>
      </c>
      <c r="C143" t="s">
        <v>36</v>
      </c>
      <c r="D143">
        <v>58</v>
      </c>
      <c r="F143" t="s">
        <v>73</v>
      </c>
      <c r="G143" t="s">
        <v>1002</v>
      </c>
      <c r="H143" t="s">
        <v>1003</v>
      </c>
      <c r="I143" t="s">
        <v>1004</v>
      </c>
      <c r="J143" t="s">
        <v>753</v>
      </c>
      <c r="K143" t="s">
        <v>348</v>
      </c>
      <c r="L143" t="s">
        <v>1005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91</v>
      </c>
      <c r="U143">
        <v>5265</v>
      </c>
      <c r="V143" t="s">
        <v>113</v>
      </c>
      <c r="W143" t="s">
        <v>92</v>
      </c>
      <c r="X143" s="9"/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1008</v>
      </c>
      <c r="F144" t="s">
        <v>126</v>
      </c>
      <c r="G144" t="s">
        <v>146</v>
      </c>
      <c r="H144" t="s">
        <v>1009</v>
      </c>
      <c r="I144" t="s">
        <v>1010</v>
      </c>
      <c r="J144" t="s">
        <v>242</v>
      </c>
      <c r="K144" t="s">
        <v>703</v>
      </c>
      <c r="L144" t="s">
        <v>1011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92</v>
      </c>
      <c r="U144">
        <v>41539</v>
      </c>
      <c r="V144" t="s">
        <v>183</v>
      </c>
      <c r="W144" t="s">
        <v>68</v>
      </c>
      <c r="X144" s="9">
        <v>24231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 t="s">
        <v>1013</v>
      </c>
      <c r="F145" t="s">
        <v>178</v>
      </c>
      <c r="G145" t="s">
        <v>1014</v>
      </c>
      <c r="H145" t="s">
        <v>1015</v>
      </c>
      <c r="I145" t="s">
        <v>1016</v>
      </c>
      <c r="J145" t="s">
        <v>230</v>
      </c>
      <c r="K145" t="s">
        <v>386</v>
      </c>
      <c r="L145" t="s">
        <v>1017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102</v>
      </c>
      <c r="U145" t="s">
        <v>1018</v>
      </c>
      <c r="V145" t="s">
        <v>57</v>
      </c>
      <c r="W145" t="s">
        <v>92</v>
      </c>
      <c r="X145" s="9">
        <v>22987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 t="s">
        <v>1021</v>
      </c>
      <c r="F146" t="s">
        <v>39</v>
      </c>
      <c r="G146" t="s">
        <v>1022</v>
      </c>
      <c r="H146" t="s">
        <v>1023</v>
      </c>
      <c r="I146" t="s">
        <v>1024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78</v>
      </c>
      <c r="U146">
        <v>47710</v>
      </c>
      <c r="V146" t="s">
        <v>217</v>
      </c>
      <c r="W146" t="s">
        <v>102</v>
      </c>
      <c r="X146" s="9">
        <v>33180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1027</v>
      </c>
      <c r="F147" t="s">
        <v>178</v>
      </c>
      <c r="G147" t="s">
        <v>1028</v>
      </c>
      <c r="H147" t="s">
        <v>1029</v>
      </c>
      <c r="I147" t="s">
        <v>1030</v>
      </c>
      <c r="J147" t="s">
        <v>458</v>
      </c>
      <c r="K147" t="s">
        <v>261</v>
      </c>
      <c r="L147" t="s">
        <v>1031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253</v>
      </c>
      <c r="U147">
        <v>5578</v>
      </c>
      <c r="V147" t="s">
        <v>79</v>
      </c>
      <c r="W147" t="s">
        <v>80</v>
      </c>
      <c r="X147" s="9"/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 t="s">
        <v>1035</v>
      </c>
      <c r="I148" t="s">
        <v>1036</v>
      </c>
      <c r="K148" t="s">
        <v>650</v>
      </c>
      <c r="L148" t="s">
        <v>1037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102</v>
      </c>
      <c r="U148">
        <v>44620</v>
      </c>
      <c r="V148" t="s">
        <v>57</v>
      </c>
      <c r="W148" t="s">
        <v>132</v>
      </c>
      <c r="X148" s="9"/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1040</v>
      </c>
      <c r="F149" t="s">
        <v>25</v>
      </c>
      <c r="G149" t="s">
        <v>39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80</v>
      </c>
      <c r="U149">
        <v>28566</v>
      </c>
      <c r="V149" t="s">
        <v>113</v>
      </c>
      <c r="W149" t="b">
        <v>1</v>
      </c>
      <c r="X149" s="9">
        <v>33300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1043</v>
      </c>
      <c r="F150" t="s">
        <v>73</v>
      </c>
      <c r="G150" t="s">
        <v>1044</v>
      </c>
      <c r="H150" t="s">
        <v>1045</v>
      </c>
      <c r="I150" t="s">
        <v>1046</v>
      </c>
      <c r="J150" t="s">
        <v>638</v>
      </c>
      <c r="K150" t="s">
        <v>39</v>
      </c>
      <c r="L150" t="s">
        <v>1047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165</v>
      </c>
      <c r="U150">
        <v>37827</v>
      </c>
      <c r="V150" t="s">
        <v>45</v>
      </c>
      <c r="W150" t="s">
        <v>56</v>
      </c>
      <c r="X150" s="9">
        <v>27549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t="s">
        <v>1050</v>
      </c>
      <c r="H151" t="s">
        <v>1051</v>
      </c>
      <c r="I151" t="s">
        <v>1052</v>
      </c>
      <c r="J151" t="s">
        <v>109</v>
      </c>
      <c r="K151" t="s">
        <v>310</v>
      </c>
      <c r="L151" t="s">
        <v>1053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183</v>
      </c>
      <c r="X151" s="9"/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1055</v>
      </c>
      <c r="F152" t="s">
        <v>294</v>
      </c>
      <c r="G152" t="s">
        <v>39</v>
      </c>
      <c r="H152" t="s">
        <v>1056</v>
      </c>
      <c r="J152" t="s">
        <v>242</v>
      </c>
      <c r="K152" t="s">
        <v>157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102</v>
      </c>
      <c r="U152">
        <v>25139</v>
      </c>
      <c r="V152" t="s">
        <v>33</v>
      </c>
      <c r="W152" t="s">
        <v>69</v>
      </c>
      <c r="X152" s="9"/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1059</v>
      </c>
      <c r="F153" t="s">
        <v>178</v>
      </c>
      <c r="G153" t="s">
        <v>1060</v>
      </c>
      <c r="H153" t="s">
        <v>1061</v>
      </c>
      <c r="I153" t="s">
        <v>866</v>
      </c>
      <c r="J153" t="s">
        <v>121</v>
      </c>
      <c r="K153" t="s">
        <v>181</v>
      </c>
      <c r="L153" t="s">
        <v>971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78</v>
      </c>
      <c r="U153">
        <v>14362</v>
      </c>
      <c r="V153" t="s">
        <v>271</v>
      </c>
      <c r="W153" t="s">
        <v>69</v>
      </c>
      <c r="X153" s="9">
        <v>19706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117</v>
      </c>
      <c r="G154" t="s">
        <v>1064</v>
      </c>
      <c r="H154" t="s">
        <v>1065</v>
      </c>
      <c r="I154" t="s">
        <v>1066</v>
      </c>
      <c r="K154" t="s">
        <v>157</v>
      </c>
      <c r="L154" t="s">
        <v>1067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217</v>
      </c>
      <c r="W154" t="s">
        <v>68</v>
      </c>
      <c r="X154" s="9"/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 t="s">
        <v>1068</v>
      </c>
      <c r="F155" t="s">
        <v>39</v>
      </c>
      <c r="G155" t="s">
        <v>1069</v>
      </c>
      <c r="H155" t="s">
        <v>1070</v>
      </c>
      <c r="I155" t="s">
        <v>1071</v>
      </c>
      <c r="J155" t="s">
        <v>88</v>
      </c>
      <c r="K155" t="s">
        <v>54</v>
      </c>
      <c r="L155" t="s">
        <v>1072</v>
      </c>
      <c r="O155" t="s">
        <v>1073</v>
      </c>
      <c r="Q155">
        <v>12.2</v>
      </c>
      <c r="R155">
        <v>7.8</v>
      </c>
      <c r="S155">
        <v>239</v>
      </c>
      <c r="T155" t="s">
        <v>102</v>
      </c>
      <c r="U155">
        <v>23945</v>
      </c>
      <c r="V155" t="s">
        <v>208</v>
      </c>
      <c r="X155" s="9">
        <v>24294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 t="s">
        <v>1076</v>
      </c>
      <c r="F156" t="s">
        <v>294</v>
      </c>
      <c r="G156" t="s">
        <v>1077</v>
      </c>
      <c r="H156" t="s">
        <v>1078</v>
      </c>
      <c r="I156" t="s">
        <v>1079</v>
      </c>
      <c r="J156" t="s">
        <v>42</v>
      </c>
      <c r="K156" t="s">
        <v>783</v>
      </c>
      <c r="L156" t="s">
        <v>1080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68</v>
      </c>
      <c r="X156" s="9">
        <v>31541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 t="s">
        <v>1082</v>
      </c>
      <c r="F157" t="s">
        <v>62</v>
      </c>
      <c r="G157" t="s">
        <v>1083</v>
      </c>
      <c r="H157" t="s">
        <v>1084</v>
      </c>
      <c r="I157" t="s">
        <v>1085</v>
      </c>
      <c r="K157" t="s">
        <v>181</v>
      </c>
      <c r="L157" t="s">
        <v>1086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132</v>
      </c>
      <c r="U157">
        <v>534</v>
      </c>
      <c r="V157" t="s">
        <v>45</v>
      </c>
      <c r="X157" s="9">
        <v>15037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 t="s">
        <v>1089</v>
      </c>
      <c r="F158" t="s">
        <v>294</v>
      </c>
      <c r="G158" t="s">
        <v>39</v>
      </c>
      <c r="H158" t="s">
        <v>1090</v>
      </c>
      <c r="I158" t="s">
        <v>1091</v>
      </c>
      <c r="J158" t="s">
        <v>753</v>
      </c>
      <c r="K158" t="s">
        <v>54</v>
      </c>
      <c r="L158" t="s">
        <v>1092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92</v>
      </c>
      <c r="U158">
        <v>1690</v>
      </c>
      <c r="V158" t="s">
        <v>281</v>
      </c>
      <c r="W158" t="s">
        <v>56</v>
      </c>
      <c r="X158" s="9">
        <v>24694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 t="s">
        <v>1095</v>
      </c>
      <c r="F159" t="s">
        <v>338</v>
      </c>
      <c r="G159" t="s">
        <v>39</v>
      </c>
      <c r="H159" t="s">
        <v>963</v>
      </c>
      <c r="I159" t="s">
        <v>1096</v>
      </c>
      <c r="J159" t="s">
        <v>309</v>
      </c>
      <c r="K159" t="s">
        <v>333</v>
      </c>
      <c r="L159" t="s">
        <v>1097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78</v>
      </c>
      <c r="U159">
        <v>28981</v>
      </c>
      <c r="V159" t="s">
        <v>208</v>
      </c>
      <c r="W159" t="s">
        <v>25</v>
      </c>
      <c r="X159" s="9">
        <v>34925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 t="s">
        <v>1100</v>
      </c>
      <c r="F160" t="s">
        <v>541</v>
      </c>
      <c r="G160" t="s">
        <v>39</v>
      </c>
      <c r="H160" t="s">
        <v>1101</v>
      </c>
      <c r="I160" t="s">
        <v>1102</v>
      </c>
      <c r="J160" t="s">
        <v>156</v>
      </c>
      <c r="K160" t="s">
        <v>310</v>
      </c>
      <c r="L160" t="s">
        <v>1103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68</v>
      </c>
      <c r="V160" t="s">
        <v>698</v>
      </c>
      <c r="W160" t="s">
        <v>25</v>
      </c>
      <c r="X160" s="9">
        <v>51905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 t="s">
        <v>1107</v>
      </c>
      <c r="F161" t="s">
        <v>95</v>
      </c>
      <c r="G161" t="s">
        <v>1108</v>
      </c>
      <c r="H161" t="s">
        <v>1109</v>
      </c>
      <c r="I161" t="s">
        <v>1110</v>
      </c>
      <c r="J161" t="s">
        <v>42</v>
      </c>
      <c r="K161" t="s">
        <v>77</v>
      </c>
      <c r="L161" t="s">
        <v>1111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112</v>
      </c>
      <c r="U161">
        <v>41312</v>
      </c>
      <c r="V161" t="s">
        <v>25</v>
      </c>
      <c r="W161" t="s">
        <v>25</v>
      </c>
      <c r="X161" s="9">
        <v>31850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 t="s">
        <v>1113</v>
      </c>
      <c r="F162" t="s">
        <v>693</v>
      </c>
      <c r="G162" t="s">
        <v>146</v>
      </c>
      <c r="H162" t="s">
        <v>1085</v>
      </c>
      <c r="I162" t="s">
        <v>393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132</v>
      </c>
      <c r="U162" t="s">
        <v>1115</v>
      </c>
      <c r="W162" t="s">
        <v>102</v>
      </c>
      <c r="X162" s="9">
        <v>22532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374</v>
      </c>
      <c r="H163" t="s">
        <v>934</v>
      </c>
      <c r="I163" t="s">
        <v>935</v>
      </c>
      <c r="J163" t="s">
        <v>205</v>
      </c>
      <c r="K163" t="s">
        <v>54</v>
      </c>
      <c r="L163" t="s">
        <v>1117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78</v>
      </c>
      <c r="U163">
        <v>48273</v>
      </c>
      <c r="V163" t="s">
        <v>79</v>
      </c>
      <c r="X163" s="9"/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 t="s">
        <v>1120</v>
      </c>
      <c r="F164" t="s">
        <v>257</v>
      </c>
      <c r="G164" t="s">
        <v>39</v>
      </c>
      <c r="H164" t="s">
        <v>1121</v>
      </c>
      <c r="I164" t="s">
        <v>1122</v>
      </c>
      <c r="J164" t="s">
        <v>189</v>
      </c>
      <c r="K164" t="s">
        <v>333</v>
      </c>
      <c r="L164" t="s">
        <v>1123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253</v>
      </c>
      <c r="U164">
        <v>10308</v>
      </c>
      <c r="V164" t="s">
        <v>183</v>
      </c>
      <c r="W164" t="b">
        <v>0</v>
      </c>
      <c r="X164" s="9">
        <v>16815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 t="s">
        <v>1125</v>
      </c>
      <c r="F165" t="s">
        <v>84</v>
      </c>
      <c r="G165" t="s">
        <v>1126</v>
      </c>
      <c r="H165" t="s">
        <v>1127</v>
      </c>
      <c r="I165" t="s">
        <v>956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  <c r="X165" s="9">
        <v>38519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 t="s">
        <v>1130</v>
      </c>
      <c r="F166" t="s">
        <v>62</v>
      </c>
      <c r="G166" t="s">
        <v>1131</v>
      </c>
      <c r="H166" t="s">
        <v>1132</v>
      </c>
      <c r="I166" t="s">
        <v>1132</v>
      </c>
      <c r="J166" t="s">
        <v>394</v>
      </c>
      <c r="K166" t="s">
        <v>873</v>
      </c>
      <c r="L166" t="s">
        <v>1133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9">
        <v>18852</v>
      </c>
    </row>
    <row r="167" spans="1:24" x14ac:dyDescent="0.3">
      <c r="A167" t="s">
        <v>1134</v>
      </c>
      <c r="B167" t="s">
        <v>1135</v>
      </c>
      <c r="C167" t="s">
        <v>36</v>
      </c>
      <c r="D167">
        <v>51</v>
      </c>
      <c r="E167" t="s">
        <v>1136</v>
      </c>
      <c r="F167" t="s">
        <v>117</v>
      </c>
      <c r="G167" t="s">
        <v>146</v>
      </c>
      <c r="J167" t="s">
        <v>196</v>
      </c>
      <c r="K167" t="s">
        <v>110</v>
      </c>
      <c r="L167" t="s">
        <v>1137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56</v>
      </c>
      <c r="U167">
        <v>41152</v>
      </c>
      <c r="V167" t="s">
        <v>79</v>
      </c>
      <c r="W167" t="s">
        <v>132</v>
      </c>
      <c r="X167" s="9">
        <v>26977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 t="s">
        <v>1140</v>
      </c>
      <c r="F168" t="s">
        <v>247</v>
      </c>
      <c r="G168" t="s">
        <v>1141</v>
      </c>
      <c r="H168" t="s">
        <v>1142</v>
      </c>
      <c r="I168" t="s">
        <v>1143</v>
      </c>
      <c r="J168" t="s">
        <v>99</v>
      </c>
      <c r="K168" t="s">
        <v>548</v>
      </c>
      <c r="L168" t="s">
        <v>1144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281</v>
      </c>
      <c r="W168" t="s">
        <v>80</v>
      </c>
      <c r="X168" s="9">
        <v>20092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 t="s">
        <v>1147</v>
      </c>
      <c r="F169" t="s">
        <v>419</v>
      </c>
      <c r="G169" t="s">
        <v>1148</v>
      </c>
      <c r="H169" t="s">
        <v>1149</v>
      </c>
      <c r="I169" t="s">
        <v>1085</v>
      </c>
      <c r="J169" t="s">
        <v>42</v>
      </c>
      <c r="K169" t="s">
        <v>54</v>
      </c>
      <c r="L169" t="s">
        <v>1150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80</v>
      </c>
      <c r="U169">
        <v>30247</v>
      </c>
      <c r="V169" t="s">
        <v>698</v>
      </c>
      <c r="W169" t="s">
        <v>102</v>
      </c>
      <c r="X169" s="9">
        <v>20180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193</v>
      </c>
      <c r="G170" t="s">
        <v>1153</v>
      </c>
      <c r="H170" t="s">
        <v>1154</v>
      </c>
      <c r="I170" t="s">
        <v>547</v>
      </c>
      <c r="J170" t="s">
        <v>88</v>
      </c>
      <c r="K170" t="s">
        <v>110</v>
      </c>
      <c r="L170" t="s">
        <v>1155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102</v>
      </c>
      <c r="U170">
        <v>37619</v>
      </c>
      <c r="V170" t="s">
        <v>79</v>
      </c>
      <c r="W170" t="s">
        <v>80</v>
      </c>
      <c r="X170" s="9"/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 t="s">
        <v>1157</v>
      </c>
      <c r="G171" t="s">
        <v>1158</v>
      </c>
      <c r="H171" t="s">
        <v>1159</v>
      </c>
      <c r="I171" t="s">
        <v>1160</v>
      </c>
      <c r="J171" t="s">
        <v>309</v>
      </c>
      <c r="K171" t="s">
        <v>181</v>
      </c>
      <c r="L171" t="s">
        <v>1161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1162</v>
      </c>
      <c r="V171" t="s">
        <v>183</v>
      </c>
      <c r="W171" t="s">
        <v>166</v>
      </c>
      <c r="X171" s="9">
        <v>25594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 t="s">
        <v>1164</v>
      </c>
      <c r="F172" t="s">
        <v>491</v>
      </c>
      <c r="G172" t="s">
        <v>146</v>
      </c>
      <c r="H172" t="s">
        <v>1165</v>
      </c>
      <c r="I172" t="s">
        <v>408</v>
      </c>
      <c r="J172" t="s">
        <v>342</v>
      </c>
      <c r="K172" t="s">
        <v>441</v>
      </c>
      <c r="L172" t="s">
        <v>1166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91</v>
      </c>
      <c r="U172">
        <v>11311</v>
      </c>
      <c r="V172" t="s">
        <v>217</v>
      </c>
      <c r="W172" t="s">
        <v>69</v>
      </c>
      <c r="X172" s="9">
        <v>15596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 t="s">
        <v>1168</v>
      </c>
      <c r="F173" t="s">
        <v>247</v>
      </c>
      <c r="G173" t="s">
        <v>1169</v>
      </c>
      <c r="H173" t="s">
        <v>1170</v>
      </c>
      <c r="I173" t="s">
        <v>1171</v>
      </c>
      <c r="J173" t="s">
        <v>230</v>
      </c>
      <c r="K173" t="s">
        <v>39</v>
      </c>
      <c r="L173" t="s">
        <v>1172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132</v>
      </c>
      <c r="U173">
        <v>-32211</v>
      </c>
      <c r="V173" t="s">
        <v>281</v>
      </c>
      <c r="X173" s="9">
        <v>26029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 t="s">
        <v>1174</v>
      </c>
      <c r="F174" t="s">
        <v>275</v>
      </c>
      <c r="G174" t="s">
        <v>1175</v>
      </c>
      <c r="H174" t="s">
        <v>154</v>
      </c>
      <c r="I174" t="s">
        <v>1036</v>
      </c>
      <c r="J174" t="s">
        <v>753</v>
      </c>
      <c r="K174" t="s">
        <v>624</v>
      </c>
      <c r="L174" t="s">
        <v>363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80</v>
      </c>
      <c r="U174">
        <v>39948</v>
      </c>
      <c r="V174" t="s">
        <v>57</v>
      </c>
      <c r="W174" t="s">
        <v>69</v>
      </c>
      <c r="X174" s="9">
        <v>33461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 t="s">
        <v>1178</v>
      </c>
      <c r="F175" t="s">
        <v>38</v>
      </c>
      <c r="H175" t="s">
        <v>1179</v>
      </c>
      <c r="I175" t="s">
        <v>1180</v>
      </c>
      <c r="J175" t="s">
        <v>309</v>
      </c>
      <c r="K175" t="s">
        <v>181</v>
      </c>
      <c r="L175" t="s">
        <v>1181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1182</v>
      </c>
      <c r="V175" t="s">
        <v>183</v>
      </c>
      <c r="W175" t="s">
        <v>68</v>
      </c>
      <c r="X175" s="9">
        <v>34377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 t="s">
        <v>1185</v>
      </c>
      <c r="F176" t="s">
        <v>693</v>
      </c>
      <c r="G176" t="s">
        <v>1186</v>
      </c>
      <c r="H176" t="s">
        <v>1187</v>
      </c>
      <c r="I176" t="s">
        <v>1188</v>
      </c>
      <c r="J176" t="s">
        <v>76</v>
      </c>
      <c r="K176" t="s">
        <v>279</v>
      </c>
      <c r="L176" t="s">
        <v>1189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112</v>
      </c>
      <c r="U176">
        <v>43231</v>
      </c>
      <c r="V176" t="s">
        <v>698</v>
      </c>
      <c r="W176" t="s">
        <v>69</v>
      </c>
      <c r="X176" s="9">
        <v>23120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 t="s">
        <v>1192</v>
      </c>
      <c r="F177" t="s">
        <v>84</v>
      </c>
      <c r="G177" t="s">
        <v>1193</v>
      </c>
      <c r="H177" t="s">
        <v>1194</v>
      </c>
      <c r="I177" t="s">
        <v>1195</v>
      </c>
      <c r="J177" t="s">
        <v>394</v>
      </c>
      <c r="K177" t="s">
        <v>33</v>
      </c>
      <c r="L177" t="s">
        <v>1053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253</v>
      </c>
      <c r="U177">
        <v>2355</v>
      </c>
      <c r="V177" t="s">
        <v>263</v>
      </c>
      <c r="W177" t="s">
        <v>92</v>
      </c>
      <c r="X177" s="9">
        <v>22109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 t="s">
        <v>1198</v>
      </c>
      <c r="G178" t="s">
        <v>1199</v>
      </c>
      <c r="H178" t="s">
        <v>1200</v>
      </c>
      <c r="I178" t="s">
        <v>1201</v>
      </c>
      <c r="J178" t="s">
        <v>309</v>
      </c>
      <c r="K178" t="s">
        <v>611</v>
      </c>
      <c r="L178" t="s">
        <v>1202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78</v>
      </c>
      <c r="U178">
        <v>22724</v>
      </c>
      <c r="V178" t="s">
        <v>271</v>
      </c>
      <c r="W178" t="s">
        <v>80</v>
      </c>
      <c r="X178" s="9">
        <v>29651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266</v>
      </c>
      <c r="G179" t="s">
        <v>1206</v>
      </c>
      <c r="H179" t="s">
        <v>1207</v>
      </c>
      <c r="I179" t="s">
        <v>1208</v>
      </c>
      <c r="J179" t="s">
        <v>242</v>
      </c>
      <c r="K179" t="s">
        <v>39</v>
      </c>
      <c r="L179" t="s">
        <v>1209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69</v>
      </c>
      <c r="X179" s="9"/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 t="s">
        <v>1211</v>
      </c>
      <c r="F180" t="s">
        <v>338</v>
      </c>
      <c r="G180" t="s">
        <v>1212</v>
      </c>
      <c r="H180" t="s">
        <v>1213</v>
      </c>
      <c r="I180" t="s">
        <v>1214</v>
      </c>
      <c r="J180" t="s">
        <v>638</v>
      </c>
      <c r="K180" t="s">
        <v>206</v>
      </c>
      <c r="L180" t="s">
        <v>1215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80</v>
      </c>
      <c r="U180">
        <v>31639</v>
      </c>
      <c r="V180" t="s">
        <v>45</v>
      </c>
      <c r="W180" t="s">
        <v>92</v>
      </c>
      <c r="X180" s="9">
        <v>37061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275</v>
      </c>
      <c r="G181" t="s">
        <v>1219</v>
      </c>
      <c r="H181" t="s">
        <v>1220</v>
      </c>
      <c r="I181" t="s">
        <v>986</v>
      </c>
      <c r="K181" t="s">
        <v>624</v>
      </c>
      <c r="L181" t="s">
        <v>1221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80</v>
      </c>
      <c r="U181">
        <v>28048</v>
      </c>
      <c r="V181" t="s">
        <v>271</v>
      </c>
      <c r="W181" t="s">
        <v>92</v>
      </c>
      <c r="X181" s="9"/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 t="s">
        <v>1224</v>
      </c>
      <c r="F182" t="s">
        <v>294</v>
      </c>
      <c r="G182" t="s">
        <v>1225</v>
      </c>
      <c r="H182" t="s">
        <v>1226</v>
      </c>
      <c r="I182" t="s">
        <v>1227</v>
      </c>
      <c r="J182" t="s">
        <v>189</v>
      </c>
      <c r="K182" t="s">
        <v>215</v>
      </c>
      <c r="L182" t="s">
        <v>1228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91</v>
      </c>
      <c r="U182">
        <v>42272</v>
      </c>
      <c r="V182" t="s">
        <v>79</v>
      </c>
      <c r="W182" t="b">
        <v>1</v>
      </c>
      <c r="X182" s="9">
        <v>17094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 t="s">
        <v>1231</v>
      </c>
      <c r="F183" t="s">
        <v>374</v>
      </c>
      <c r="G183" t="s">
        <v>1232</v>
      </c>
      <c r="H183" t="s">
        <v>1233</v>
      </c>
      <c r="I183" t="s">
        <v>1234</v>
      </c>
      <c r="J183" t="s">
        <v>242</v>
      </c>
      <c r="K183" t="s">
        <v>760</v>
      </c>
      <c r="L183" t="s">
        <v>1235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698</v>
      </c>
      <c r="W183" t="b">
        <v>0</v>
      </c>
      <c r="X183" s="9">
        <v>31894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 t="s">
        <v>1237</v>
      </c>
      <c r="F184" t="s">
        <v>38</v>
      </c>
      <c r="G184" t="s">
        <v>146</v>
      </c>
      <c r="J184" t="s">
        <v>88</v>
      </c>
      <c r="K184" t="s">
        <v>77</v>
      </c>
      <c r="L184" t="s">
        <v>1238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113</v>
      </c>
      <c r="W184" t="s">
        <v>44</v>
      </c>
      <c r="X184" s="9">
        <v>15206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 t="s">
        <v>1241</v>
      </c>
      <c r="F185" t="s">
        <v>62</v>
      </c>
      <c r="H185" t="s">
        <v>1242</v>
      </c>
      <c r="I185" t="s">
        <v>991</v>
      </c>
      <c r="J185" t="s">
        <v>668</v>
      </c>
      <c r="K185" t="s">
        <v>766</v>
      </c>
      <c r="L185" t="s">
        <v>1243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1244</v>
      </c>
      <c r="W185" t="s">
        <v>69</v>
      </c>
      <c r="X185" s="9">
        <v>24321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 t="s">
        <v>1246</v>
      </c>
      <c r="F186" t="s">
        <v>419</v>
      </c>
      <c r="G186" t="s">
        <v>1247</v>
      </c>
      <c r="H186" t="s">
        <v>1248</v>
      </c>
      <c r="I186" t="s">
        <v>1249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56</v>
      </c>
      <c r="U186">
        <v>6509</v>
      </c>
      <c r="V186" t="s">
        <v>271</v>
      </c>
      <c r="W186" t="s">
        <v>80</v>
      </c>
      <c r="X186" s="9">
        <v>27982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t="s">
        <v>777</v>
      </c>
      <c r="I187" t="s">
        <v>1252</v>
      </c>
      <c r="J187" t="s">
        <v>65</v>
      </c>
      <c r="K187" t="s">
        <v>650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91</v>
      </c>
      <c r="U187">
        <v>25549</v>
      </c>
      <c r="V187" t="s">
        <v>199</v>
      </c>
      <c r="W187" t="b">
        <v>0</v>
      </c>
      <c r="X187" s="9"/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 t="s">
        <v>1255</v>
      </c>
      <c r="F188" t="s">
        <v>84</v>
      </c>
      <c r="G188" t="s">
        <v>1256</v>
      </c>
      <c r="H188" t="s">
        <v>1257</v>
      </c>
      <c r="I188" t="s">
        <v>1258</v>
      </c>
      <c r="J188" t="s">
        <v>88</v>
      </c>
      <c r="K188" t="s">
        <v>766</v>
      </c>
      <c r="L188" t="s">
        <v>1259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56</v>
      </c>
      <c r="V188" t="s">
        <v>281</v>
      </c>
      <c r="W188" t="s">
        <v>80</v>
      </c>
      <c r="X188" s="9">
        <v>16243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 t="s">
        <v>1261</v>
      </c>
      <c r="F189" t="s">
        <v>126</v>
      </c>
      <c r="G189" t="s">
        <v>1262</v>
      </c>
      <c r="H189" t="s">
        <v>1263</v>
      </c>
      <c r="I189" t="s">
        <v>1264</v>
      </c>
      <c r="J189" t="s">
        <v>196</v>
      </c>
      <c r="K189" t="s">
        <v>333</v>
      </c>
      <c r="L189" t="s">
        <v>1265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80</v>
      </c>
      <c r="X189" s="9">
        <v>24908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 t="s">
        <v>1267</v>
      </c>
      <c r="F190" t="s">
        <v>126</v>
      </c>
      <c r="G190" t="s">
        <v>146</v>
      </c>
      <c r="H190" t="s">
        <v>1268</v>
      </c>
      <c r="I190" t="s">
        <v>925</v>
      </c>
      <c r="J190" t="s">
        <v>88</v>
      </c>
      <c r="K190" t="s">
        <v>631</v>
      </c>
      <c r="L190" t="s">
        <v>1269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113</v>
      </c>
      <c r="W190" t="s">
        <v>56</v>
      </c>
      <c r="X190" s="9">
        <v>38140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275</v>
      </c>
      <c r="G191" t="s">
        <v>1272</v>
      </c>
      <c r="H191" t="s">
        <v>1273</v>
      </c>
      <c r="I191" t="s">
        <v>446</v>
      </c>
      <c r="J191" t="s">
        <v>394</v>
      </c>
      <c r="K191" t="s">
        <v>310</v>
      </c>
      <c r="L191" t="s">
        <v>1274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112</v>
      </c>
      <c r="U191">
        <v>-12407</v>
      </c>
      <c r="V191" t="s">
        <v>57</v>
      </c>
      <c r="W191" t="s">
        <v>102</v>
      </c>
      <c r="X191" s="9"/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 t="s">
        <v>1276</v>
      </c>
      <c r="F192" t="s">
        <v>145</v>
      </c>
      <c r="G192" t="s">
        <v>1277</v>
      </c>
      <c r="H192" t="s">
        <v>1278</v>
      </c>
      <c r="I192" t="s">
        <v>1279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79</v>
      </c>
      <c r="X192" s="9">
        <v>24556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 t="s">
        <v>1282</v>
      </c>
      <c r="F193" t="s">
        <v>62</v>
      </c>
      <c r="G193" t="s">
        <v>1283</v>
      </c>
      <c r="H193" t="s">
        <v>696</v>
      </c>
      <c r="I193" t="s">
        <v>656</v>
      </c>
      <c r="J193" t="s">
        <v>109</v>
      </c>
      <c r="K193" t="s">
        <v>441</v>
      </c>
      <c r="L193" t="s">
        <v>1284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68</v>
      </c>
      <c r="U193">
        <v>8433</v>
      </c>
      <c r="V193" t="s">
        <v>45</v>
      </c>
      <c r="W193" t="s">
        <v>92</v>
      </c>
      <c r="X193" s="9">
        <v>37892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 t="s">
        <v>1287</v>
      </c>
      <c r="F194" t="s">
        <v>468</v>
      </c>
      <c r="G194" t="s">
        <v>1288</v>
      </c>
      <c r="H194" t="s">
        <v>662</v>
      </c>
      <c r="I194" t="s">
        <v>1289</v>
      </c>
      <c r="J194" t="s">
        <v>53</v>
      </c>
      <c r="K194" t="s">
        <v>77</v>
      </c>
      <c r="L194" t="s">
        <v>1290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698</v>
      </c>
      <c r="W194" t="s">
        <v>92</v>
      </c>
      <c r="X194" s="9">
        <v>26707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1292</v>
      </c>
      <c r="F195" t="s">
        <v>193</v>
      </c>
      <c r="G195" t="s">
        <v>1293</v>
      </c>
      <c r="H195" t="s">
        <v>1294</v>
      </c>
      <c r="I195" t="s">
        <v>1295</v>
      </c>
      <c r="J195" t="s">
        <v>53</v>
      </c>
      <c r="K195" t="s">
        <v>703</v>
      </c>
      <c r="L195" t="s">
        <v>1296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113</v>
      </c>
      <c r="W195" t="s">
        <v>132</v>
      </c>
      <c r="X195" s="9"/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 t="s">
        <v>1299</v>
      </c>
      <c r="F196" t="s">
        <v>541</v>
      </c>
      <c r="H196" t="s">
        <v>1300</v>
      </c>
      <c r="I196" t="s">
        <v>1301</v>
      </c>
      <c r="J196" t="s">
        <v>753</v>
      </c>
      <c r="K196" t="s">
        <v>368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78</v>
      </c>
      <c r="U196">
        <v>25281</v>
      </c>
      <c r="V196" t="s">
        <v>79</v>
      </c>
      <c r="W196" t="s">
        <v>25</v>
      </c>
      <c r="X196" s="9">
        <v>53241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 t="s">
        <v>1303</v>
      </c>
      <c r="F197" t="s">
        <v>541</v>
      </c>
      <c r="G197" t="s">
        <v>39</v>
      </c>
      <c r="H197" t="s">
        <v>1304</v>
      </c>
      <c r="I197" t="s">
        <v>1305</v>
      </c>
      <c r="J197" t="s">
        <v>53</v>
      </c>
      <c r="K197" t="s">
        <v>181</v>
      </c>
      <c r="L197" t="s">
        <v>1306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253</v>
      </c>
      <c r="U197">
        <v>19032</v>
      </c>
      <c r="V197" t="s">
        <v>79</v>
      </c>
      <c r="W197" t="s">
        <v>102</v>
      </c>
      <c r="X197" s="9">
        <v>21268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 t="s">
        <v>1309</v>
      </c>
      <c r="F198" t="s">
        <v>84</v>
      </c>
      <c r="G198" t="s">
        <v>1310</v>
      </c>
      <c r="H198" t="s">
        <v>667</v>
      </c>
      <c r="I198" t="s">
        <v>1311</v>
      </c>
      <c r="J198" t="s">
        <v>668</v>
      </c>
      <c r="K198" t="s">
        <v>215</v>
      </c>
      <c r="L198" t="s">
        <v>1312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183</v>
      </c>
      <c r="W198" t="s">
        <v>68</v>
      </c>
      <c r="X198" s="9">
        <v>27714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491</v>
      </c>
      <c r="G199" t="s">
        <v>1315</v>
      </c>
      <c r="H199" t="s">
        <v>536</v>
      </c>
      <c r="I199" t="s">
        <v>1316</v>
      </c>
      <c r="J199" t="s">
        <v>638</v>
      </c>
      <c r="K199" t="s">
        <v>348</v>
      </c>
      <c r="L199" t="s">
        <v>1317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112</v>
      </c>
      <c r="U199">
        <v>19118</v>
      </c>
      <c r="V199" t="s">
        <v>199</v>
      </c>
      <c r="W199" t="s">
        <v>80</v>
      </c>
      <c r="X199" s="9"/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1320</v>
      </c>
      <c r="F200" t="s">
        <v>193</v>
      </c>
      <c r="G200" t="s">
        <v>1321</v>
      </c>
      <c r="H200" t="s">
        <v>1322</v>
      </c>
      <c r="J200" t="s">
        <v>342</v>
      </c>
      <c r="K200" t="s">
        <v>631</v>
      </c>
      <c r="L200" t="s">
        <v>447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57</v>
      </c>
      <c r="W200" t="b">
        <v>0</v>
      </c>
      <c r="X200" s="9"/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1325</v>
      </c>
      <c r="F201" t="s">
        <v>39</v>
      </c>
      <c r="G201" t="s">
        <v>146</v>
      </c>
      <c r="H201" t="s">
        <v>1326</v>
      </c>
      <c r="I201" t="s">
        <v>1294</v>
      </c>
      <c r="J201" t="s">
        <v>88</v>
      </c>
      <c r="K201" t="s">
        <v>33</v>
      </c>
      <c r="L201" t="s">
        <v>1327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165</v>
      </c>
      <c r="U201">
        <v>9693</v>
      </c>
      <c r="V201" t="s">
        <v>281</v>
      </c>
      <c r="W201" t="s">
        <v>132</v>
      </c>
      <c r="X201" s="9">
        <v>18562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1328</v>
      </c>
      <c r="F202" t="s">
        <v>257</v>
      </c>
      <c r="G202" t="s">
        <v>146</v>
      </c>
      <c r="H202" t="s">
        <v>1329</v>
      </c>
      <c r="I202" t="s">
        <v>1330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112</v>
      </c>
      <c r="U202">
        <v>37282</v>
      </c>
      <c r="W202" t="s">
        <v>166</v>
      </c>
      <c r="X202" s="9"/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 t="s">
        <v>1333</v>
      </c>
      <c r="F203" t="s">
        <v>84</v>
      </c>
      <c r="G203" t="s">
        <v>1334</v>
      </c>
      <c r="H203" t="s">
        <v>1335</v>
      </c>
      <c r="I203" t="s">
        <v>1336</v>
      </c>
      <c r="J203" t="s">
        <v>288</v>
      </c>
      <c r="K203" t="s">
        <v>30</v>
      </c>
      <c r="L203" t="s">
        <v>173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68</v>
      </c>
      <c r="U203">
        <v>20565</v>
      </c>
      <c r="V203" t="s">
        <v>79</v>
      </c>
      <c r="W203" t="s">
        <v>132</v>
      </c>
      <c r="X203" s="9">
        <v>29412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 t="s">
        <v>1339</v>
      </c>
      <c r="F204" t="s">
        <v>266</v>
      </c>
      <c r="G204" t="s">
        <v>1340</v>
      </c>
      <c r="H204" t="s">
        <v>1341</v>
      </c>
      <c r="I204" t="s">
        <v>1342</v>
      </c>
      <c r="J204" t="s">
        <v>42</v>
      </c>
      <c r="K204" t="s">
        <v>89</v>
      </c>
      <c r="L204" t="s">
        <v>1343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80</v>
      </c>
      <c r="U204">
        <v>44106</v>
      </c>
      <c r="V204" t="s">
        <v>199</v>
      </c>
      <c r="W204" t="s">
        <v>166</v>
      </c>
      <c r="X204" s="9">
        <v>16927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 t="s">
        <v>1346</v>
      </c>
      <c r="F205" t="s">
        <v>468</v>
      </c>
      <c r="G205" t="s">
        <v>146</v>
      </c>
      <c r="H205" t="s">
        <v>1347</v>
      </c>
      <c r="I205" t="s">
        <v>1348</v>
      </c>
      <c r="J205" t="s">
        <v>342</v>
      </c>
      <c r="K205" t="s">
        <v>650</v>
      </c>
      <c r="L205" t="s">
        <v>1349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281</v>
      </c>
      <c r="W205" t="s">
        <v>68</v>
      </c>
      <c r="X205" s="9">
        <v>36183</v>
      </c>
    </row>
    <row r="206" spans="1:24" x14ac:dyDescent="0.3">
      <c r="A206" t="s">
        <v>3488</v>
      </c>
      <c r="B206" t="s">
        <v>1350</v>
      </c>
      <c r="C206" t="s">
        <v>60</v>
      </c>
      <c r="D206">
        <v>84</v>
      </c>
      <c r="E206" t="s">
        <v>1351</v>
      </c>
      <c r="F206" t="s">
        <v>126</v>
      </c>
      <c r="G206" t="s">
        <v>1352</v>
      </c>
      <c r="H206" t="s">
        <v>1353</v>
      </c>
      <c r="I206" t="s">
        <v>1354</v>
      </c>
      <c r="J206" t="s">
        <v>99</v>
      </c>
      <c r="K206" t="s">
        <v>261</v>
      </c>
      <c r="L206" t="s">
        <v>1355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165</v>
      </c>
      <c r="U206">
        <v>38012</v>
      </c>
      <c r="V206" t="s">
        <v>79</v>
      </c>
      <c r="W206" t="s">
        <v>44</v>
      </c>
      <c r="X206" s="9"/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 t="s">
        <v>1358</v>
      </c>
      <c r="F207" t="s">
        <v>145</v>
      </c>
      <c r="G207" t="s">
        <v>39</v>
      </c>
      <c r="J207" t="s">
        <v>109</v>
      </c>
      <c r="K207" t="s">
        <v>766</v>
      </c>
      <c r="L207" t="s">
        <v>1359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79</v>
      </c>
      <c r="W207" t="s">
        <v>80</v>
      </c>
      <c r="X207" s="9">
        <v>24017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1362</v>
      </c>
      <c r="F208" t="s">
        <v>247</v>
      </c>
      <c r="G208" t="s">
        <v>39</v>
      </c>
      <c r="H208" t="s">
        <v>1363</v>
      </c>
      <c r="I208" t="s">
        <v>1364</v>
      </c>
      <c r="J208" t="s">
        <v>29</v>
      </c>
      <c r="K208" t="s">
        <v>140</v>
      </c>
      <c r="L208" t="s">
        <v>141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80</v>
      </c>
      <c r="U208">
        <v>6334</v>
      </c>
      <c r="V208" t="s">
        <v>79</v>
      </c>
      <c r="W208" t="s">
        <v>69</v>
      </c>
      <c r="X208" s="9"/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 t="s">
        <v>1367</v>
      </c>
      <c r="F209" t="s">
        <v>257</v>
      </c>
      <c r="G209" t="s">
        <v>1368</v>
      </c>
      <c r="H209" t="s">
        <v>1369</v>
      </c>
      <c r="I209" t="s">
        <v>1370</v>
      </c>
      <c r="J209" t="s">
        <v>480</v>
      </c>
      <c r="K209" t="s">
        <v>66</v>
      </c>
      <c r="L209" t="s">
        <v>1371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78</v>
      </c>
      <c r="U209">
        <v>13692</v>
      </c>
      <c r="V209" t="s">
        <v>183</v>
      </c>
      <c r="W209" t="s">
        <v>25</v>
      </c>
      <c r="X209" s="9">
        <v>24218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 t="s">
        <v>1372</v>
      </c>
      <c r="F210" t="s">
        <v>153</v>
      </c>
      <c r="G210" t="s">
        <v>39</v>
      </c>
      <c r="H210" t="s">
        <v>1373</v>
      </c>
      <c r="I210" t="s">
        <v>1165</v>
      </c>
      <c r="K210" t="s">
        <v>333</v>
      </c>
      <c r="L210" t="s">
        <v>1374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79</v>
      </c>
      <c r="W210" t="b">
        <v>1</v>
      </c>
      <c r="X210" s="9">
        <v>54186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 t="s">
        <v>1377</v>
      </c>
      <c r="F211" t="s">
        <v>178</v>
      </c>
      <c r="G211" t="s">
        <v>1378</v>
      </c>
      <c r="H211" t="s">
        <v>1379</v>
      </c>
      <c r="I211" t="s">
        <v>1379</v>
      </c>
      <c r="K211" t="s">
        <v>310</v>
      </c>
      <c r="L211" t="s">
        <v>1380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102</v>
      </c>
      <c r="U211">
        <v>2713</v>
      </c>
      <c r="V211" t="s">
        <v>199</v>
      </c>
      <c r="W211" t="s">
        <v>25</v>
      </c>
      <c r="X211" s="9">
        <v>23225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 t="s">
        <v>1382</v>
      </c>
      <c r="F212" t="s">
        <v>153</v>
      </c>
      <c r="G212" t="s">
        <v>39</v>
      </c>
      <c r="H212" t="s">
        <v>1383</v>
      </c>
      <c r="I212" t="s">
        <v>1384</v>
      </c>
      <c r="J212" t="s">
        <v>458</v>
      </c>
      <c r="K212" t="s">
        <v>251</v>
      </c>
      <c r="L212" t="s">
        <v>1385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102</v>
      </c>
      <c r="V212" t="s">
        <v>263</v>
      </c>
      <c r="W212" t="s">
        <v>56</v>
      </c>
      <c r="X212" s="9">
        <v>26821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 t="s">
        <v>1389</v>
      </c>
      <c r="I213" t="s">
        <v>1390</v>
      </c>
      <c r="J213" t="s">
        <v>638</v>
      </c>
      <c r="K213" t="s">
        <v>289</v>
      </c>
      <c r="L213" t="s">
        <v>1391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217</v>
      </c>
      <c r="W213" t="s">
        <v>132</v>
      </c>
      <c r="X213" s="9"/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 t="s">
        <v>1393</v>
      </c>
      <c r="F214" t="s">
        <v>247</v>
      </c>
      <c r="G214" t="s">
        <v>1394</v>
      </c>
      <c r="H214" t="s">
        <v>1395</v>
      </c>
      <c r="I214" t="s">
        <v>1396</v>
      </c>
      <c r="J214" t="s">
        <v>458</v>
      </c>
      <c r="K214" t="s">
        <v>77</v>
      </c>
      <c r="L214" t="s">
        <v>1397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102</v>
      </c>
      <c r="U214">
        <v>21126</v>
      </c>
      <c r="V214" t="s">
        <v>45</v>
      </c>
      <c r="W214" t="s">
        <v>46</v>
      </c>
      <c r="X214" s="9">
        <v>26261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 t="s">
        <v>1400</v>
      </c>
      <c r="F215" t="s">
        <v>84</v>
      </c>
      <c r="G215" t="s">
        <v>1401</v>
      </c>
      <c r="H215" t="s">
        <v>1402</v>
      </c>
      <c r="I215" t="s">
        <v>1403</v>
      </c>
      <c r="J215" t="s">
        <v>76</v>
      </c>
      <c r="K215" t="s">
        <v>760</v>
      </c>
      <c r="L215" t="s">
        <v>1404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80</v>
      </c>
      <c r="U215" t="s">
        <v>1405</v>
      </c>
      <c r="V215" t="s">
        <v>208</v>
      </c>
      <c r="W215" t="s">
        <v>69</v>
      </c>
      <c r="X215" s="9">
        <v>28703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 t="s">
        <v>1408</v>
      </c>
      <c r="F216" t="s">
        <v>39</v>
      </c>
      <c r="G216" t="s">
        <v>39</v>
      </c>
      <c r="H216" t="s">
        <v>1409</v>
      </c>
      <c r="I216" t="s">
        <v>1410</v>
      </c>
      <c r="J216" t="s">
        <v>196</v>
      </c>
      <c r="K216" t="s">
        <v>100</v>
      </c>
      <c r="L216" t="s">
        <v>1411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132</v>
      </c>
      <c r="U216">
        <v>39091</v>
      </c>
      <c r="V216" t="s">
        <v>79</v>
      </c>
      <c r="W216" t="s">
        <v>46</v>
      </c>
      <c r="X216" s="9">
        <v>24951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1413</v>
      </c>
      <c r="F217" t="s">
        <v>693</v>
      </c>
      <c r="G217" t="s">
        <v>146</v>
      </c>
      <c r="H217" t="s">
        <v>1414</v>
      </c>
      <c r="I217" t="s">
        <v>1415</v>
      </c>
      <c r="J217" t="s">
        <v>88</v>
      </c>
      <c r="K217" t="s">
        <v>251</v>
      </c>
      <c r="L217" t="s">
        <v>1416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271</v>
      </c>
      <c r="W217" t="s">
        <v>56</v>
      </c>
      <c r="X217" s="9"/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t="s">
        <v>1420</v>
      </c>
      <c r="I218" t="s">
        <v>1421</v>
      </c>
      <c r="J218" t="s">
        <v>342</v>
      </c>
      <c r="K218" t="s">
        <v>140</v>
      </c>
      <c r="L218" t="s">
        <v>1422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80</v>
      </c>
      <c r="U218" t="s">
        <v>1423</v>
      </c>
      <c r="W218" t="s">
        <v>46</v>
      </c>
      <c r="X218" s="9"/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 t="s">
        <v>1426</v>
      </c>
      <c r="F219" t="s">
        <v>275</v>
      </c>
      <c r="H219" t="s">
        <v>1149</v>
      </c>
      <c r="J219" t="s">
        <v>668</v>
      </c>
      <c r="K219" t="s">
        <v>140</v>
      </c>
      <c r="L219" t="s">
        <v>1427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80</v>
      </c>
      <c r="U219">
        <v>30935</v>
      </c>
      <c r="V219" t="s">
        <v>45</v>
      </c>
      <c r="W219" t="s">
        <v>44</v>
      </c>
      <c r="X219" s="9">
        <v>22994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 t="s">
        <v>1429</v>
      </c>
      <c r="H220" t="s">
        <v>1263</v>
      </c>
      <c r="I220" t="s">
        <v>1179</v>
      </c>
      <c r="J220" t="s">
        <v>342</v>
      </c>
      <c r="K220" t="s">
        <v>766</v>
      </c>
      <c r="L220" t="s">
        <v>1430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102</v>
      </c>
      <c r="X220" s="9">
        <v>26130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 t="s">
        <v>1433</v>
      </c>
      <c r="F221" t="s">
        <v>247</v>
      </c>
      <c r="G221" t="s">
        <v>1434</v>
      </c>
      <c r="H221" t="s">
        <v>1079</v>
      </c>
      <c r="I221" t="s">
        <v>1435</v>
      </c>
      <c r="J221" t="s">
        <v>76</v>
      </c>
      <c r="K221" t="s">
        <v>703</v>
      </c>
      <c r="L221" t="s">
        <v>1436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102</v>
      </c>
      <c r="U221">
        <v>37556</v>
      </c>
      <c r="V221" t="s">
        <v>113</v>
      </c>
      <c r="X221" s="9">
        <v>21354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 t="s">
        <v>1439</v>
      </c>
      <c r="F222" t="s">
        <v>257</v>
      </c>
      <c r="G222" t="s">
        <v>1440</v>
      </c>
      <c r="H222" t="s">
        <v>1441</v>
      </c>
      <c r="I222" t="s">
        <v>1442</v>
      </c>
      <c r="J222" t="s">
        <v>88</v>
      </c>
      <c r="K222" t="s">
        <v>279</v>
      </c>
      <c r="L222" t="s">
        <v>1443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9">
        <v>20693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 t="s">
        <v>1444</v>
      </c>
      <c r="F223" t="s">
        <v>419</v>
      </c>
      <c r="H223" t="s">
        <v>1445</v>
      </c>
      <c r="I223" t="s">
        <v>1446</v>
      </c>
      <c r="J223" t="s">
        <v>394</v>
      </c>
      <c r="K223" t="s">
        <v>279</v>
      </c>
      <c r="L223" t="s">
        <v>1447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80</v>
      </c>
      <c r="U223">
        <v>-25413</v>
      </c>
      <c r="V223" t="s">
        <v>33</v>
      </c>
      <c r="W223" t="s">
        <v>132</v>
      </c>
      <c r="X223" s="9">
        <v>32472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1448</v>
      </c>
      <c r="F224" t="s">
        <v>95</v>
      </c>
      <c r="G224" t="s">
        <v>1449</v>
      </c>
      <c r="H224" t="s">
        <v>1450</v>
      </c>
      <c r="I224" t="s">
        <v>1451</v>
      </c>
      <c r="J224" t="s">
        <v>668</v>
      </c>
      <c r="K224" t="s">
        <v>181</v>
      </c>
      <c r="L224" t="s">
        <v>1452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165</v>
      </c>
      <c r="V224" t="s">
        <v>45</v>
      </c>
      <c r="W224" t="s">
        <v>102</v>
      </c>
      <c r="X224" s="9"/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 t="s">
        <v>1455</v>
      </c>
      <c r="F225" t="s">
        <v>294</v>
      </c>
      <c r="G225" t="s">
        <v>146</v>
      </c>
      <c r="H225" t="s">
        <v>240</v>
      </c>
      <c r="I225" t="s">
        <v>1456</v>
      </c>
      <c r="J225" t="s">
        <v>638</v>
      </c>
      <c r="K225" t="s">
        <v>766</v>
      </c>
      <c r="L225" t="s">
        <v>1457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9">
        <v>37012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 t="s">
        <v>1460</v>
      </c>
      <c r="F226" t="s">
        <v>257</v>
      </c>
      <c r="G226" t="s">
        <v>1461</v>
      </c>
      <c r="H226" t="s">
        <v>259</v>
      </c>
      <c r="I226" t="s">
        <v>1462</v>
      </c>
      <c r="J226" t="s">
        <v>394</v>
      </c>
      <c r="K226" t="s">
        <v>631</v>
      </c>
      <c r="L226" t="s">
        <v>1017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57</v>
      </c>
      <c r="W226" t="b">
        <v>1</v>
      </c>
      <c r="X226" s="9">
        <v>18324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 t="s">
        <v>1465</v>
      </c>
      <c r="F227" t="s">
        <v>117</v>
      </c>
      <c r="G227" t="s">
        <v>1466</v>
      </c>
      <c r="H227" t="s">
        <v>1467</v>
      </c>
      <c r="I227" t="s">
        <v>1468</v>
      </c>
      <c r="J227" t="s">
        <v>53</v>
      </c>
      <c r="K227" t="s">
        <v>741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78</v>
      </c>
      <c r="U227">
        <v>24617</v>
      </c>
      <c r="V227" t="s">
        <v>263</v>
      </c>
      <c r="W227" t="s">
        <v>25</v>
      </c>
      <c r="X227" s="9">
        <v>16624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 t="s">
        <v>1471</v>
      </c>
      <c r="F228" t="s">
        <v>247</v>
      </c>
      <c r="G228" t="s">
        <v>1472</v>
      </c>
      <c r="H228" t="s">
        <v>1473</v>
      </c>
      <c r="I228" t="s">
        <v>1474</v>
      </c>
      <c r="J228" t="s">
        <v>458</v>
      </c>
      <c r="K228" t="s">
        <v>386</v>
      </c>
      <c r="L228" t="s">
        <v>111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92</v>
      </c>
      <c r="U228">
        <v>11084</v>
      </c>
      <c r="V228" t="s">
        <v>281</v>
      </c>
      <c r="W228" t="s">
        <v>46</v>
      </c>
      <c r="X228" s="9">
        <v>26367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1476</v>
      </c>
      <c r="F229" t="s">
        <v>247</v>
      </c>
      <c r="G229" t="s">
        <v>1477</v>
      </c>
      <c r="H229" t="s">
        <v>1478</v>
      </c>
      <c r="I229" t="s">
        <v>1479</v>
      </c>
      <c r="J229" t="s">
        <v>458</v>
      </c>
      <c r="L229" t="s">
        <v>983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199</v>
      </c>
      <c r="W229" t="s">
        <v>25</v>
      </c>
      <c r="X229" s="9"/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693</v>
      </c>
      <c r="G230" t="s">
        <v>1482</v>
      </c>
      <c r="H230" t="s">
        <v>1483</v>
      </c>
      <c r="I230" t="s">
        <v>1484</v>
      </c>
      <c r="J230" t="s">
        <v>88</v>
      </c>
      <c r="K230" t="s">
        <v>251</v>
      </c>
      <c r="L230" t="s">
        <v>1485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79</v>
      </c>
      <c r="W230" t="s">
        <v>25</v>
      </c>
      <c r="X230" s="9"/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 t="s">
        <v>1488</v>
      </c>
      <c r="F231" t="s">
        <v>73</v>
      </c>
      <c r="G231" t="s">
        <v>1489</v>
      </c>
      <c r="H231" t="s">
        <v>1490</v>
      </c>
      <c r="I231" t="s">
        <v>1491</v>
      </c>
      <c r="J231" t="s">
        <v>65</v>
      </c>
      <c r="K231" t="s">
        <v>289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183</v>
      </c>
      <c r="W231" t="s">
        <v>80</v>
      </c>
      <c r="X231" s="9">
        <v>14432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117</v>
      </c>
      <c r="G232" t="s">
        <v>39</v>
      </c>
      <c r="H232" t="s">
        <v>1492</v>
      </c>
      <c r="I232" t="s">
        <v>1493</v>
      </c>
      <c r="J232" t="s">
        <v>288</v>
      </c>
      <c r="K232" t="s">
        <v>703</v>
      </c>
      <c r="L232" t="s">
        <v>1494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80</v>
      </c>
      <c r="U232">
        <v>21079</v>
      </c>
      <c r="V232" t="s">
        <v>263</v>
      </c>
      <c r="W232" t="s">
        <v>68</v>
      </c>
      <c r="X232" s="9"/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G233" t="s">
        <v>146</v>
      </c>
      <c r="H233" t="s">
        <v>1497</v>
      </c>
      <c r="I233" t="s">
        <v>1498</v>
      </c>
      <c r="J233" t="s">
        <v>88</v>
      </c>
      <c r="K233" t="s">
        <v>537</v>
      </c>
      <c r="L233" t="s">
        <v>1499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166</v>
      </c>
      <c r="X233" s="9"/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 t="s">
        <v>1503</v>
      </c>
      <c r="I234" t="s">
        <v>1504</v>
      </c>
      <c r="J234" t="s">
        <v>88</v>
      </c>
      <c r="K234" t="s">
        <v>100</v>
      </c>
      <c r="L234" t="s">
        <v>1505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91</v>
      </c>
      <c r="U234">
        <v>37173</v>
      </c>
      <c r="V234" t="s">
        <v>263</v>
      </c>
      <c r="W234" t="s">
        <v>132</v>
      </c>
      <c r="X234" s="9"/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 t="s">
        <v>1508</v>
      </c>
      <c r="F235" t="s">
        <v>419</v>
      </c>
      <c r="G235" t="s">
        <v>1509</v>
      </c>
      <c r="H235" t="s">
        <v>478</v>
      </c>
      <c r="I235" t="s">
        <v>1510</v>
      </c>
      <c r="J235" t="s">
        <v>458</v>
      </c>
      <c r="K235" t="s">
        <v>611</v>
      </c>
      <c r="L235" t="s">
        <v>1511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199</v>
      </c>
      <c r="W235" t="b">
        <v>0</v>
      </c>
      <c r="X235" s="9">
        <v>32860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 t="s">
        <v>1512</v>
      </c>
      <c r="F236" t="s">
        <v>491</v>
      </c>
      <c r="G236" t="s">
        <v>39</v>
      </c>
      <c r="H236" t="s">
        <v>1513</v>
      </c>
      <c r="I236" t="s">
        <v>1514</v>
      </c>
      <c r="J236" t="s">
        <v>139</v>
      </c>
      <c r="K236" t="s">
        <v>100</v>
      </c>
      <c r="L236" t="s">
        <v>1515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102</v>
      </c>
      <c r="U236">
        <v>23351</v>
      </c>
      <c r="V236" t="s">
        <v>79</v>
      </c>
      <c r="W236" t="b">
        <v>1</v>
      </c>
      <c r="X236" s="9">
        <v>45570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1519</v>
      </c>
      <c r="F237" t="s">
        <v>275</v>
      </c>
      <c r="G237" t="s">
        <v>146</v>
      </c>
      <c r="H237" t="s">
        <v>1504</v>
      </c>
      <c r="I237" t="s">
        <v>1520</v>
      </c>
      <c r="J237" t="s">
        <v>753</v>
      </c>
      <c r="K237" t="s">
        <v>66</v>
      </c>
      <c r="L237" t="s">
        <v>1521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  <c r="X237" s="9"/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 t="s">
        <v>1524</v>
      </c>
      <c r="F238" t="s">
        <v>247</v>
      </c>
      <c r="G238" t="s">
        <v>146</v>
      </c>
      <c r="H238" t="s">
        <v>1525</v>
      </c>
      <c r="I238" t="s">
        <v>1330</v>
      </c>
      <c r="J238" t="s">
        <v>480</v>
      </c>
      <c r="K238" t="s">
        <v>197</v>
      </c>
      <c r="L238" t="s">
        <v>1526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92</v>
      </c>
      <c r="U238">
        <v>16753</v>
      </c>
      <c r="V238" t="s">
        <v>379</v>
      </c>
      <c r="W238" t="s">
        <v>92</v>
      </c>
      <c r="X238" s="9">
        <v>17019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39</v>
      </c>
      <c r="G239" t="s">
        <v>1529</v>
      </c>
      <c r="H239" t="s">
        <v>832</v>
      </c>
      <c r="I239" t="s">
        <v>1530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56</v>
      </c>
      <c r="U239">
        <v>22153</v>
      </c>
      <c r="V239" t="s">
        <v>79</v>
      </c>
      <c r="W239" t="s">
        <v>92</v>
      </c>
      <c r="X239" s="9"/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t="s">
        <v>1533</v>
      </c>
      <c r="I240" t="s">
        <v>1534</v>
      </c>
      <c r="J240" t="s">
        <v>88</v>
      </c>
      <c r="K240" t="s">
        <v>197</v>
      </c>
      <c r="L240" t="s">
        <v>1535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  <c r="X240" s="9"/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 t="s">
        <v>1538</v>
      </c>
      <c r="F241" t="s">
        <v>247</v>
      </c>
      <c r="G241" t="s">
        <v>1539</v>
      </c>
      <c r="H241" t="s">
        <v>421</v>
      </c>
      <c r="I241" t="s">
        <v>1540</v>
      </c>
      <c r="J241" t="s">
        <v>458</v>
      </c>
      <c r="K241" t="s">
        <v>703</v>
      </c>
      <c r="L241" t="s">
        <v>1541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165</v>
      </c>
      <c r="U241">
        <v>20645</v>
      </c>
      <c r="V241" t="s">
        <v>199</v>
      </c>
      <c r="W241" t="s">
        <v>132</v>
      </c>
      <c r="X241" s="9">
        <v>41963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 t="s">
        <v>1544</v>
      </c>
      <c r="F242" t="s">
        <v>153</v>
      </c>
      <c r="G242" t="s">
        <v>146</v>
      </c>
      <c r="H242" t="s">
        <v>1383</v>
      </c>
      <c r="I242" t="s">
        <v>1545</v>
      </c>
      <c r="J242" t="s">
        <v>99</v>
      </c>
      <c r="L242" t="s">
        <v>1546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57</v>
      </c>
      <c r="W242" t="s">
        <v>102</v>
      </c>
      <c r="X242" s="9">
        <v>34731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 t="s">
        <v>1549</v>
      </c>
      <c r="F243" t="s">
        <v>117</v>
      </c>
      <c r="G243" t="s">
        <v>1550</v>
      </c>
      <c r="H243" t="s">
        <v>630</v>
      </c>
      <c r="I243" t="s">
        <v>1551</v>
      </c>
      <c r="J243" t="s">
        <v>65</v>
      </c>
      <c r="K243" t="s">
        <v>624</v>
      </c>
      <c r="L243" t="s">
        <v>1552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217</v>
      </c>
      <c r="X243" s="9">
        <v>28439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 t="s">
        <v>1555</v>
      </c>
      <c r="F244" t="s">
        <v>374</v>
      </c>
      <c r="G244" t="s">
        <v>146</v>
      </c>
      <c r="H244" t="s">
        <v>1556</v>
      </c>
      <c r="I244" t="s">
        <v>1557</v>
      </c>
      <c r="J244" t="s">
        <v>480</v>
      </c>
      <c r="K244" t="s">
        <v>631</v>
      </c>
      <c r="L244" t="s">
        <v>1558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183</v>
      </c>
      <c r="W244" t="s">
        <v>102</v>
      </c>
      <c r="X244" s="9">
        <v>37496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 t="s">
        <v>1561</v>
      </c>
      <c r="F245" t="s">
        <v>117</v>
      </c>
      <c r="G245" t="s">
        <v>1562</v>
      </c>
      <c r="H245" t="s">
        <v>1563</v>
      </c>
      <c r="I245" t="s">
        <v>1564</v>
      </c>
      <c r="J245" t="s">
        <v>458</v>
      </c>
      <c r="K245" t="s">
        <v>766</v>
      </c>
      <c r="L245" t="s">
        <v>1565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79</v>
      </c>
      <c r="W245" t="s">
        <v>68</v>
      </c>
      <c r="X245" s="9">
        <v>30879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 t="s">
        <v>1568</v>
      </c>
      <c r="F246" t="s">
        <v>39</v>
      </c>
      <c r="G246" t="s">
        <v>39</v>
      </c>
      <c r="H246" t="s">
        <v>1569</v>
      </c>
      <c r="I246" t="s">
        <v>1570</v>
      </c>
      <c r="J246" t="s">
        <v>638</v>
      </c>
      <c r="K246" t="s">
        <v>516</v>
      </c>
      <c r="L246" t="s">
        <v>1571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80</v>
      </c>
      <c r="U246">
        <v>49847</v>
      </c>
      <c r="V246" t="s">
        <v>698</v>
      </c>
      <c r="W246" t="s">
        <v>132</v>
      </c>
      <c r="X246" s="9">
        <v>30995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 t="s">
        <v>1574</v>
      </c>
      <c r="F247" t="s">
        <v>294</v>
      </c>
      <c r="G247" t="s">
        <v>146</v>
      </c>
      <c r="H247" t="s">
        <v>1575</v>
      </c>
      <c r="I247" t="s">
        <v>1576</v>
      </c>
      <c r="J247" t="s">
        <v>394</v>
      </c>
      <c r="K247" t="s">
        <v>140</v>
      </c>
      <c r="L247" t="s">
        <v>799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112</v>
      </c>
      <c r="U247">
        <v>46747</v>
      </c>
      <c r="V247" t="s">
        <v>79</v>
      </c>
      <c r="W247" t="s">
        <v>132</v>
      </c>
      <c r="X247" s="9">
        <v>42191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 t="s">
        <v>1579</v>
      </c>
      <c r="F248" t="s">
        <v>329</v>
      </c>
      <c r="G248" t="s">
        <v>146</v>
      </c>
      <c r="H248" t="s">
        <v>833</v>
      </c>
      <c r="I248" t="s">
        <v>1580</v>
      </c>
      <c r="J248" t="s">
        <v>230</v>
      </c>
      <c r="K248" t="s">
        <v>631</v>
      </c>
      <c r="L248" t="s">
        <v>1581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92</v>
      </c>
      <c r="U248">
        <v>17439</v>
      </c>
      <c r="V248" t="s">
        <v>263</v>
      </c>
      <c r="W248" t="b">
        <v>0</v>
      </c>
      <c r="X248" s="9">
        <v>20796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 t="s">
        <v>498</v>
      </c>
      <c r="F249" t="s">
        <v>84</v>
      </c>
      <c r="G249" t="s">
        <v>1582</v>
      </c>
      <c r="H249" t="s">
        <v>1583</v>
      </c>
      <c r="I249" t="s">
        <v>1584</v>
      </c>
      <c r="J249" t="s">
        <v>230</v>
      </c>
      <c r="K249" t="s">
        <v>110</v>
      </c>
      <c r="L249" t="s">
        <v>1585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113</v>
      </c>
      <c r="W249" t="b">
        <v>0</v>
      </c>
      <c r="X249" s="9">
        <v>30560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 t="s">
        <v>1588</v>
      </c>
      <c r="F250" t="s">
        <v>257</v>
      </c>
      <c r="H250" t="s">
        <v>1589</v>
      </c>
      <c r="I250" t="s">
        <v>1590</v>
      </c>
      <c r="J250" t="s">
        <v>88</v>
      </c>
      <c r="K250" t="s">
        <v>89</v>
      </c>
      <c r="L250" t="s">
        <v>1591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132</v>
      </c>
      <c r="U250">
        <v>38177</v>
      </c>
      <c r="V250" t="s">
        <v>79</v>
      </c>
      <c r="W250" t="s">
        <v>92</v>
      </c>
      <c r="X250" s="9">
        <v>25331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 t="s">
        <v>1594</v>
      </c>
      <c r="F251" t="s">
        <v>62</v>
      </c>
      <c r="G251" t="s">
        <v>1595</v>
      </c>
      <c r="H251" t="s">
        <v>1580</v>
      </c>
      <c r="I251" t="s">
        <v>1596</v>
      </c>
      <c r="J251" t="s">
        <v>42</v>
      </c>
      <c r="K251" t="s">
        <v>100</v>
      </c>
      <c r="L251" t="s">
        <v>1597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79</v>
      </c>
      <c r="W251" t="b">
        <v>0</v>
      </c>
      <c r="X251" s="9">
        <v>38627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1599</v>
      </c>
      <c r="F252" t="s">
        <v>39</v>
      </c>
      <c r="G252" t="s">
        <v>1600</v>
      </c>
      <c r="H252" t="s">
        <v>1601</v>
      </c>
      <c r="I252" t="s">
        <v>956</v>
      </c>
      <c r="J252" t="s">
        <v>109</v>
      </c>
      <c r="K252" t="s">
        <v>251</v>
      </c>
      <c r="L252" t="s">
        <v>1602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56</v>
      </c>
      <c r="U252">
        <v>34960</v>
      </c>
      <c r="V252" t="s">
        <v>379</v>
      </c>
      <c r="W252" t="s">
        <v>166</v>
      </c>
      <c r="X252" s="9"/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 t="s">
        <v>1605</v>
      </c>
      <c r="F253" t="s">
        <v>247</v>
      </c>
      <c r="G253" t="s">
        <v>1606</v>
      </c>
      <c r="H253" t="s">
        <v>1607</v>
      </c>
      <c r="J253" t="s">
        <v>29</v>
      </c>
      <c r="K253" t="s">
        <v>650</v>
      </c>
      <c r="L253" t="s">
        <v>1608</v>
      </c>
      <c r="M253">
        <v>168</v>
      </c>
      <c r="N253">
        <v>81</v>
      </c>
      <c r="P253">
        <v>0</v>
      </c>
      <c r="R253">
        <v>18.600000000000001</v>
      </c>
      <c r="T253" t="s">
        <v>56</v>
      </c>
      <c r="U253">
        <v>43582</v>
      </c>
      <c r="V253" t="s">
        <v>379</v>
      </c>
      <c r="W253" t="s">
        <v>25</v>
      </c>
      <c r="X253" s="9">
        <v>29032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 t="s">
        <v>1611</v>
      </c>
      <c r="F254" t="s">
        <v>145</v>
      </c>
      <c r="G254" t="s">
        <v>1612</v>
      </c>
      <c r="H254" t="s">
        <v>1613</v>
      </c>
      <c r="I254" t="s">
        <v>1614</v>
      </c>
      <c r="J254" t="s">
        <v>205</v>
      </c>
      <c r="K254" t="s">
        <v>548</v>
      </c>
      <c r="L254" t="s">
        <v>799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1615</v>
      </c>
      <c r="W254" t="b">
        <v>0</v>
      </c>
      <c r="X254" s="9">
        <v>14526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 t="s">
        <v>1617</v>
      </c>
      <c r="F255" t="s">
        <v>73</v>
      </c>
      <c r="G255" t="s">
        <v>1618</v>
      </c>
      <c r="H255" t="s">
        <v>1619</v>
      </c>
      <c r="I255" t="s">
        <v>1620</v>
      </c>
      <c r="J255" t="s">
        <v>394</v>
      </c>
      <c r="K255" t="s">
        <v>481</v>
      </c>
      <c r="L255" t="s">
        <v>1621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165</v>
      </c>
      <c r="U255">
        <v>3628</v>
      </c>
      <c r="V255" t="s">
        <v>263</v>
      </c>
      <c r="W255" t="s">
        <v>102</v>
      </c>
      <c r="X255" s="9">
        <v>32716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1623</v>
      </c>
      <c r="G256" t="s">
        <v>1624</v>
      </c>
      <c r="H256" t="s">
        <v>1625</v>
      </c>
      <c r="I256" t="s">
        <v>1257</v>
      </c>
      <c r="J256" t="s">
        <v>29</v>
      </c>
      <c r="K256" t="s">
        <v>333</v>
      </c>
      <c r="L256" t="s">
        <v>1626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80</v>
      </c>
      <c r="U256">
        <v>33301</v>
      </c>
      <c r="V256" t="s">
        <v>79</v>
      </c>
      <c r="W256" t="s">
        <v>68</v>
      </c>
      <c r="X256" s="9"/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1628</v>
      </c>
      <c r="F257" t="s">
        <v>374</v>
      </c>
      <c r="G257" t="s">
        <v>1629</v>
      </c>
      <c r="H257" t="s">
        <v>1630</v>
      </c>
      <c r="I257" t="s">
        <v>1631</v>
      </c>
      <c r="J257" t="s">
        <v>53</v>
      </c>
      <c r="K257" t="s">
        <v>110</v>
      </c>
      <c r="L257" t="s">
        <v>1632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208</v>
      </c>
      <c r="W257" t="s">
        <v>166</v>
      </c>
      <c r="X257" s="9"/>
    </row>
    <row r="258" spans="1:24" x14ac:dyDescent="0.3">
      <c r="A258" t="s">
        <v>1634</v>
      </c>
      <c r="B258" t="s">
        <v>1635</v>
      </c>
      <c r="C258" t="s">
        <v>60</v>
      </c>
      <c r="D258">
        <v>76</v>
      </c>
      <c r="E258" t="s">
        <v>1636</v>
      </c>
      <c r="F258" t="s">
        <v>693</v>
      </c>
      <c r="G258" t="s">
        <v>39</v>
      </c>
      <c r="H258" t="s">
        <v>1637</v>
      </c>
      <c r="I258" t="s">
        <v>341</v>
      </c>
      <c r="J258" t="s">
        <v>121</v>
      </c>
      <c r="K258" t="s">
        <v>279</v>
      </c>
      <c r="L258" t="s">
        <v>1638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80</v>
      </c>
      <c r="X258" s="9">
        <v>17755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1640</v>
      </c>
      <c r="F259" t="s">
        <v>38</v>
      </c>
      <c r="G259" t="s">
        <v>1641</v>
      </c>
      <c r="H259" t="s">
        <v>155</v>
      </c>
      <c r="I259" t="s">
        <v>1642</v>
      </c>
      <c r="J259" t="s">
        <v>638</v>
      </c>
      <c r="K259" t="s">
        <v>89</v>
      </c>
      <c r="L259" t="s">
        <v>173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132</v>
      </c>
      <c r="U259">
        <v>38223</v>
      </c>
      <c r="V259" t="s">
        <v>79</v>
      </c>
      <c r="W259" t="s">
        <v>46</v>
      </c>
      <c r="X259" s="9"/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1644</v>
      </c>
      <c r="F260" t="s">
        <v>126</v>
      </c>
      <c r="G260" t="s">
        <v>1645</v>
      </c>
      <c r="H260" t="s">
        <v>1646</v>
      </c>
      <c r="I260" t="s">
        <v>1647</v>
      </c>
      <c r="J260" t="s">
        <v>76</v>
      </c>
      <c r="K260" t="s">
        <v>624</v>
      </c>
      <c r="L260" t="s">
        <v>111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80</v>
      </c>
      <c r="U260">
        <v>35442</v>
      </c>
      <c r="V260" t="s">
        <v>281</v>
      </c>
      <c r="W260" t="s">
        <v>102</v>
      </c>
      <c r="X260" s="9"/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 t="s">
        <v>1649</v>
      </c>
      <c r="F261" t="s">
        <v>491</v>
      </c>
      <c r="G261" t="s">
        <v>1650</v>
      </c>
      <c r="H261" t="s">
        <v>1570</v>
      </c>
      <c r="I261" t="s">
        <v>1651</v>
      </c>
      <c r="J261" t="s">
        <v>196</v>
      </c>
      <c r="K261" t="s">
        <v>140</v>
      </c>
      <c r="L261" t="s">
        <v>1652</v>
      </c>
      <c r="P261">
        <v>144</v>
      </c>
      <c r="Q261">
        <v>5.9</v>
      </c>
      <c r="R261">
        <v>35.4</v>
      </c>
      <c r="S261">
        <v>241</v>
      </c>
      <c r="T261" t="s">
        <v>80</v>
      </c>
      <c r="U261">
        <v>34735</v>
      </c>
      <c r="V261" t="s">
        <v>271</v>
      </c>
      <c r="W261" t="s">
        <v>44</v>
      </c>
      <c r="X261" s="9">
        <v>25266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 t="s">
        <v>1654</v>
      </c>
      <c r="F262" t="s">
        <v>169</v>
      </c>
      <c r="H262" t="s">
        <v>1655</v>
      </c>
      <c r="I262" t="s">
        <v>1656</v>
      </c>
      <c r="J262" t="s">
        <v>409</v>
      </c>
      <c r="K262" t="s">
        <v>783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1657</v>
      </c>
      <c r="V262" t="s">
        <v>33</v>
      </c>
      <c r="X262" s="9">
        <v>30169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 t="s">
        <v>1659</v>
      </c>
      <c r="F263" t="s">
        <v>73</v>
      </c>
      <c r="G263" t="s">
        <v>1660</v>
      </c>
      <c r="H263" t="s">
        <v>1661</v>
      </c>
      <c r="I263" t="s">
        <v>1662</v>
      </c>
      <c r="J263" t="s">
        <v>394</v>
      </c>
      <c r="K263" t="s">
        <v>197</v>
      </c>
      <c r="L263" t="s">
        <v>1663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78</v>
      </c>
      <c r="U263" t="s">
        <v>1665</v>
      </c>
      <c r="V263" t="s">
        <v>33</v>
      </c>
      <c r="W263" t="s">
        <v>80</v>
      </c>
      <c r="X263" s="9">
        <v>20155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 t="s">
        <v>1668</v>
      </c>
      <c r="F264" t="s">
        <v>374</v>
      </c>
      <c r="G264" t="s">
        <v>1669</v>
      </c>
      <c r="H264" t="s">
        <v>1670</v>
      </c>
      <c r="I264" t="s">
        <v>1671</v>
      </c>
      <c r="J264" t="s">
        <v>480</v>
      </c>
      <c r="K264" t="s">
        <v>100</v>
      </c>
      <c r="L264" t="s">
        <v>363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80</v>
      </c>
      <c r="U264">
        <v>1022</v>
      </c>
      <c r="V264" t="s">
        <v>263</v>
      </c>
      <c r="W264" t="s">
        <v>25</v>
      </c>
      <c r="X264" s="9">
        <v>15037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1675</v>
      </c>
      <c r="F265" t="s">
        <v>145</v>
      </c>
      <c r="G265" t="s">
        <v>1676</v>
      </c>
      <c r="J265" t="s">
        <v>458</v>
      </c>
      <c r="K265" t="s">
        <v>741</v>
      </c>
      <c r="L265" t="s">
        <v>1677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68</v>
      </c>
      <c r="U265">
        <v>37921</v>
      </c>
      <c r="V265" t="s">
        <v>57</v>
      </c>
      <c r="W265" t="s">
        <v>69</v>
      </c>
      <c r="X265" s="9"/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1680</v>
      </c>
      <c r="F266" t="s">
        <v>275</v>
      </c>
      <c r="G266" t="s">
        <v>146</v>
      </c>
      <c r="J266" t="s">
        <v>156</v>
      </c>
      <c r="K266" t="s">
        <v>516</v>
      </c>
      <c r="L266" t="s">
        <v>1681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  <c r="X266" s="9">
        <v>30447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1684</v>
      </c>
      <c r="F267" t="s">
        <v>275</v>
      </c>
      <c r="G267" t="s">
        <v>1685</v>
      </c>
      <c r="H267" t="s">
        <v>1686</v>
      </c>
      <c r="I267" t="s">
        <v>1687</v>
      </c>
      <c r="K267" t="s">
        <v>348</v>
      </c>
      <c r="L267" t="s">
        <v>1688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199</v>
      </c>
      <c r="W267" t="s">
        <v>68</v>
      </c>
      <c r="X267" s="9">
        <v>16568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 t="s">
        <v>1691</v>
      </c>
      <c r="F268" t="s">
        <v>491</v>
      </c>
      <c r="G268" t="s">
        <v>39</v>
      </c>
      <c r="H268" t="s">
        <v>384</v>
      </c>
      <c r="I268" t="s">
        <v>1692</v>
      </c>
      <c r="J268" t="s">
        <v>65</v>
      </c>
      <c r="L268" t="s">
        <v>1693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199</v>
      </c>
      <c r="W268" t="s">
        <v>132</v>
      </c>
      <c r="X268" s="9">
        <v>27428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1696</v>
      </c>
      <c r="F269" t="s">
        <v>294</v>
      </c>
      <c r="H269" t="s">
        <v>1697</v>
      </c>
      <c r="I269" t="s">
        <v>1698</v>
      </c>
      <c r="J269" t="s">
        <v>409</v>
      </c>
      <c r="K269" t="s">
        <v>181</v>
      </c>
      <c r="L269" t="s">
        <v>1699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253</v>
      </c>
      <c r="U269">
        <v>20249</v>
      </c>
      <c r="V269" t="s">
        <v>33</v>
      </c>
      <c r="W269" t="s">
        <v>166</v>
      </c>
      <c r="X269" s="9"/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1702</v>
      </c>
      <c r="F270" t="s">
        <v>169</v>
      </c>
      <c r="G270" t="s">
        <v>1703</v>
      </c>
      <c r="H270" t="s">
        <v>1704</v>
      </c>
      <c r="I270" t="s">
        <v>797</v>
      </c>
      <c r="J270" t="s">
        <v>139</v>
      </c>
      <c r="K270" t="s">
        <v>537</v>
      </c>
      <c r="L270" t="s">
        <v>1705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199</v>
      </c>
      <c r="W270" t="s">
        <v>92</v>
      </c>
      <c r="X270" s="9">
        <v>18035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 t="s">
        <v>1710</v>
      </c>
      <c r="I271" t="s">
        <v>1711</v>
      </c>
      <c r="J271" t="s">
        <v>139</v>
      </c>
      <c r="K271" t="s">
        <v>30</v>
      </c>
      <c r="L271" t="s">
        <v>1712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165</v>
      </c>
      <c r="U271">
        <v>19313</v>
      </c>
      <c r="V271" t="s">
        <v>79</v>
      </c>
      <c r="W271" t="b">
        <v>0</v>
      </c>
      <c r="X271" s="9"/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1715</v>
      </c>
      <c r="F272" t="s">
        <v>178</v>
      </c>
      <c r="H272" t="s">
        <v>1716</v>
      </c>
      <c r="I272" t="s">
        <v>1717</v>
      </c>
      <c r="J272" t="s">
        <v>139</v>
      </c>
      <c r="K272" t="s">
        <v>368</v>
      </c>
      <c r="L272" t="s">
        <v>1718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102</v>
      </c>
      <c r="U272">
        <v>27553</v>
      </c>
      <c r="V272" t="s">
        <v>79</v>
      </c>
      <c r="W272" t="s">
        <v>166</v>
      </c>
      <c r="X272" s="9">
        <v>38642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1721</v>
      </c>
      <c r="F273" t="s">
        <v>419</v>
      </c>
      <c r="G273" t="s">
        <v>39</v>
      </c>
      <c r="J273" t="s">
        <v>480</v>
      </c>
      <c r="K273" t="s">
        <v>279</v>
      </c>
      <c r="L273" t="s">
        <v>1722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102</v>
      </c>
      <c r="X273" s="9"/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 t="s">
        <v>1724</v>
      </c>
      <c r="F274" t="s">
        <v>95</v>
      </c>
      <c r="G274" t="s">
        <v>1725</v>
      </c>
      <c r="H274" t="s">
        <v>1726</v>
      </c>
      <c r="I274" t="s">
        <v>1727</v>
      </c>
      <c r="J274" t="s">
        <v>121</v>
      </c>
      <c r="K274" t="s">
        <v>873</v>
      </c>
      <c r="L274" t="s">
        <v>1728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79</v>
      </c>
      <c r="W274" t="s">
        <v>68</v>
      </c>
      <c r="X274" s="9">
        <v>36452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1730</v>
      </c>
      <c r="F275" t="s">
        <v>247</v>
      </c>
      <c r="G275" t="s">
        <v>1731</v>
      </c>
      <c r="H275" t="s">
        <v>1110</v>
      </c>
      <c r="K275" t="s">
        <v>25</v>
      </c>
      <c r="L275" t="s">
        <v>111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57</v>
      </c>
      <c r="W275" t="b">
        <v>1</v>
      </c>
      <c r="X275" s="9">
        <v>17202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1734</v>
      </c>
      <c r="F276" t="s">
        <v>95</v>
      </c>
      <c r="G276" t="s">
        <v>1735</v>
      </c>
      <c r="H276" t="s">
        <v>1736</v>
      </c>
      <c r="I276" t="s">
        <v>1737</v>
      </c>
      <c r="J276" t="s">
        <v>99</v>
      </c>
      <c r="K276" t="s">
        <v>100</v>
      </c>
      <c r="L276" t="s">
        <v>1738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253</v>
      </c>
      <c r="V276" t="s">
        <v>79</v>
      </c>
      <c r="W276" t="s">
        <v>46</v>
      </c>
      <c r="X276" s="9">
        <v>20146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1740</v>
      </c>
      <c r="F277" t="s">
        <v>257</v>
      </c>
      <c r="H277" t="s">
        <v>1741</v>
      </c>
      <c r="I277" t="s">
        <v>1742</v>
      </c>
      <c r="K277" t="s">
        <v>181</v>
      </c>
      <c r="L277" t="s">
        <v>1743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199</v>
      </c>
      <c r="W277" t="s">
        <v>46</v>
      </c>
      <c r="X277" s="9">
        <v>24727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 t="s">
        <v>1716</v>
      </c>
      <c r="I278" t="s">
        <v>1747</v>
      </c>
      <c r="J278" t="s">
        <v>242</v>
      </c>
      <c r="K278" t="s">
        <v>54</v>
      </c>
      <c r="L278" t="s">
        <v>1748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183</v>
      </c>
      <c r="X278" s="9"/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1750</v>
      </c>
      <c r="F279" t="s">
        <v>178</v>
      </c>
      <c r="H279" t="s">
        <v>1751</v>
      </c>
      <c r="I279" t="s">
        <v>1752</v>
      </c>
      <c r="J279" t="s">
        <v>65</v>
      </c>
      <c r="L279" t="s">
        <v>1753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1754</v>
      </c>
      <c r="V279" t="s">
        <v>113</v>
      </c>
      <c r="W279" t="s">
        <v>102</v>
      </c>
      <c r="X279" s="9"/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 t="s">
        <v>1757</v>
      </c>
      <c r="F280" t="s">
        <v>95</v>
      </c>
      <c r="G280" t="s">
        <v>39</v>
      </c>
      <c r="H280" t="s">
        <v>1379</v>
      </c>
      <c r="I280" t="s">
        <v>1758</v>
      </c>
      <c r="J280" t="s">
        <v>88</v>
      </c>
      <c r="K280" t="s">
        <v>368</v>
      </c>
      <c r="L280" t="s">
        <v>1759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132</v>
      </c>
      <c r="U280">
        <v>-40538</v>
      </c>
      <c r="V280" t="s">
        <v>183</v>
      </c>
      <c r="W280" t="s">
        <v>69</v>
      </c>
      <c r="X280" s="9">
        <v>32754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1762</v>
      </c>
      <c r="F281" t="s">
        <v>178</v>
      </c>
      <c r="G281" t="s">
        <v>1763</v>
      </c>
      <c r="H281" t="s">
        <v>1764</v>
      </c>
      <c r="I281" t="s">
        <v>1765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165</v>
      </c>
      <c r="U281">
        <v>4078</v>
      </c>
      <c r="V281" t="s">
        <v>25</v>
      </c>
      <c r="W281" t="s">
        <v>92</v>
      </c>
      <c r="X281" s="9">
        <v>17826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1768</v>
      </c>
      <c r="F282" t="s">
        <v>338</v>
      </c>
      <c r="G282" t="s">
        <v>1769</v>
      </c>
      <c r="H282" t="s">
        <v>1770</v>
      </c>
      <c r="I282" t="s">
        <v>1771</v>
      </c>
      <c r="J282" t="s">
        <v>109</v>
      </c>
      <c r="K282" t="s">
        <v>33</v>
      </c>
      <c r="L282" t="s">
        <v>1772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199</v>
      </c>
      <c r="W282" t="s">
        <v>132</v>
      </c>
      <c r="X282" s="9">
        <v>21733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1775</v>
      </c>
      <c r="F283" t="s">
        <v>126</v>
      </c>
      <c r="G283" t="s">
        <v>1776</v>
      </c>
      <c r="H283" t="s">
        <v>1777</v>
      </c>
      <c r="I283" t="s">
        <v>1778</v>
      </c>
      <c r="J283" t="s">
        <v>196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91</v>
      </c>
      <c r="U283" t="s">
        <v>1779</v>
      </c>
      <c r="W283" t="s">
        <v>166</v>
      </c>
      <c r="X283" s="9">
        <v>16976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294</v>
      </c>
      <c r="G284" t="s">
        <v>1783</v>
      </c>
      <c r="H284" t="s">
        <v>1784</v>
      </c>
      <c r="J284" t="s">
        <v>76</v>
      </c>
      <c r="K284" t="s">
        <v>54</v>
      </c>
      <c r="L284" t="s">
        <v>1785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112</v>
      </c>
      <c r="U284" t="s">
        <v>1787</v>
      </c>
      <c r="V284" t="s">
        <v>57</v>
      </c>
      <c r="W284" t="b">
        <v>0</v>
      </c>
      <c r="X284" s="9"/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1790</v>
      </c>
      <c r="F285" t="s">
        <v>693</v>
      </c>
      <c r="G285" t="s">
        <v>1791</v>
      </c>
      <c r="J285" t="s">
        <v>668</v>
      </c>
      <c r="K285" t="s">
        <v>650</v>
      </c>
      <c r="L285" t="s">
        <v>1792</v>
      </c>
      <c r="O285" t="s">
        <v>1793</v>
      </c>
      <c r="P285">
        <v>166</v>
      </c>
      <c r="R285">
        <v>24.7</v>
      </c>
      <c r="S285">
        <v>128</v>
      </c>
      <c r="T285" t="s">
        <v>68</v>
      </c>
      <c r="U285">
        <v>30742</v>
      </c>
      <c r="V285" t="s">
        <v>379</v>
      </c>
      <c r="W285" t="b">
        <v>0</v>
      </c>
      <c r="X285" s="9">
        <v>35217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 t="s">
        <v>1796</v>
      </c>
      <c r="F286" t="s">
        <v>169</v>
      </c>
      <c r="G286" t="s">
        <v>1797</v>
      </c>
      <c r="H286" t="s">
        <v>1492</v>
      </c>
      <c r="I286" t="s">
        <v>1798</v>
      </c>
      <c r="J286" t="s">
        <v>309</v>
      </c>
      <c r="K286" t="s">
        <v>110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102</v>
      </c>
      <c r="U286">
        <v>26287</v>
      </c>
      <c r="V286" t="s">
        <v>208</v>
      </c>
      <c r="W286" t="s">
        <v>69</v>
      </c>
      <c r="X286" s="9">
        <v>14375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1800</v>
      </c>
      <c r="G287" t="s">
        <v>146</v>
      </c>
      <c r="H287" t="s">
        <v>1801</v>
      </c>
      <c r="I287" t="s">
        <v>583</v>
      </c>
      <c r="K287" t="s">
        <v>251</v>
      </c>
      <c r="L287" t="s">
        <v>387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80</v>
      </c>
      <c r="U287">
        <v>35153</v>
      </c>
      <c r="V287" t="s">
        <v>379</v>
      </c>
      <c r="W287" t="s">
        <v>92</v>
      </c>
      <c r="X287" s="9">
        <v>35670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693</v>
      </c>
      <c r="G288" t="s">
        <v>1803</v>
      </c>
      <c r="H288" t="s">
        <v>1804</v>
      </c>
      <c r="I288" t="s">
        <v>1805</v>
      </c>
      <c r="J288" t="s">
        <v>109</v>
      </c>
      <c r="K288" t="s">
        <v>54</v>
      </c>
      <c r="L288" t="s">
        <v>1806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68</v>
      </c>
      <c r="U288" t="s">
        <v>1807</v>
      </c>
      <c r="V288" t="s">
        <v>698</v>
      </c>
      <c r="W288" t="s">
        <v>46</v>
      </c>
      <c r="X288" s="9"/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1810</v>
      </c>
      <c r="F289" t="s">
        <v>62</v>
      </c>
      <c r="G289" t="s">
        <v>146</v>
      </c>
      <c r="H289" t="s">
        <v>1765</v>
      </c>
      <c r="I289" t="s">
        <v>1364</v>
      </c>
      <c r="J289" t="s">
        <v>29</v>
      </c>
      <c r="K289" t="s">
        <v>197</v>
      </c>
      <c r="L289" t="s">
        <v>1811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68</v>
      </c>
      <c r="U289">
        <v>38664</v>
      </c>
      <c r="V289" t="s">
        <v>199</v>
      </c>
      <c r="W289" t="b">
        <v>0</v>
      </c>
      <c r="X289" s="9"/>
    </row>
    <row r="290" spans="1:24" x14ac:dyDescent="0.3">
      <c r="A290" t="s">
        <v>1812</v>
      </c>
      <c r="B290" t="s">
        <v>1813</v>
      </c>
      <c r="C290" t="s">
        <v>36</v>
      </c>
      <c r="D290">
        <v>37</v>
      </c>
      <c r="E290" t="s">
        <v>1814</v>
      </c>
      <c r="F290" t="s">
        <v>374</v>
      </c>
      <c r="G290" t="s">
        <v>1815</v>
      </c>
      <c r="H290" t="s">
        <v>1816</v>
      </c>
      <c r="I290" t="s">
        <v>970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56</v>
      </c>
      <c r="U290">
        <v>44903</v>
      </c>
      <c r="V290" t="s">
        <v>698</v>
      </c>
      <c r="W290" t="s">
        <v>56</v>
      </c>
      <c r="X290" s="9">
        <v>32026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1819</v>
      </c>
      <c r="F291" t="s">
        <v>193</v>
      </c>
      <c r="G291" t="s">
        <v>146</v>
      </c>
      <c r="H291" t="s">
        <v>393</v>
      </c>
      <c r="I291" t="s">
        <v>1820</v>
      </c>
      <c r="J291" t="s">
        <v>409</v>
      </c>
      <c r="K291" t="s">
        <v>140</v>
      </c>
      <c r="L291" t="s">
        <v>1699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102</v>
      </c>
      <c r="X291" s="9">
        <v>14905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1823</v>
      </c>
      <c r="F292" t="s">
        <v>275</v>
      </c>
      <c r="G292" t="s">
        <v>39</v>
      </c>
      <c r="H292" t="s">
        <v>1824</v>
      </c>
      <c r="I292" t="s">
        <v>1825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698</v>
      </c>
      <c r="W292" t="s">
        <v>25</v>
      </c>
      <c r="X292" s="9"/>
    </row>
    <row r="293" spans="1:24" x14ac:dyDescent="0.3">
      <c r="A293" t="s">
        <v>1827</v>
      </c>
      <c r="C293" t="s">
        <v>60</v>
      </c>
      <c r="D293">
        <v>80</v>
      </c>
      <c r="E293" t="s">
        <v>1828</v>
      </c>
      <c r="F293" t="s">
        <v>491</v>
      </c>
      <c r="G293" t="s">
        <v>1829</v>
      </c>
      <c r="H293" t="s">
        <v>1830</v>
      </c>
      <c r="I293" t="s">
        <v>1831</v>
      </c>
      <c r="J293" t="s">
        <v>342</v>
      </c>
      <c r="K293" t="s">
        <v>766</v>
      </c>
      <c r="L293" t="s">
        <v>1017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253</v>
      </c>
      <c r="U293">
        <v>5669</v>
      </c>
      <c r="V293" t="s">
        <v>57</v>
      </c>
      <c r="W293" t="s">
        <v>166</v>
      </c>
      <c r="X293" s="9">
        <v>16309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1833</v>
      </c>
      <c r="F294" t="s">
        <v>338</v>
      </c>
      <c r="G294" t="s">
        <v>1834</v>
      </c>
      <c r="H294" t="s">
        <v>1835</v>
      </c>
      <c r="I294" t="s">
        <v>426</v>
      </c>
      <c r="J294" t="s">
        <v>109</v>
      </c>
      <c r="K294" t="s">
        <v>611</v>
      </c>
      <c r="L294" t="s">
        <v>1836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253</v>
      </c>
      <c r="U294" t="s">
        <v>1837</v>
      </c>
      <c r="V294" t="s">
        <v>45</v>
      </c>
      <c r="W294" t="s">
        <v>56</v>
      </c>
      <c r="X294" s="9">
        <v>15154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F295" t="s">
        <v>266</v>
      </c>
      <c r="H295" t="s">
        <v>1840</v>
      </c>
      <c r="I295" t="s">
        <v>1841</v>
      </c>
      <c r="J295" t="s">
        <v>753</v>
      </c>
      <c r="K295" t="s">
        <v>33</v>
      </c>
      <c r="L295" t="s">
        <v>1693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253</v>
      </c>
      <c r="U295">
        <v>5007</v>
      </c>
      <c r="V295" t="s">
        <v>379</v>
      </c>
      <c r="W295" t="s">
        <v>80</v>
      </c>
      <c r="X295" s="9"/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 t="s">
        <v>1843</v>
      </c>
      <c r="F296" t="s">
        <v>39</v>
      </c>
      <c r="G296" t="s">
        <v>146</v>
      </c>
      <c r="H296" t="s">
        <v>1844</v>
      </c>
      <c r="I296" t="s">
        <v>1844</v>
      </c>
      <c r="J296" t="s">
        <v>189</v>
      </c>
      <c r="K296" t="s">
        <v>289</v>
      </c>
      <c r="L296" t="s">
        <v>1845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271</v>
      </c>
      <c r="W296" t="s">
        <v>46</v>
      </c>
      <c r="X296" s="9">
        <v>15017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 t="s">
        <v>1848</v>
      </c>
      <c r="F297" t="s">
        <v>468</v>
      </c>
      <c r="G297" t="s">
        <v>1849</v>
      </c>
      <c r="H297" t="s">
        <v>1647</v>
      </c>
      <c r="I297" t="s">
        <v>456</v>
      </c>
      <c r="J297" t="s">
        <v>121</v>
      </c>
      <c r="K297" t="s">
        <v>206</v>
      </c>
      <c r="L297" t="s">
        <v>1850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91</v>
      </c>
      <c r="U297">
        <v>12896</v>
      </c>
      <c r="V297" t="s">
        <v>208</v>
      </c>
      <c r="W297" t="s">
        <v>46</v>
      </c>
      <c r="X297" s="9">
        <v>36287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1851</v>
      </c>
      <c r="F298" t="s">
        <v>178</v>
      </c>
      <c r="G298" t="s">
        <v>1852</v>
      </c>
      <c r="H298" t="s">
        <v>1354</v>
      </c>
      <c r="I298" t="s">
        <v>1853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102</v>
      </c>
      <c r="U298">
        <v>21947</v>
      </c>
      <c r="V298" t="s">
        <v>208</v>
      </c>
      <c r="W298" t="s">
        <v>44</v>
      </c>
      <c r="X298" s="9"/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39</v>
      </c>
      <c r="G299" t="s">
        <v>1856</v>
      </c>
      <c r="H299" t="s">
        <v>1651</v>
      </c>
      <c r="K299" t="s">
        <v>624</v>
      </c>
      <c r="L299" t="s">
        <v>1857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91</v>
      </c>
      <c r="U299" t="s">
        <v>1858</v>
      </c>
      <c r="V299" t="s">
        <v>45</v>
      </c>
      <c r="W299" t="s">
        <v>68</v>
      </c>
      <c r="X299" s="9"/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 t="s">
        <v>1860</v>
      </c>
      <c r="F300" t="s">
        <v>153</v>
      </c>
      <c r="G300" t="s">
        <v>1861</v>
      </c>
      <c r="H300" t="s">
        <v>1862</v>
      </c>
      <c r="I300" t="s">
        <v>1504</v>
      </c>
      <c r="J300" t="s">
        <v>394</v>
      </c>
      <c r="K300" t="s">
        <v>624</v>
      </c>
      <c r="L300" t="s">
        <v>1863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253</v>
      </c>
      <c r="U300">
        <v>15102</v>
      </c>
      <c r="V300" t="s">
        <v>271</v>
      </c>
      <c r="W300" t="s">
        <v>92</v>
      </c>
      <c r="X300" s="9">
        <v>38834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G301" t="s">
        <v>39</v>
      </c>
      <c r="H301" t="s">
        <v>1865</v>
      </c>
      <c r="I301" t="s">
        <v>1866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91</v>
      </c>
      <c r="U301">
        <v>36592</v>
      </c>
      <c r="W301" t="s">
        <v>25</v>
      </c>
      <c r="X301" s="9"/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t="s">
        <v>1870</v>
      </c>
      <c r="I302" t="s">
        <v>1871</v>
      </c>
      <c r="J302" t="s">
        <v>309</v>
      </c>
      <c r="K302" t="s">
        <v>33</v>
      </c>
      <c r="L302" t="s">
        <v>1499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80</v>
      </c>
      <c r="U302">
        <v>13915</v>
      </c>
      <c r="V302" t="s">
        <v>263</v>
      </c>
      <c r="W302" t="s">
        <v>102</v>
      </c>
      <c r="X302" s="9"/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t="s">
        <v>1876</v>
      </c>
      <c r="I303" t="s">
        <v>1877</v>
      </c>
      <c r="K303" t="s">
        <v>77</v>
      </c>
      <c r="L303" t="s">
        <v>1878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1879</v>
      </c>
      <c r="V303" t="s">
        <v>57</v>
      </c>
      <c r="X303" s="9"/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 t="s">
        <v>1882</v>
      </c>
      <c r="F304" t="s">
        <v>169</v>
      </c>
      <c r="G304" t="s">
        <v>39</v>
      </c>
      <c r="H304" t="s">
        <v>1840</v>
      </c>
      <c r="I304" t="s">
        <v>1883</v>
      </c>
      <c r="J304" t="s">
        <v>342</v>
      </c>
      <c r="K304" t="s">
        <v>261</v>
      </c>
      <c r="L304" t="s">
        <v>1884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112</v>
      </c>
      <c r="U304" t="s">
        <v>1885</v>
      </c>
      <c r="V304" t="s">
        <v>217</v>
      </c>
      <c r="W304" t="s">
        <v>46</v>
      </c>
      <c r="X304" s="9">
        <v>36407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 t="s">
        <v>1887</v>
      </c>
      <c r="F305" t="s">
        <v>73</v>
      </c>
      <c r="G305" t="s">
        <v>146</v>
      </c>
      <c r="H305" t="s">
        <v>1888</v>
      </c>
      <c r="I305" t="s">
        <v>657</v>
      </c>
      <c r="J305" t="s">
        <v>42</v>
      </c>
      <c r="K305" t="s">
        <v>39</v>
      </c>
      <c r="L305" t="s">
        <v>1889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68</v>
      </c>
      <c r="U305">
        <v>44458</v>
      </c>
      <c r="V305" t="s">
        <v>57</v>
      </c>
      <c r="W305" t="s">
        <v>46</v>
      </c>
      <c r="X305" s="9">
        <v>36024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 t="s">
        <v>1892</v>
      </c>
      <c r="F306" t="s">
        <v>153</v>
      </c>
      <c r="G306" t="s">
        <v>146</v>
      </c>
      <c r="H306" t="s">
        <v>1893</v>
      </c>
      <c r="I306" t="s">
        <v>1894</v>
      </c>
      <c r="J306" t="s">
        <v>638</v>
      </c>
      <c r="K306" t="s">
        <v>481</v>
      </c>
      <c r="L306" t="s">
        <v>1895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68</v>
      </c>
      <c r="U306">
        <v>2694</v>
      </c>
      <c r="V306" t="s">
        <v>79</v>
      </c>
      <c r="W306" t="s">
        <v>102</v>
      </c>
      <c r="X306" s="9">
        <v>16855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84</v>
      </c>
      <c r="G307" t="s">
        <v>39</v>
      </c>
      <c r="H307" t="s">
        <v>1898</v>
      </c>
      <c r="I307" t="s">
        <v>1015</v>
      </c>
      <c r="J307" t="s">
        <v>99</v>
      </c>
      <c r="K307" t="s">
        <v>320</v>
      </c>
      <c r="L307" t="s">
        <v>111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102</v>
      </c>
      <c r="U307">
        <v>13273</v>
      </c>
      <c r="V307" t="s">
        <v>45</v>
      </c>
      <c r="W307" t="s">
        <v>132</v>
      </c>
      <c r="X307" s="9"/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 t="s">
        <v>1901</v>
      </c>
      <c r="F308" t="s">
        <v>126</v>
      </c>
      <c r="G308" t="s">
        <v>1902</v>
      </c>
      <c r="H308" t="s">
        <v>1170</v>
      </c>
      <c r="I308" t="s">
        <v>661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132</v>
      </c>
      <c r="U308" t="s">
        <v>1903</v>
      </c>
      <c r="V308" t="s">
        <v>208</v>
      </c>
      <c r="W308" t="s">
        <v>102</v>
      </c>
      <c r="X308" s="9">
        <v>32796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126</v>
      </c>
      <c r="G309" t="s">
        <v>39</v>
      </c>
      <c r="H309" t="s">
        <v>1383</v>
      </c>
      <c r="I309" t="s">
        <v>1907</v>
      </c>
      <c r="J309" t="s">
        <v>76</v>
      </c>
      <c r="K309" t="s">
        <v>873</v>
      </c>
      <c r="L309" t="s">
        <v>1908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56</v>
      </c>
      <c r="U309" t="s">
        <v>1909</v>
      </c>
      <c r="V309" t="s">
        <v>25</v>
      </c>
      <c r="W309" t="s">
        <v>25</v>
      </c>
      <c r="X309" s="9"/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 t="s">
        <v>1912</v>
      </c>
      <c r="F310" t="s">
        <v>275</v>
      </c>
      <c r="G310" t="s">
        <v>1913</v>
      </c>
      <c r="H310" t="s">
        <v>1914</v>
      </c>
      <c r="I310" t="s">
        <v>1915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92</v>
      </c>
      <c r="V310" t="s">
        <v>45</v>
      </c>
      <c r="W310" t="b">
        <v>0</v>
      </c>
      <c r="X310" s="9">
        <v>21342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G311" t="s">
        <v>146</v>
      </c>
      <c r="H311" t="s">
        <v>1920</v>
      </c>
      <c r="I311" t="s">
        <v>1921</v>
      </c>
      <c r="J311" t="s">
        <v>65</v>
      </c>
      <c r="K311" t="s">
        <v>783</v>
      </c>
      <c r="L311" t="s">
        <v>1922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183</v>
      </c>
      <c r="W311" t="b">
        <v>1</v>
      </c>
      <c r="X311" s="9"/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 t="s">
        <v>1925</v>
      </c>
      <c r="F312" t="s">
        <v>294</v>
      </c>
      <c r="G312" t="s">
        <v>1926</v>
      </c>
      <c r="H312" t="s">
        <v>1927</v>
      </c>
      <c r="I312" t="s">
        <v>1389</v>
      </c>
      <c r="J312" t="s">
        <v>409</v>
      </c>
      <c r="K312" t="s">
        <v>741</v>
      </c>
      <c r="L312" t="s">
        <v>1928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112</v>
      </c>
      <c r="U312">
        <v>47306</v>
      </c>
      <c r="V312" t="s">
        <v>208</v>
      </c>
      <c r="W312" t="b">
        <v>1</v>
      </c>
      <c r="X312" s="9">
        <v>32549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G313" t="s">
        <v>146</v>
      </c>
      <c r="H313" t="s">
        <v>1931</v>
      </c>
      <c r="I313" t="s">
        <v>1932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78</v>
      </c>
      <c r="U313">
        <v>33558</v>
      </c>
      <c r="V313" t="s">
        <v>183</v>
      </c>
      <c r="W313" t="s">
        <v>80</v>
      </c>
      <c r="X313" s="9"/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t="s">
        <v>1936</v>
      </c>
      <c r="I314" t="s">
        <v>1937</v>
      </c>
      <c r="J314" t="s">
        <v>242</v>
      </c>
      <c r="K314" t="s">
        <v>386</v>
      </c>
      <c r="L314" t="s">
        <v>1938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57</v>
      </c>
      <c r="W314" t="s">
        <v>46</v>
      </c>
      <c r="X314" s="9"/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 t="s">
        <v>1941</v>
      </c>
      <c r="F315" t="s">
        <v>73</v>
      </c>
      <c r="G315" t="s">
        <v>1942</v>
      </c>
      <c r="H315" t="s">
        <v>934</v>
      </c>
      <c r="I315" t="s">
        <v>1402</v>
      </c>
      <c r="J315" t="s">
        <v>409</v>
      </c>
      <c r="K315" t="s">
        <v>760</v>
      </c>
      <c r="L315" t="s">
        <v>1943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165</v>
      </c>
      <c r="U315">
        <v>26468</v>
      </c>
      <c r="V315" t="s">
        <v>45</v>
      </c>
      <c r="W315" t="s">
        <v>56</v>
      </c>
      <c r="X315" s="9">
        <v>28608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 t="s">
        <v>1946</v>
      </c>
      <c r="F316" t="s">
        <v>117</v>
      </c>
      <c r="G316" t="s">
        <v>1947</v>
      </c>
      <c r="H316" t="s">
        <v>1389</v>
      </c>
      <c r="I316" t="s">
        <v>1948</v>
      </c>
      <c r="J316" t="s">
        <v>53</v>
      </c>
      <c r="K316" t="s">
        <v>197</v>
      </c>
      <c r="L316" t="s">
        <v>1949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208</v>
      </c>
      <c r="W316" t="s">
        <v>68</v>
      </c>
      <c r="X316" s="9">
        <v>38099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1951</v>
      </c>
      <c r="F317" t="s">
        <v>247</v>
      </c>
      <c r="G317" t="s">
        <v>146</v>
      </c>
      <c r="H317" t="s">
        <v>1364</v>
      </c>
      <c r="I317" t="s">
        <v>1921</v>
      </c>
      <c r="J317" t="s">
        <v>109</v>
      </c>
      <c r="K317" t="s">
        <v>33</v>
      </c>
      <c r="L317" t="s">
        <v>607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78</v>
      </c>
      <c r="U317">
        <v>2641</v>
      </c>
      <c r="V317" t="s">
        <v>217</v>
      </c>
      <c r="W317" t="s">
        <v>68</v>
      </c>
      <c r="X317" s="9"/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 t="s">
        <v>1954</v>
      </c>
      <c r="F318" t="s">
        <v>145</v>
      </c>
      <c r="G318" t="s">
        <v>1955</v>
      </c>
      <c r="H318" t="s">
        <v>1956</v>
      </c>
      <c r="I318" t="s">
        <v>1957</v>
      </c>
      <c r="K318" t="s">
        <v>650</v>
      </c>
      <c r="L318" t="s">
        <v>1958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91</v>
      </c>
      <c r="U318">
        <v>43172</v>
      </c>
      <c r="V318" t="s">
        <v>271</v>
      </c>
      <c r="W318" t="s">
        <v>69</v>
      </c>
      <c r="X318" s="9">
        <v>19004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294</v>
      </c>
      <c r="G319" t="s">
        <v>39</v>
      </c>
      <c r="H319" t="s">
        <v>1963</v>
      </c>
      <c r="I319" t="s">
        <v>1964</v>
      </c>
      <c r="J319" t="s">
        <v>121</v>
      </c>
      <c r="K319" t="s">
        <v>100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80</v>
      </c>
      <c r="U319">
        <v>46889</v>
      </c>
      <c r="V319" t="s">
        <v>45</v>
      </c>
      <c r="W319" t="s">
        <v>25</v>
      </c>
      <c r="X319" s="9"/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 t="s">
        <v>1967</v>
      </c>
      <c r="F320" t="s">
        <v>275</v>
      </c>
      <c r="G320" t="s">
        <v>1968</v>
      </c>
      <c r="H320" t="s">
        <v>696</v>
      </c>
      <c r="I320" t="s">
        <v>1969</v>
      </c>
      <c r="J320" t="s">
        <v>121</v>
      </c>
      <c r="K320" t="s">
        <v>89</v>
      </c>
      <c r="L320" t="s">
        <v>1970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102</v>
      </c>
      <c r="U320">
        <v>37795</v>
      </c>
      <c r="V320" t="s">
        <v>217</v>
      </c>
      <c r="W320" t="s">
        <v>166</v>
      </c>
      <c r="X320" s="9">
        <v>22859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 t="s">
        <v>1973</v>
      </c>
      <c r="F321" t="s">
        <v>294</v>
      </c>
      <c r="G321" t="s">
        <v>1974</v>
      </c>
      <c r="H321" t="s">
        <v>1975</v>
      </c>
      <c r="I321" t="s">
        <v>1976</v>
      </c>
      <c r="J321" t="s">
        <v>309</v>
      </c>
      <c r="K321" t="s">
        <v>320</v>
      </c>
      <c r="L321" t="s">
        <v>1977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78</v>
      </c>
      <c r="U321">
        <v>25497</v>
      </c>
      <c r="V321" t="s">
        <v>698</v>
      </c>
      <c r="W321" t="s">
        <v>132</v>
      </c>
      <c r="X321" s="9">
        <v>30094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 t="s">
        <v>1980</v>
      </c>
      <c r="F322" t="s">
        <v>316</v>
      </c>
      <c r="G322" t="s">
        <v>1981</v>
      </c>
      <c r="H322" t="s">
        <v>1982</v>
      </c>
      <c r="I322" t="s">
        <v>400</v>
      </c>
      <c r="J322" t="s">
        <v>88</v>
      </c>
      <c r="K322" t="s">
        <v>631</v>
      </c>
      <c r="L322" t="s">
        <v>1265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132</v>
      </c>
      <c r="U322" t="s">
        <v>1984</v>
      </c>
      <c r="V322" t="s">
        <v>199</v>
      </c>
      <c r="W322" t="s">
        <v>132</v>
      </c>
      <c r="X322" s="9">
        <v>33858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39</v>
      </c>
      <c r="G323" t="s">
        <v>146</v>
      </c>
      <c r="H323" t="s">
        <v>1986</v>
      </c>
      <c r="K323" t="s">
        <v>624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1987</v>
      </c>
      <c r="V323" t="s">
        <v>263</v>
      </c>
      <c r="W323" t="s">
        <v>80</v>
      </c>
      <c r="X323" s="9"/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 t="s">
        <v>1991</v>
      </c>
      <c r="I324" t="s">
        <v>687</v>
      </c>
      <c r="J324" t="s">
        <v>109</v>
      </c>
      <c r="K324" t="s">
        <v>386</v>
      </c>
      <c r="L324" t="s">
        <v>1992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80</v>
      </c>
      <c r="U324">
        <v>43928</v>
      </c>
      <c r="W324" t="s">
        <v>102</v>
      </c>
      <c r="X324" s="9"/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 t="s">
        <v>1993</v>
      </c>
      <c r="F325" t="s">
        <v>169</v>
      </c>
      <c r="G325" t="s">
        <v>1994</v>
      </c>
      <c r="H325" t="s">
        <v>1995</v>
      </c>
      <c r="I325" t="s">
        <v>1996</v>
      </c>
      <c r="J325" t="s">
        <v>156</v>
      </c>
      <c r="K325" t="s">
        <v>1997</v>
      </c>
      <c r="L325" t="s">
        <v>1998</v>
      </c>
      <c r="N325">
        <v>64</v>
      </c>
      <c r="P325">
        <v>178</v>
      </c>
      <c r="Q325">
        <v>4.4000000000000004</v>
      </c>
      <c r="S325">
        <v>162</v>
      </c>
      <c r="T325" t="s">
        <v>91</v>
      </c>
      <c r="U325">
        <v>29214</v>
      </c>
      <c r="V325" t="s">
        <v>25</v>
      </c>
      <c r="W325" t="s">
        <v>56</v>
      </c>
      <c r="X325" s="9">
        <v>36076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38</v>
      </c>
      <c r="G326" t="s">
        <v>2002</v>
      </c>
      <c r="H326" t="s">
        <v>2003</v>
      </c>
      <c r="I326" t="s">
        <v>2004</v>
      </c>
      <c r="J326" t="s">
        <v>288</v>
      </c>
      <c r="K326" t="s">
        <v>279</v>
      </c>
      <c r="L326" t="s">
        <v>363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132</v>
      </c>
      <c r="U326">
        <v>4721</v>
      </c>
      <c r="V326" t="s">
        <v>33</v>
      </c>
      <c r="W326" t="s">
        <v>69</v>
      </c>
      <c r="X326" s="9"/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 t="s">
        <v>2006</v>
      </c>
      <c r="F327" t="s">
        <v>39</v>
      </c>
      <c r="H327" t="s">
        <v>2007</v>
      </c>
      <c r="I327" t="s">
        <v>2008</v>
      </c>
      <c r="J327" t="s">
        <v>638</v>
      </c>
      <c r="K327" t="s">
        <v>548</v>
      </c>
      <c r="L327" t="s">
        <v>2009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78</v>
      </c>
      <c r="U327">
        <v>12841</v>
      </c>
      <c r="V327" t="s">
        <v>79</v>
      </c>
      <c r="W327" t="s">
        <v>56</v>
      </c>
      <c r="X327" s="9">
        <v>36542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 t="s">
        <v>2011</v>
      </c>
      <c r="F328" t="s">
        <v>247</v>
      </c>
      <c r="H328" t="s">
        <v>929</v>
      </c>
      <c r="I328" t="s">
        <v>2012</v>
      </c>
      <c r="J328" t="s">
        <v>99</v>
      </c>
      <c r="K328" t="s">
        <v>741</v>
      </c>
      <c r="L328" t="s">
        <v>2013</v>
      </c>
      <c r="O328" t="s">
        <v>2014</v>
      </c>
      <c r="P328">
        <v>114</v>
      </c>
      <c r="R328">
        <v>41.2</v>
      </c>
      <c r="S328">
        <v>276</v>
      </c>
      <c r="T328" t="s">
        <v>92</v>
      </c>
      <c r="U328" t="s">
        <v>2015</v>
      </c>
      <c r="V328" t="s">
        <v>263</v>
      </c>
      <c r="W328" t="s">
        <v>68</v>
      </c>
      <c r="X328" s="9">
        <v>37060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 t="s">
        <v>2017</v>
      </c>
      <c r="F329" t="s">
        <v>193</v>
      </c>
      <c r="G329" t="s">
        <v>2018</v>
      </c>
      <c r="H329" t="s">
        <v>2019</v>
      </c>
      <c r="I329" t="s">
        <v>2020</v>
      </c>
      <c r="J329" t="s">
        <v>29</v>
      </c>
      <c r="K329" t="s">
        <v>66</v>
      </c>
      <c r="L329" t="s">
        <v>2021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102</v>
      </c>
      <c r="U329" t="s">
        <v>2022</v>
      </c>
      <c r="V329" t="s">
        <v>217</v>
      </c>
      <c r="W329" t="b">
        <v>0</v>
      </c>
      <c r="X329" s="9">
        <v>28408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2024</v>
      </c>
      <c r="F330" t="s">
        <v>316</v>
      </c>
      <c r="G330" t="s">
        <v>2025</v>
      </c>
      <c r="H330" t="s">
        <v>2026</v>
      </c>
      <c r="I330" t="s">
        <v>2027</v>
      </c>
      <c r="J330" t="s">
        <v>753</v>
      </c>
      <c r="K330" t="s">
        <v>368</v>
      </c>
      <c r="L330" t="s">
        <v>2028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183</v>
      </c>
      <c r="W330" t="s">
        <v>56</v>
      </c>
      <c r="X330" s="9"/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 t="s">
        <v>2031</v>
      </c>
      <c r="F331" t="s">
        <v>693</v>
      </c>
      <c r="H331" t="s">
        <v>2032</v>
      </c>
      <c r="I331" t="s">
        <v>2033</v>
      </c>
      <c r="J331" t="s">
        <v>76</v>
      </c>
      <c r="K331" t="s">
        <v>441</v>
      </c>
      <c r="L331" t="s">
        <v>2034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56</v>
      </c>
      <c r="U331">
        <v>24526</v>
      </c>
      <c r="V331" t="s">
        <v>25</v>
      </c>
      <c r="W331" t="s">
        <v>80</v>
      </c>
      <c r="X331" s="9">
        <v>28805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 t="s">
        <v>2037</v>
      </c>
      <c r="F332" t="s">
        <v>126</v>
      </c>
      <c r="G332" t="s">
        <v>2038</v>
      </c>
      <c r="H332" t="s">
        <v>542</v>
      </c>
      <c r="I332" t="s">
        <v>630</v>
      </c>
      <c r="J332" t="s">
        <v>42</v>
      </c>
      <c r="K332" t="s">
        <v>89</v>
      </c>
      <c r="L332" t="s">
        <v>1005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253</v>
      </c>
      <c r="U332" t="s">
        <v>2039</v>
      </c>
      <c r="V332" t="s">
        <v>217</v>
      </c>
      <c r="W332" t="s">
        <v>132</v>
      </c>
      <c r="X332" s="9">
        <v>24248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 t="s">
        <v>2041</v>
      </c>
      <c r="F333" t="s">
        <v>294</v>
      </c>
      <c r="G333" t="s">
        <v>146</v>
      </c>
      <c r="J333" t="s">
        <v>394</v>
      </c>
      <c r="K333" t="s">
        <v>481</v>
      </c>
      <c r="L333" t="s">
        <v>447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102</v>
      </c>
      <c r="U333">
        <v>37140</v>
      </c>
      <c r="V333" t="s">
        <v>281</v>
      </c>
      <c r="W333" t="s">
        <v>92</v>
      </c>
      <c r="X333" s="9">
        <v>24056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374</v>
      </c>
      <c r="G334" t="s">
        <v>2044</v>
      </c>
      <c r="H334" t="s">
        <v>2045</v>
      </c>
      <c r="I334" t="s">
        <v>1170</v>
      </c>
      <c r="J334" t="s">
        <v>480</v>
      </c>
      <c r="K334" t="s">
        <v>516</v>
      </c>
      <c r="L334" t="s">
        <v>2046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68</v>
      </c>
      <c r="U334">
        <v>18871</v>
      </c>
      <c r="V334" t="s">
        <v>379</v>
      </c>
      <c r="W334" t="s">
        <v>132</v>
      </c>
      <c r="X334" s="9"/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2048</v>
      </c>
      <c r="F335" t="s">
        <v>294</v>
      </c>
      <c r="G335" t="s">
        <v>2049</v>
      </c>
      <c r="H335" t="s">
        <v>2050</v>
      </c>
      <c r="I335" t="s">
        <v>2051</v>
      </c>
      <c r="J335" t="s">
        <v>121</v>
      </c>
      <c r="K335" t="s">
        <v>348</v>
      </c>
      <c r="L335" t="s">
        <v>2052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102</v>
      </c>
      <c r="U335" t="s">
        <v>2053</v>
      </c>
      <c r="V335" t="s">
        <v>379</v>
      </c>
      <c r="W335" t="s">
        <v>46</v>
      </c>
      <c r="X335" s="9"/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2056</v>
      </c>
      <c r="F336" t="s">
        <v>247</v>
      </c>
      <c r="G336" t="s">
        <v>39</v>
      </c>
      <c r="H336" t="s">
        <v>661</v>
      </c>
      <c r="I336" t="s">
        <v>2057</v>
      </c>
      <c r="J336" t="s">
        <v>242</v>
      </c>
      <c r="K336" t="s">
        <v>650</v>
      </c>
      <c r="L336" t="s">
        <v>2058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132</v>
      </c>
      <c r="U336">
        <v>49757</v>
      </c>
      <c r="V336" t="s">
        <v>217</v>
      </c>
      <c r="W336" t="s">
        <v>69</v>
      </c>
      <c r="X336" s="9"/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 t="s">
        <v>2061</v>
      </c>
      <c r="F337" t="s">
        <v>275</v>
      </c>
      <c r="H337" t="s">
        <v>2062</v>
      </c>
      <c r="J337" t="s">
        <v>480</v>
      </c>
      <c r="K337" t="s">
        <v>348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9">
        <v>30991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693</v>
      </c>
      <c r="G338" t="s">
        <v>2066</v>
      </c>
      <c r="H338" t="s">
        <v>2067</v>
      </c>
      <c r="I338" t="s">
        <v>2068</v>
      </c>
      <c r="J338" t="s">
        <v>409</v>
      </c>
      <c r="K338" t="s">
        <v>140</v>
      </c>
      <c r="L338" t="s">
        <v>2069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2070</v>
      </c>
      <c r="V338" t="s">
        <v>25</v>
      </c>
      <c r="W338" t="s">
        <v>92</v>
      </c>
      <c r="X338" s="9"/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39</v>
      </c>
      <c r="H339" t="s">
        <v>1770</v>
      </c>
      <c r="I339" t="s">
        <v>2073</v>
      </c>
      <c r="J339" t="s">
        <v>29</v>
      </c>
      <c r="K339" t="s">
        <v>333</v>
      </c>
      <c r="L339" t="s">
        <v>2074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78</v>
      </c>
      <c r="U339">
        <v>9247</v>
      </c>
      <c r="V339" t="s">
        <v>79</v>
      </c>
      <c r="W339" t="b">
        <v>0</v>
      </c>
      <c r="X339" s="9"/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 t="s">
        <v>2076</v>
      </c>
      <c r="F340" t="s">
        <v>84</v>
      </c>
      <c r="G340" t="s">
        <v>2077</v>
      </c>
      <c r="H340" t="s">
        <v>2078</v>
      </c>
      <c r="I340" t="s">
        <v>2079</v>
      </c>
      <c r="J340" t="s">
        <v>409</v>
      </c>
      <c r="K340" t="s">
        <v>333</v>
      </c>
      <c r="L340" t="s">
        <v>2080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102</v>
      </c>
      <c r="U340">
        <v>10547</v>
      </c>
      <c r="V340" t="s">
        <v>281</v>
      </c>
      <c r="W340" t="b">
        <v>1</v>
      </c>
      <c r="X340" s="9">
        <v>21228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 t="s">
        <v>295</v>
      </c>
      <c r="I341" t="s">
        <v>2084</v>
      </c>
      <c r="J341" t="s">
        <v>121</v>
      </c>
      <c r="K341" t="s">
        <v>624</v>
      </c>
      <c r="L341" t="s">
        <v>387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698</v>
      </c>
      <c r="W341" t="s">
        <v>46</v>
      </c>
      <c r="X341" s="9"/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 t="s">
        <v>2085</v>
      </c>
      <c r="F342" t="s">
        <v>257</v>
      </c>
      <c r="G342" t="s">
        <v>2086</v>
      </c>
      <c r="J342" t="s">
        <v>139</v>
      </c>
      <c r="K342" t="s">
        <v>140</v>
      </c>
      <c r="L342" t="s">
        <v>2087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78</v>
      </c>
      <c r="U342" t="s">
        <v>2089</v>
      </c>
      <c r="V342" t="s">
        <v>25</v>
      </c>
      <c r="W342" t="s">
        <v>132</v>
      </c>
      <c r="X342" s="9">
        <v>20081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 t="s">
        <v>2092</v>
      </c>
      <c r="F343" t="s">
        <v>374</v>
      </c>
      <c r="G343" t="s">
        <v>2093</v>
      </c>
      <c r="H343" t="s">
        <v>2094</v>
      </c>
      <c r="I343" t="s">
        <v>2095</v>
      </c>
      <c r="J343" t="s">
        <v>230</v>
      </c>
      <c r="K343" t="s">
        <v>348</v>
      </c>
      <c r="L343" t="s">
        <v>2096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165</v>
      </c>
      <c r="U343">
        <v>26797</v>
      </c>
      <c r="W343" t="s">
        <v>46</v>
      </c>
      <c r="X343" s="9">
        <v>21449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 t="s">
        <v>2099</v>
      </c>
      <c r="F344" t="s">
        <v>275</v>
      </c>
      <c r="G344" t="s">
        <v>2100</v>
      </c>
      <c r="H344" t="s">
        <v>1514</v>
      </c>
      <c r="J344" t="s">
        <v>394</v>
      </c>
      <c r="K344" t="s">
        <v>516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2101</v>
      </c>
      <c r="V344" t="s">
        <v>25</v>
      </c>
      <c r="X344" s="9">
        <v>17118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 t="s">
        <v>2103</v>
      </c>
      <c r="F345" t="s">
        <v>329</v>
      </c>
      <c r="G345" t="s">
        <v>39</v>
      </c>
      <c r="H345" t="s">
        <v>715</v>
      </c>
      <c r="I345" t="s">
        <v>2104</v>
      </c>
      <c r="J345" t="s">
        <v>121</v>
      </c>
      <c r="K345" t="s">
        <v>516</v>
      </c>
      <c r="L345" t="s">
        <v>2105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112</v>
      </c>
      <c r="U345">
        <v>-1152</v>
      </c>
      <c r="V345" t="s">
        <v>33</v>
      </c>
      <c r="W345" t="s">
        <v>132</v>
      </c>
      <c r="X345" s="9">
        <v>28576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 t="s">
        <v>2108</v>
      </c>
      <c r="F346" t="s">
        <v>316</v>
      </c>
      <c r="H346" t="s">
        <v>1801</v>
      </c>
      <c r="I346" t="s">
        <v>2109</v>
      </c>
      <c r="J346" t="s">
        <v>65</v>
      </c>
      <c r="K346" t="s">
        <v>77</v>
      </c>
      <c r="L346" t="s">
        <v>2110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68</v>
      </c>
      <c r="U346" t="s">
        <v>2111</v>
      </c>
      <c r="V346" t="s">
        <v>79</v>
      </c>
      <c r="W346" t="s">
        <v>132</v>
      </c>
      <c r="X346" s="9">
        <v>32392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 t="s">
        <v>2112</v>
      </c>
      <c r="F347" t="s">
        <v>126</v>
      </c>
      <c r="G347" t="s">
        <v>2113</v>
      </c>
      <c r="H347" t="s">
        <v>942</v>
      </c>
      <c r="I347" t="s">
        <v>2114</v>
      </c>
      <c r="J347" t="s">
        <v>458</v>
      </c>
      <c r="K347" t="s">
        <v>548</v>
      </c>
      <c r="L347" t="s">
        <v>2115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166</v>
      </c>
      <c r="X347" s="9">
        <v>36377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 t="s">
        <v>2118</v>
      </c>
      <c r="F348" t="s">
        <v>126</v>
      </c>
      <c r="G348" t="s">
        <v>2119</v>
      </c>
      <c r="H348" t="s">
        <v>833</v>
      </c>
      <c r="I348" t="s">
        <v>2120</v>
      </c>
      <c r="J348" t="s">
        <v>121</v>
      </c>
      <c r="K348" t="s">
        <v>25</v>
      </c>
      <c r="L348" t="s">
        <v>2121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379</v>
      </c>
      <c r="W348" t="s">
        <v>44</v>
      </c>
      <c r="X348" s="9">
        <v>19719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 t="s">
        <v>2124</v>
      </c>
      <c r="F349" t="s">
        <v>419</v>
      </c>
      <c r="G349" t="s">
        <v>2125</v>
      </c>
      <c r="H349" t="s">
        <v>507</v>
      </c>
      <c r="I349" t="s">
        <v>2126</v>
      </c>
      <c r="J349" t="s">
        <v>88</v>
      </c>
      <c r="K349" t="s">
        <v>130</v>
      </c>
      <c r="L349" t="s">
        <v>2127</v>
      </c>
      <c r="M349">
        <v>179</v>
      </c>
      <c r="P349">
        <v>271</v>
      </c>
      <c r="R349">
        <v>9.1</v>
      </c>
      <c r="S349">
        <v>222</v>
      </c>
      <c r="T349" t="s">
        <v>165</v>
      </c>
      <c r="U349">
        <v>8551</v>
      </c>
      <c r="V349" t="s">
        <v>57</v>
      </c>
      <c r="X349" s="9">
        <v>32589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 t="s">
        <v>2130</v>
      </c>
      <c r="F350" t="s">
        <v>62</v>
      </c>
      <c r="G350" t="s">
        <v>39</v>
      </c>
      <c r="H350" t="s">
        <v>2131</v>
      </c>
      <c r="I350" t="s">
        <v>2132</v>
      </c>
      <c r="J350" t="s">
        <v>109</v>
      </c>
      <c r="K350" t="s">
        <v>25</v>
      </c>
      <c r="L350" t="s">
        <v>2133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102</v>
      </c>
      <c r="U350">
        <v>28534</v>
      </c>
      <c r="V350" t="s">
        <v>79</v>
      </c>
      <c r="X350" s="9">
        <v>27099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 t="s">
        <v>2136</v>
      </c>
      <c r="F351" t="s">
        <v>73</v>
      </c>
      <c r="G351" t="s">
        <v>2137</v>
      </c>
      <c r="H351" t="s">
        <v>2138</v>
      </c>
      <c r="I351" t="s">
        <v>1226</v>
      </c>
      <c r="K351" t="s">
        <v>611</v>
      </c>
      <c r="L351" t="s">
        <v>2139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80</v>
      </c>
      <c r="U351">
        <v>24433</v>
      </c>
      <c r="W351" t="s">
        <v>80</v>
      </c>
      <c r="X351" s="9">
        <v>35179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 t="s">
        <v>2143</v>
      </c>
      <c r="I352" t="s">
        <v>2144</v>
      </c>
      <c r="J352" t="s">
        <v>42</v>
      </c>
      <c r="K352" t="s">
        <v>333</v>
      </c>
      <c r="L352" t="s">
        <v>2145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165</v>
      </c>
      <c r="U352">
        <v>1201</v>
      </c>
      <c r="V352" t="s">
        <v>33</v>
      </c>
      <c r="W352" t="s">
        <v>56</v>
      </c>
      <c r="X352" s="9"/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 t="s">
        <v>2146</v>
      </c>
      <c r="F353" t="s">
        <v>419</v>
      </c>
      <c r="G353" t="s">
        <v>2147</v>
      </c>
      <c r="H353" t="s">
        <v>326</v>
      </c>
      <c r="I353" t="s">
        <v>1052</v>
      </c>
      <c r="J353" t="s">
        <v>156</v>
      </c>
      <c r="L353" t="s">
        <v>2148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2149</v>
      </c>
      <c r="X353" s="9">
        <v>30200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39</v>
      </c>
      <c r="G354" t="s">
        <v>2151</v>
      </c>
      <c r="H354" t="s">
        <v>2057</v>
      </c>
      <c r="I354" t="s">
        <v>1335</v>
      </c>
      <c r="J354" t="s">
        <v>121</v>
      </c>
      <c r="K354" t="s">
        <v>650</v>
      </c>
      <c r="L354" t="s">
        <v>2152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217</v>
      </c>
      <c r="W354" t="s">
        <v>56</v>
      </c>
      <c r="X354" s="9"/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2155</v>
      </c>
      <c r="F355" t="s">
        <v>316</v>
      </c>
      <c r="H355" t="s">
        <v>2156</v>
      </c>
      <c r="I355" t="s">
        <v>2157</v>
      </c>
      <c r="J355" t="s">
        <v>480</v>
      </c>
      <c r="K355" t="s">
        <v>279</v>
      </c>
      <c r="L355" t="s">
        <v>1452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79</v>
      </c>
      <c r="W355" t="b">
        <v>0</v>
      </c>
      <c r="X355" s="9"/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419</v>
      </c>
      <c r="G356" t="s">
        <v>2160</v>
      </c>
      <c r="H356" t="s">
        <v>2161</v>
      </c>
      <c r="I356" t="s">
        <v>2162</v>
      </c>
      <c r="J356" t="s">
        <v>480</v>
      </c>
      <c r="K356" t="s">
        <v>481</v>
      </c>
      <c r="L356" t="s">
        <v>2163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  <c r="X356" s="9"/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 t="s">
        <v>2165</v>
      </c>
      <c r="F357" t="s">
        <v>84</v>
      </c>
      <c r="G357" t="s">
        <v>2166</v>
      </c>
      <c r="H357" t="s">
        <v>1353</v>
      </c>
      <c r="I357" t="s">
        <v>1741</v>
      </c>
      <c r="J357" t="s">
        <v>394</v>
      </c>
      <c r="K357" t="s">
        <v>261</v>
      </c>
      <c r="L357" t="s">
        <v>2167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68</v>
      </c>
      <c r="U357" t="s">
        <v>2168</v>
      </c>
      <c r="V357" t="s">
        <v>33</v>
      </c>
      <c r="W357" t="s">
        <v>68</v>
      </c>
      <c r="X357" s="9">
        <v>29148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 t="s">
        <v>2171</v>
      </c>
      <c r="F358" t="s">
        <v>491</v>
      </c>
      <c r="G358" t="s">
        <v>39</v>
      </c>
      <c r="H358" t="s">
        <v>2172</v>
      </c>
      <c r="I358" t="s">
        <v>2173</v>
      </c>
      <c r="J358" t="s">
        <v>189</v>
      </c>
      <c r="K358" t="s">
        <v>289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165</v>
      </c>
      <c r="U358">
        <v>18718</v>
      </c>
      <c r="V358" t="s">
        <v>281</v>
      </c>
      <c r="W358" t="s">
        <v>166</v>
      </c>
      <c r="X358" s="9">
        <v>26546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 t="s">
        <v>2176</v>
      </c>
      <c r="F359" t="s">
        <v>468</v>
      </c>
      <c r="G359" t="s">
        <v>39</v>
      </c>
      <c r="H359" t="s">
        <v>1121</v>
      </c>
      <c r="I359" t="s">
        <v>1090</v>
      </c>
      <c r="K359" t="s">
        <v>181</v>
      </c>
      <c r="L359" t="s">
        <v>799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78</v>
      </c>
      <c r="U359" t="s">
        <v>2177</v>
      </c>
      <c r="V359" t="s">
        <v>79</v>
      </c>
      <c r="W359" t="s">
        <v>44</v>
      </c>
      <c r="X359" s="9">
        <v>38550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 t="s">
        <v>2180</v>
      </c>
      <c r="F360" t="s">
        <v>316</v>
      </c>
      <c r="G360" t="s">
        <v>146</v>
      </c>
      <c r="H360" t="s">
        <v>155</v>
      </c>
      <c r="I360" t="s">
        <v>1642</v>
      </c>
      <c r="J360" t="s">
        <v>189</v>
      </c>
      <c r="K360" t="s">
        <v>548</v>
      </c>
      <c r="L360" t="s">
        <v>607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165</v>
      </c>
      <c r="U360">
        <v>11840</v>
      </c>
      <c r="V360" t="s">
        <v>199</v>
      </c>
      <c r="W360" t="s">
        <v>80</v>
      </c>
      <c r="X360" s="9">
        <v>29979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 t="s">
        <v>2182</v>
      </c>
      <c r="F361" t="s">
        <v>153</v>
      </c>
      <c r="G361" t="s">
        <v>39</v>
      </c>
      <c r="H361" t="s">
        <v>2183</v>
      </c>
      <c r="I361" t="s">
        <v>2184</v>
      </c>
      <c r="J361" t="s">
        <v>230</v>
      </c>
      <c r="K361" t="s">
        <v>181</v>
      </c>
      <c r="L361" t="s">
        <v>2185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165</v>
      </c>
      <c r="U361">
        <v>48650</v>
      </c>
      <c r="V361" t="s">
        <v>379</v>
      </c>
      <c r="W361" t="s">
        <v>56</v>
      </c>
      <c r="X361" s="9">
        <v>33304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 t="s">
        <v>2188</v>
      </c>
      <c r="F362" t="s">
        <v>39</v>
      </c>
      <c r="G362" t="s">
        <v>2189</v>
      </c>
      <c r="H362" t="s">
        <v>2190</v>
      </c>
      <c r="I362" t="s">
        <v>426</v>
      </c>
      <c r="J362" t="s">
        <v>230</v>
      </c>
      <c r="K362" t="s">
        <v>548</v>
      </c>
      <c r="L362" t="s">
        <v>2191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112</v>
      </c>
      <c r="U362">
        <v>17428</v>
      </c>
      <c r="V362" t="s">
        <v>199</v>
      </c>
      <c r="W362" t="s">
        <v>69</v>
      </c>
      <c r="X362" s="9">
        <v>16725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 t="s">
        <v>2195</v>
      </c>
      <c r="F363" t="s">
        <v>491</v>
      </c>
      <c r="G363" t="s">
        <v>2196</v>
      </c>
      <c r="H363" t="s">
        <v>2197</v>
      </c>
      <c r="I363" t="s">
        <v>2198</v>
      </c>
      <c r="J363" t="s">
        <v>156</v>
      </c>
      <c r="K363" t="s">
        <v>348</v>
      </c>
      <c r="L363" t="s">
        <v>2199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112</v>
      </c>
      <c r="U363">
        <v>-11682</v>
      </c>
      <c r="V363" t="s">
        <v>79</v>
      </c>
      <c r="W363" t="s">
        <v>166</v>
      </c>
      <c r="X363" s="9">
        <v>29561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 t="s">
        <v>2201</v>
      </c>
      <c r="F364" t="s">
        <v>693</v>
      </c>
      <c r="G364" t="s">
        <v>39</v>
      </c>
      <c r="H364" t="s">
        <v>2202</v>
      </c>
      <c r="I364" t="s">
        <v>1920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165</v>
      </c>
      <c r="U364">
        <v>14707</v>
      </c>
      <c r="V364" t="s">
        <v>183</v>
      </c>
      <c r="W364" t="s">
        <v>132</v>
      </c>
      <c r="X364" s="9">
        <v>28072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 t="s">
        <v>2205</v>
      </c>
      <c r="F365" t="s">
        <v>169</v>
      </c>
      <c r="G365" t="s">
        <v>2206</v>
      </c>
      <c r="H365" t="s">
        <v>804</v>
      </c>
      <c r="I365" t="s">
        <v>2207</v>
      </c>
      <c r="J365" t="s">
        <v>189</v>
      </c>
      <c r="K365" t="s">
        <v>1997</v>
      </c>
      <c r="L365" t="s">
        <v>2208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208</v>
      </c>
      <c r="W365" t="s">
        <v>132</v>
      </c>
      <c r="X365" s="9">
        <v>25638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 t="s">
        <v>2210</v>
      </c>
      <c r="F366" t="s">
        <v>39</v>
      </c>
      <c r="G366" t="s">
        <v>2211</v>
      </c>
      <c r="H366" t="s">
        <v>2212</v>
      </c>
      <c r="I366" t="s">
        <v>2213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80</v>
      </c>
      <c r="U366">
        <v>35901</v>
      </c>
      <c r="V366" t="s">
        <v>45</v>
      </c>
      <c r="W366" t="s">
        <v>44</v>
      </c>
      <c r="X366" s="9">
        <v>22296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 t="s">
        <v>2217</v>
      </c>
      <c r="F367" t="s">
        <v>247</v>
      </c>
      <c r="G367" t="s">
        <v>2218</v>
      </c>
      <c r="H367" t="s">
        <v>2219</v>
      </c>
      <c r="I367" t="s">
        <v>2220</v>
      </c>
      <c r="J367" t="s">
        <v>394</v>
      </c>
      <c r="K367" t="s">
        <v>631</v>
      </c>
      <c r="L367" t="s">
        <v>2221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68</v>
      </c>
      <c r="U367">
        <v>4963</v>
      </c>
      <c r="V367" t="s">
        <v>281</v>
      </c>
      <c r="W367" t="s">
        <v>92</v>
      </c>
      <c r="X367" s="9">
        <v>21994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G368" t="s">
        <v>39</v>
      </c>
      <c r="H368" t="s">
        <v>695</v>
      </c>
      <c r="I368" t="s">
        <v>2224</v>
      </c>
      <c r="J368" t="s">
        <v>139</v>
      </c>
      <c r="K368" t="s">
        <v>279</v>
      </c>
      <c r="L368" t="s">
        <v>2225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165</v>
      </c>
      <c r="U368">
        <v>38610</v>
      </c>
      <c r="V368" t="s">
        <v>199</v>
      </c>
      <c r="W368" t="s">
        <v>92</v>
      </c>
      <c r="X368" s="9"/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 t="s">
        <v>2228</v>
      </c>
      <c r="F369" t="s">
        <v>126</v>
      </c>
      <c r="G369" t="s">
        <v>2229</v>
      </c>
      <c r="H369" t="s">
        <v>2230</v>
      </c>
      <c r="I369" t="s">
        <v>788</v>
      </c>
      <c r="J369" t="s">
        <v>29</v>
      </c>
      <c r="K369" t="s">
        <v>1997</v>
      </c>
      <c r="L369" t="s">
        <v>447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68</v>
      </c>
      <c r="U369" t="s">
        <v>2231</v>
      </c>
      <c r="V369" t="s">
        <v>217</v>
      </c>
      <c r="W369" t="s">
        <v>166</v>
      </c>
      <c r="X369" s="9">
        <v>16838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G370" t="s">
        <v>146</v>
      </c>
      <c r="H370" t="s">
        <v>2233</v>
      </c>
      <c r="I370" t="s">
        <v>752</v>
      </c>
      <c r="J370" t="s">
        <v>121</v>
      </c>
      <c r="K370" t="s">
        <v>54</v>
      </c>
      <c r="L370" t="s">
        <v>2234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2235</v>
      </c>
      <c r="V370" t="s">
        <v>199</v>
      </c>
      <c r="W370" t="s">
        <v>44</v>
      </c>
      <c r="X370" s="9"/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 t="s">
        <v>2237</v>
      </c>
      <c r="F371" t="s">
        <v>266</v>
      </c>
      <c r="H371" t="s">
        <v>2238</v>
      </c>
      <c r="I371" t="s">
        <v>2239</v>
      </c>
      <c r="J371" t="s">
        <v>638</v>
      </c>
      <c r="K371" t="s">
        <v>368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263</v>
      </c>
      <c r="W371" t="s">
        <v>132</v>
      </c>
      <c r="X371" s="9">
        <v>21775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693</v>
      </c>
      <c r="G372" t="s">
        <v>146</v>
      </c>
      <c r="H372" t="s">
        <v>2241</v>
      </c>
      <c r="I372" t="s">
        <v>2242</v>
      </c>
      <c r="J372" t="s">
        <v>196</v>
      </c>
      <c r="K372" t="s">
        <v>279</v>
      </c>
      <c r="L372" t="s">
        <v>1977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132</v>
      </c>
      <c r="X372" s="9"/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 t="s">
        <v>2245</v>
      </c>
      <c r="F373" t="s">
        <v>491</v>
      </c>
      <c r="G373" t="s">
        <v>2246</v>
      </c>
      <c r="H373" t="s">
        <v>2247</v>
      </c>
      <c r="I373" t="s">
        <v>456</v>
      </c>
      <c r="J373" t="s">
        <v>189</v>
      </c>
      <c r="K373" t="s">
        <v>873</v>
      </c>
      <c r="L373" t="s">
        <v>2248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253</v>
      </c>
      <c r="U373" t="s">
        <v>2249</v>
      </c>
      <c r="V373" t="s">
        <v>25</v>
      </c>
      <c r="W373" t="s">
        <v>68</v>
      </c>
      <c r="X373" s="9">
        <v>28836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 t="s">
        <v>2252</v>
      </c>
      <c r="F374" t="s">
        <v>468</v>
      </c>
      <c r="G374" t="s">
        <v>146</v>
      </c>
      <c r="H374" t="s">
        <v>2253</v>
      </c>
      <c r="I374" t="s">
        <v>2254</v>
      </c>
      <c r="K374" t="s">
        <v>206</v>
      </c>
      <c r="L374" t="s">
        <v>2255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698</v>
      </c>
      <c r="W374" t="s">
        <v>92</v>
      </c>
      <c r="X374" s="9">
        <v>38163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 t="s">
        <v>2258</v>
      </c>
      <c r="F375" t="s">
        <v>25</v>
      </c>
      <c r="G375" t="s">
        <v>146</v>
      </c>
      <c r="H375" t="s">
        <v>1898</v>
      </c>
      <c r="I375" t="s">
        <v>2259</v>
      </c>
      <c r="J375" t="s">
        <v>230</v>
      </c>
      <c r="L375" t="s">
        <v>2260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183</v>
      </c>
      <c r="W375" t="s">
        <v>80</v>
      </c>
      <c r="X375" s="9">
        <v>19450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 t="s">
        <v>2262</v>
      </c>
      <c r="F376" t="s">
        <v>275</v>
      </c>
      <c r="H376" t="s">
        <v>2263</v>
      </c>
      <c r="I376" t="s">
        <v>804</v>
      </c>
      <c r="J376" t="s">
        <v>638</v>
      </c>
      <c r="K376" t="s">
        <v>54</v>
      </c>
      <c r="L376" t="s">
        <v>2264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102</v>
      </c>
      <c r="U376">
        <v>36313</v>
      </c>
      <c r="V376" t="s">
        <v>25</v>
      </c>
      <c r="W376" t="s">
        <v>46</v>
      </c>
      <c r="X376" s="9">
        <v>29914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 t="s">
        <v>2267</v>
      </c>
      <c r="F377" t="s">
        <v>178</v>
      </c>
      <c r="G377" t="s">
        <v>2268</v>
      </c>
      <c r="H377" t="s">
        <v>2269</v>
      </c>
      <c r="I377" t="s">
        <v>2270</v>
      </c>
      <c r="J377" t="s">
        <v>458</v>
      </c>
      <c r="K377" t="s">
        <v>760</v>
      </c>
      <c r="L377" t="s">
        <v>2271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102</v>
      </c>
      <c r="U377">
        <v>7157</v>
      </c>
      <c r="V377" t="s">
        <v>183</v>
      </c>
      <c r="W377" t="s">
        <v>44</v>
      </c>
      <c r="X377" s="9">
        <v>21531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2274</v>
      </c>
      <c r="F378" t="s">
        <v>541</v>
      </c>
      <c r="G378" t="s">
        <v>2275</v>
      </c>
      <c r="H378" t="s">
        <v>2276</v>
      </c>
      <c r="I378" t="s">
        <v>2277</v>
      </c>
      <c r="J378" t="s">
        <v>65</v>
      </c>
      <c r="K378" t="s">
        <v>741</v>
      </c>
      <c r="L378" t="s">
        <v>2278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68</v>
      </c>
      <c r="U378">
        <v>31713</v>
      </c>
      <c r="V378" t="s">
        <v>57</v>
      </c>
      <c r="X378" s="9"/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 t="s">
        <v>2279</v>
      </c>
      <c r="F379" t="s">
        <v>294</v>
      </c>
      <c r="G379" t="s">
        <v>2280</v>
      </c>
      <c r="H379" t="s">
        <v>1662</v>
      </c>
      <c r="I379" t="s">
        <v>2281</v>
      </c>
      <c r="K379" t="s">
        <v>508</v>
      </c>
      <c r="L379" t="s">
        <v>2282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92</v>
      </c>
      <c r="U379">
        <v>45784</v>
      </c>
      <c r="V379" t="s">
        <v>281</v>
      </c>
      <c r="W379" t="s">
        <v>166</v>
      </c>
      <c r="X379" s="9">
        <v>23167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 t="s">
        <v>2285</v>
      </c>
      <c r="F380" t="s">
        <v>62</v>
      </c>
      <c r="G380" t="s">
        <v>2286</v>
      </c>
      <c r="H380" t="s">
        <v>2287</v>
      </c>
      <c r="I380" t="s">
        <v>2288</v>
      </c>
      <c r="J380" t="s">
        <v>29</v>
      </c>
      <c r="K380" t="s">
        <v>631</v>
      </c>
      <c r="L380" t="s">
        <v>1422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102</v>
      </c>
      <c r="U380">
        <v>17568</v>
      </c>
      <c r="W380" t="s">
        <v>132</v>
      </c>
      <c r="X380" s="9">
        <v>54701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 t="s">
        <v>2290</v>
      </c>
      <c r="F381" t="s">
        <v>73</v>
      </c>
      <c r="G381" t="s">
        <v>2291</v>
      </c>
      <c r="H381" t="s">
        <v>2292</v>
      </c>
      <c r="I381" t="s">
        <v>2293</v>
      </c>
      <c r="J381" t="s">
        <v>480</v>
      </c>
      <c r="K381" t="s">
        <v>320</v>
      </c>
      <c r="L381" t="s">
        <v>2294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9">
        <v>16335</v>
      </c>
    </row>
    <row r="382" spans="1:24" x14ac:dyDescent="0.3">
      <c r="A382" t="s">
        <v>2295</v>
      </c>
      <c r="C382" t="s">
        <v>36</v>
      </c>
      <c r="D382">
        <v>63</v>
      </c>
      <c r="E382" t="s">
        <v>2296</v>
      </c>
      <c r="F382" t="s">
        <v>275</v>
      </c>
      <c r="G382" t="s">
        <v>2297</v>
      </c>
      <c r="H382" t="s">
        <v>415</v>
      </c>
      <c r="I382" t="s">
        <v>1727</v>
      </c>
      <c r="J382" t="s">
        <v>76</v>
      </c>
      <c r="K382" t="s">
        <v>368</v>
      </c>
      <c r="L382" t="s">
        <v>2298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112</v>
      </c>
      <c r="U382">
        <v>39868</v>
      </c>
      <c r="V382" t="s">
        <v>45</v>
      </c>
      <c r="X382" s="9">
        <v>22484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 t="s">
        <v>2300</v>
      </c>
      <c r="F383" t="s">
        <v>374</v>
      </c>
      <c r="G383" t="s">
        <v>2301</v>
      </c>
      <c r="H383" t="s">
        <v>2302</v>
      </c>
      <c r="I383" t="s">
        <v>2303</v>
      </c>
      <c r="J383" t="s">
        <v>189</v>
      </c>
      <c r="K383" t="s">
        <v>289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271</v>
      </c>
      <c r="W383" t="s">
        <v>92</v>
      </c>
      <c r="X383" s="9">
        <v>16239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 t="s">
        <v>2306</v>
      </c>
      <c r="F384" t="s">
        <v>329</v>
      </c>
      <c r="G384" t="s">
        <v>146</v>
      </c>
      <c r="H384" t="s">
        <v>393</v>
      </c>
      <c r="I384" t="s">
        <v>1824</v>
      </c>
      <c r="J384" t="s">
        <v>668</v>
      </c>
      <c r="K384" t="s">
        <v>624</v>
      </c>
      <c r="L384" t="s">
        <v>2307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102</v>
      </c>
      <c r="U384">
        <v>3779</v>
      </c>
      <c r="V384" t="s">
        <v>113</v>
      </c>
      <c r="W384" t="s">
        <v>80</v>
      </c>
      <c r="X384" s="9">
        <v>36256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 t="s">
        <v>2311</v>
      </c>
      <c r="F385" t="s">
        <v>316</v>
      </c>
      <c r="G385" t="s">
        <v>2312</v>
      </c>
      <c r="H385" t="s">
        <v>2313</v>
      </c>
      <c r="I385" t="s">
        <v>2314</v>
      </c>
      <c r="K385" t="s">
        <v>89</v>
      </c>
      <c r="L385" t="s">
        <v>1977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132</v>
      </c>
      <c r="U385">
        <v>42431</v>
      </c>
      <c r="W385" t="s">
        <v>166</v>
      </c>
      <c r="X385" s="9">
        <v>35612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 t="s">
        <v>2317</v>
      </c>
      <c r="F386" t="s">
        <v>316</v>
      </c>
      <c r="G386" t="s">
        <v>146</v>
      </c>
      <c r="H386" t="s">
        <v>2184</v>
      </c>
      <c r="I386" t="s">
        <v>2318</v>
      </c>
      <c r="J386" t="s">
        <v>121</v>
      </c>
      <c r="K386" t="s">
        <v>39</v>
      </c>
      <c r="L386" t="s">
        <v>1652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80</v>
      </c>
      <c r="U386">
        <v>35681</v>
      </c>
      <c r="V386" t="s">
        <v>379</v>
      </c>
      <c r="W386" t="s">
        <v>92</v>
      </c>
      <c r="X386" s="9">
        <v>36865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2321</v>
      </c>
      <c r="G387" t="s">
        <v>2322</v>
      </c>
      <c r="H387" t="s">
        <v>2323</v>
      </c>
      <c r="I387" t="s">
        <v>794</v>
      </c>
      <c r="J387" t="s">
        <v>309</v>
      </c>
      <c r="K387" t="s">
        <v>251</v>
      </c>
      <c r="L387" t="s">
        <v>2324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2325</v>
      </c>
      <c r="W387" t="s">
        <v>68</v>
      </c>
      <c r="X387" s="9"/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 t="s">
        <v>2327</v>
      </c>
      <c r="F388" t="s">
        <v>693</v>
      </c>
      <c r="G388" t="s">
        <v>146</v>
      </c>
      <c r="H388" t="s">
        <v>2328</v>
      </c>
      <c r="I388" t="s">
        <v>1110</v>
      </c>
      <c r="J388" t="s">
        <v>139</v>
      </c>
      <c r="K388" t="s">
        <v>650</v>
      </c>
      <c r="L388" t="s">
        <v>2329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92</v>
      </c>
      <c r="U388">
        <v>44909</v>
      </c>
      <c r="V388" t="s">
        <v>208</v>
      </c>
      <c r="W388" t="s">
        <v>80</v>
      </c>
      <c r="X388" s="9">
        <v>28461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 t="s">
        <v>2331</v>
      </c>
      <c r="F389" t="s">
        <v>38</v>
      </c>
      <c r="G389" t="s">
        <v>2332</v>
      </c>
      <c r="H389" t="s">
        <v>1525</v>
      </c>
      <c r="I389" t="s">
        <v>2333</v>
      </c>
      <c r="J389" t="s">
        <v>638</v>
      </c>
      <c r="K389" t="s">
        <v>333</v>
      </c>
      <c r="L389" t="s">
        <v>2334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253</v>
      </c>
      <c r="U389">
        <v>10221</v>
      </c>
      <c r="V389" t="s">
        <v>113</v>
      </c>
      <c r="X389" s="9">
        <v>31790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 t="s">
        <v>2337</v>
      </c>
      <c r="F390" t="s">
        <v>316</v>
      </c>
      <c r="G390" t="s">
        <v>2338</v>
      </c>
      <c r="H390" t="s">
        <v>2339</v>
      </c>
      <c r="I390" t="s">
        <v>2197</v>
      </c>
      <c r="J390" t="s">
        <v>88</v>
      </c>
      <c r="L390" t="s">
        <v>2340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165</v>
      </c>
      <c r="U390" t="s">
        <v>2341</v>
      </c>
      <c r="V390" t="s">
        <v>79</v>
      </c>
      <c r="X390" s="9">
        <v>45437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2344</v>
      </c>
      <c r="F391" t="s">
        <v>491</v>
      </c>
      <c r="G391" t="s">
        <v>146</v>
      </c>
      <c r="H391" t="s">
        <v>2345</v>
      </c>
      <c r="I391" t="s">
        <v>2346</v>
      </c>
      <c r="J391" t="s">
        <v>288</v>
      </c>
      <c r="K391" t="s">
        <v>197</v>
      </c>
      <c r="L391" t="s">
        <v>2347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113</v>
      </c>
      <c r="W391" t="s">
        <v>132</v>
      </c>
      <c r="X391" s="9"/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 t="s">
        <v>2349</v>
      </c>
      <c r="F392" t="s">
        <v>329</v>
      </c>
      <c r="G392" t="s">
        <v>2350</v>
      </c>
      <c r="H392" t="s">
        <v>376</v>
      </c>
      <c r="I392" t="s">
        <v>2351</v>
      </c>
      <c r="J392" t="s">
        <v>309</v>
      </c>
      <c r="K392" t="s">
        <v>77</v>
      </c>
      <c r="L392" t="s">
        <v>2352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92</v>
      </c>
      <c r="U392">
        <v>38834</v>
      </c>
      <c r="V392" t="s">
        <v>379</v>
      </c>
      <c r="W392" t="b">
        <v>1</v>
      </c>
      <c r="X392" s="9">
        <v>53063</v>
      </c>
    </row>
    <row r="393" spans="1:24" x14ac:dyDescent="0.3">
      <c r="A393" t="s">
        <v>3558</v>
      </c>
      <c r="B393" t="s">
        <v>2353</v>
      </c>
      <c r="C393" t="s">
        <v>60</v>
      </c>
      <c r="D393">
        <v>20</v>
      </c>
      <c r="E393" t="s">
        <v>2354</v>
      </c>
      <c r="F393" t="s">
        <v>266</v>
      </c>
      <c r="G393" t="s">
        <v>39</v>
      </c>
      <c r="J393" t="s">
        <v>121</v>
      </c>
      <c r="K393" t="s">
        <v>386</v>
      </c>
      <c r="L393" t="s">
        <v>607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80</v>
      </c>
      <c r="U393">
        <v>22994</v>
      </c>
      <c r="V393" t="s">
        <v>45</v>
      </c>
      <c r="W393" t="s">
        <v>92</v>
      </c>
      <c r="X393" s="9">
        <v>38018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 t="s">
        <v>2357</v>
      </c>
      <c r="F394" t="s">
        <v>247</v>
      </c>
      <c r="G394" t="s">
        <v>2358</v>
      </c>
      <c r="H394" t="s">
        <v>128</v>
      </c>
      <c r="I394" t="s">
        <v>1347</v>
      </c>
      <c r="J394" t="s">
        <v>88</v>
      </c>
      <c r="K394" t="s">
        <v>441</v>
      </c>
      <c r="L394" t="s">
        <v>2359</v>
      </c>
      <c r="N394">
        <v>65</v>
      </c>
      <c r="P394">
        <v>259</v>
      </c>
      <c r="R394">
        <v>17.7</v>
      </c>
      <c r="S394">
        <v>130</v>
      </c>
      <c r="T394" t="s">
        <v>165</v>
      </c>
      <c r="U394">
        <v>35481</v>
      </c>
      <c r="V394" t="s">
        <v>263</v>
      </c>
      <c r="W394" t="s">
        <v>46</v>
      </c>
      <c r="X394" s="9">
        <v>45488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 t="s">
        <v>2362</v>
      </c>
      <c r="F395" t="s">
        <v>84</v>
      </c>
      <c r="G395" t="s">
        <v>2363</v>
      </c>
      <c r="H395" t="s">
        <v>2364</v>
      </c>
      <c r="J395" t="s">
        <v>29</v>
      </c>
      <c r="K395" t="s">
        <v>66</v>
      </c>
      <c r="L395" t="s">
        <v>2365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78</v>
      </c>
      <c r="U395">
        <v>17193</v>
      </c>
      <c r="V395" t="s">
        <v>217</v>
      </c>
      <c r="W395" t="s">
        <v>46</v>
      </c>
      <c r="X395" s="9">
        <v>38604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t="s">
        <v>982</v>
      </c>
      <c r="I396" t="s">
        <v>981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92</v>
      </c>
      <c r="U396">
        <v>47994</v>
      </c>
      <c r="V396" t="s">
        <v>113</v>
      </c>
      <c r="W396" t="s">
        <v>68</v>
      </c>
      <c r="X396" s="9"/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 t="s">
        <v>2369</v>
      </c>
      <c r="F397" t="s">
        <v>374</v>
      </c>
      <c r="H397" t="s">
        <v>2370</v>
      </c>
      <c r="I397" t="s">
        <v>2371</v>
      </c>
      <c r="J397" t="s">
        <v>99</v>
      </c>
      <c r="K397" t="s">
        <v>760</v>
      </c>
      <c r="L397" t="s">
        <v>2372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132</v>
      </c>
      <c r="U397">
        <v>16713</v>
      </c>
      <c r="V397" t="s">
        <v>79</v>
      </c>
      <c r="W397" t="s">
        <v>68</v>
      </c>
      <c r="X397" s="9">
        <v>25924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t="s">
        <v>2375</v>
      </c>
      <c r="I398" t="s">
        <v>871</v>
      </c>
      <c r="J398" t="s">
        <v>109</v>
      </c>
      <c r="K398" t="s">
        <v>223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112</v>
      </c>
      <c r="U398" t="s">
        <v>2376</v>
      </c>
      <c r="V398" t="s">
        <v>271</v>
      </c>
      <c r="W398" t="s">
        <v>80</v>
      </c>
      <c r="X398" s="9"/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 t="s">
        <v>2379</v>
      </c>
      <c r="F399" t="s">
        <v>126</v>
      </c>
      <c r="G399" t="s">
        <v>39</v>
      </c>
      <c r="J399" t="s">
        <v>189</v>
      </c>
      <c r="K399" t="s">
        <v>206</v>
      </c>
      <c r="L399" t="s">
        <v>2380</v>
      </c>
      <c r="M399">
        <v>114</v>
      </c>
      <c r="P399">
        <v>140</v>
      </c>
      <c r="Q399">
        <v>12.7</v>
      </c>
      <c r="S399">
        <v>230</v>
      </c>
      <c r="T399" t="s">
        <v>253</v>
      </c>
      <c r="U399">
        <v>38078</v>
      </c>
      <c r="V399" t="s">
        <v>113</v>
      </c>
      <c r="W399" t="s">
        <v>69</v>
      </c>
      <c r="X399" s="9">
        <v>18936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294</v>
      </c>
      <c r="G400" t="s">
        <v>39</v>
      </c>
      <c r="H400" t="s">
        <v>2384</v>
      </c>
      <c r="I400" t="s">
        <v>1201</v>
      </c>
      <c r="J400" t="s">
        <v>88</v>
      </c>
      <c r="K400" t="s">
        <v>873</v>
      </c>
      <c r="L400" t="s">
        <v>2385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281</v>
      </c>
      <c r="W400" t="s">
        <v>25</v>
      </c>
      <c r="X400" s="9"/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 t="s">
        <v>2388</v>
      </c>
      <c r="F401" t="s">
        <v>329</v>
      </c>
      <c r="G401" t="s">
        <v>2389</v>
      </c>
      <c r="H401" t="s">
        <v>2390</v>
      </c>
      <c r="I401" t="s">
        <v>2391</v>
      </c>
      <c r="J401" t="s">
        <v>53</v>
      </c>
      <c r="K401" t="s">
        <v>624</v>
      </c>
      <c r="L401" t="s">
        <v>2392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2393</v>
      </c>
      <c r="V401" t="s">
        <v>271</v>
      </c>
      <c r="W401" t="s">
        <v>56</v>
      </c>
      <c r="X401" s="9">
        <v>34407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 t="s">
        <v>2395</v>
      </c>
      <c r="F402" t="s">
        <v>126</v>
      </c>
      <c r="G402" t="s">
        <v>2396</v>
      </c>
      <c r="H402" t="s">
        <v>501</v>
      </c>
      <c r="I402" t="s">
        <v>2397</v>
      </c>
      <c r="J402" t="s">
        <v>638</v>
      </c>
      <c r="K402" t="s">
        <v>1997</v>
      </c>
      <c r="L402" t="s">
        <v>2398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132</v>
      </c>
      <c r="U402">
        <v>6132</v>
      </c>
      <c r="V402" t="s">
        <v>199</v>
      </c>
      <c r="W402" t="s">
        <v>166</v>
      </c>
      <c r="X402" s="9">
        <v>27807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 t="s">
        <v>2401</v>
      </c>
      <c r="F403" t="s">
        <v>95</v>
      </c>
      <c r="G403" t="s">
        <v>2402</v>
      </c>
      <c r="H403" t="s">
        <v>1646</v>
      </c>
      <c r="I403" t="s">
        <v>2126</v>
      </c>
      <c r="J403" t="s">
        <v>156</v>
      </c>
      <c r="K403" t="s">
        <v>140</v>
      </c>
      <c r="L403" t="s">
        <v>2403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698</v>
      </c>
      <c r="W403" t="s">
        <v>132</v>
      </c>
      <c r="X403" s="9">
        <v>14286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 t="s">
        <v>2405</v>
      </c>
      <c r="F404" t="s">
        <v>169</v>
      </c>
      <c r="J404" t="s">
        <v>29</v>
      </c>
      <c r="K404" t="s">
        <v>348</v>
      </c>
      <c r="L404" t="s">
        <v>2406</v>
      </c>
      <c r="O404" t="s">
        <v>2407</v>
      </c>
      <c r="P404">
        <v>214</v>
      </c>
      <c r="R404">
        <v>36.200000000000003</v>
      </c>
      <c r="S404">
        <v>225</v>
      </c>
      <c r="T404" t="s">
        <v>46</v>
      </c>
      <c r="V404" t="s">
        <v>79</v>
      </c>
      <c r="W404" t="b">
        <v>0</v>
      </c>
      <c r="X404" s="9">
        <v>22328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169</v>
      </c>
      <c r="G405" t="s">
        <v>146</v>
      </c>
      <c r="H405" t="s">
        <v>566</v>
      </c>
      <c r="I405" t="s">
        <v>2409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698</v>
      </c>
      <c r="W405" t="s">
        <v>69</v>
      </c>
      <c r="X405" s="9"/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 t="s">
        <v>2412</v>
      </c>
      <c r="F406" t="s">
        <v>62</v>
      </c>
      <c r="G406" t="s">
        <v>2413</v>
      </c>
      <c r="H406" t="s">
        <v>128</v>
      </c>
      <c r="I406" t="s">
        <v>2414</v>
      </c>
      <c r="J406" t="s">
        <v>88</v>
      </c>
      <c r="K406" t="s">
        <v>215</v>
      </c>
      <c r="L406" t="s">
        <v>2415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92</v>
      </c>
      <c r="U406">
        <v>45612</v>
      </c>
      <c r="V406" t="s">
        <v>183</v>
      </c>
      <c r="W406" t="s">
        <v>92</v>
      </c>
      <c r="X406" s="9">
        <v>20339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 t="s">
        <v>2418</v>
      </c>
      <c r="F407" t="s">
        <v>419</v>
      </c>
      <c r="G407" t="s">
        <v>2419</v>
      </c>
      <c r="H407" t="s">
        <v>2420</v>
      </c>
      <c r="I407" t="s">
        <v>1936</v>
      </c>
      <c r="J407" t="s">
        <v>409</v>
      </c>
      <c r="K407" t="s">
        <v>197</v>
      </c>
      <c r="L407" t="s">
        <v>2421</v>
      </c>
      <c r="O407" t="s">
        <v>2422</v>
      </c>
      <c r="P407">
        <v>238</v>
      </c>
      <c r="Q407">
        <v>0</v>
      </c>
      <c r="R407">
        <v>31.4</v>
      </c>
      <c r="S407">
        <v>208</v>
      </c>
      <c r="T407" t="s">
        <v>112</v>
      </c>
      <c r="U407">
        <v>49176</v>
      </c>
      <c r="V407" t="s">
        <v>698</v>
      </c>
      <c r="W407" t="s">
        <v>68</v>
      </c>
      <c r="X407" s="9">
        <v>27674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 t="s">
        <v>2425</v>
      </c>
      <c r="F408" t="s">
        <v>178</v>
      </c>
      <c r="G408" t="s">
        <v>39</v>
      </c>
      <c r="H408" t="s">
        <v>2426</v>
      </c>
      <c r="I408" t="s">
        <v>120</v>
      </c>
      <c r="J408" t="s">
        <v>342</v>
      </c>
      <c r="K408" t="s">
        <v>682</v>
      </c>
      <c r="L408" t="s">
        <v>2427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  <c r="X408" s="9">
        <v>28749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 t="s">
        <v>2428</v>
      </c>
      <c r="F409" t="s">
        <v>316</v>
      </c>
      <c r="G409" t="s">
        <v>2429</v>
      </c>
      <c r="H409" t="s">
        <v>2430</v>
      </c>
      <c r="I409" t="s">
        <v>782</v>
      </c>
      <c r="J409" t="s">
        <v>205</v>
      </c>
      <c r="K409" t="s">
        <v>130</v>
      </c>
      <c r="L409" t="s">
        <v>2431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132</v>
      </c>
      <c r="U409">
        <v>5345</v>
      </c>
      <c r="V409" t="s">
        <v>33</v>
      </c>
      <c r="W409" t="s">
        <v>56</v>
      </c>
      <c r="X409" s="9">
        <v>35415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 t="s">
        <v>2433</v>
      </c>
      <c r="F410" t="s">
        <v>338</v>
      </c>
      <c r="G410" t="s">
        <v>2434</v>
      </c>
      <c r="H410" t="s">
        <v>1208</v>
      </c>
      <c r="I410" t="s">
        <v>2435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102</v>
      </c>
      <c r="U410">
        <v>3742</v>
      </c>
      <c r="V410" t="s">
        <v>199</v>
      </c>
      <c r="W410" t="s">
        <v>92</v>
      </c>
      <c r="X410" s="9">
        <v>37257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 t="s">
        <v>2438</v>
      </c>
      <c r="F411" t="s">
        <v>247</v>
      </c>
      <c r="G411" t="s">
        <v>2439</v>
      </c>
      <c r="H411" t="s">
        <v>432</v>
      </c>
      <c r="I411" t="s">
        <v>1179</v>
      </c>
      <c r="J411" t="s">
        <v>242</v>
      </c>
      <c r="K411" t="s">
        <v>873</v>
      </c>
      <c r="L411" t="s">
        <v>2440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91</v>
      </c>
      <c r="U411">
        <v>32267</v>
      </c>
      <c r="W411" t="s">
        <v>46</v>
      </c>
      <c r="X411" s="9">
        <v>21243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 t="s">
        <v>2442</v>
      </c>
      <c r="F412" t="s">
        <v>25</v>
      </c>
      <c r="H412" t="s">
        <v>2443</v>
      </c>
      <c r="I412" t="s">
        <v>2444</v>
      </c>
      <c r="J412" t="s">
        <v>458</v>
      </c>
      <c r="K412" t="s">
        <v>206</v>
      </c>
      <c r="L412" t="s">
        <v>799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91</v>
      </c>
      <c r="U412">
        <v>2862</v>
      </c>
      <c r="V412" t="s">
        <v>263</v>
      </c>
      <c r="W412" t="s">
        <v>46</v>
      </c>
      <c r="X412" s="9">
        <v>53455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t="s">
        <v>2448</v>
      </c>
      <c r="I413" t="s">
        <v>804</v>
      </c>
      <c r="J413" t="s">
        <v>205</v>
      </c>
      <c r="K413" t="s">
        <v>386</v>
      </c>
      <c r="L413" t="s">
        <v>2449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112</v>
      </c>
      <c r="U413">
        <v>15280</v>
      </c>
      <c r="V413" t="s">
        <v>79</v>
      </c>
      <c r="W413" t="s">
        <v>68</v>
      </c>
      <c r="X413" s="9"/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 t="s">
        <v>2451</v>
      </c>
      <c r="F414" t="s">
        <v>338</v>
      </c>
      <c r="G414" t="s">
        <v>146</v>
      </c>
      <c r="H414" t="s">
        <v>2452</v>
      </c>
      <c r="I414" t="s">
        <v>2453</v>
      </c>
      <c r="J414" t="s">
        <v>53</v>
      </c>
      <c r="K414" t="s">
        <v>348</v>
      </c>
      <c r="L414" t="s">
        <v>983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78</v>
      </c>
      <c r="U414" t="s">
        <v>2454</v>
      </c>
      <c r="V414" t="s">
        <v>33</v>
      </c>
      <c r="W414" t="s">
        <v>132</v>
      </c>
      <c r="X414" s="9">
        <v>35119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 t="s">
        <v>2456</v>
      </c>
      <c r="F415" t="s">
        <v>169</v>
      </c>
      <c r="G415" t="s">
        <v>2457</v>
      </c>
      <c r="H415" t="s">
        <v>2458</v>
      </c>
      <c r="I415" t="s">
        <v>2459</v>
      </c>
      <c r="J415" t="s">
        <v>196</v>
      </c>
      <c r="K415" t="s">
        <v>783</v>
      </c>
      <c r="L415" t="s">
        <v>799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132</v>
      </c>
      <c r="U415">
        <v>41094</v>
      </c>
      <c r="V415" t="s">
        <v>263</v>
      </c>
      <c r="X415" s="9">
        <v>18769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 t="s">
        <v>2460</v>
      </c>
      <c r="F416" t="s">
        <v>468</v>
      </c>
      <c r="G416" t="s">
        <v>2461</v>
      </c>
      <c r="H416" t="s">
        <v>2462</v>
      </c>
      <c r="I416" t="s">
        <v>2463</v>
      </c>
      <c r="J416" t="s">
        <v>88</v>
      </c>
      <c r="K416" t="s">
        <v>110</v>
      </c>
      <c r="L416" t="s">
        <v>2464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102</v>
      </c>
      <c r="U416">
        <v>46011</v>
      </c>
      <c r="V416" t="s">
        <v>199</v>
      </c>
      <c r="W416" t="s">
        <v>25</v>
      </c>
      <c r="X416" s="9">
        <v>23506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2467</v>
      </c>
      <c r="F417" t="s">
        <v>145</v>
      </c>
      <c r="G417" t="s">
        <v>146</v>
      </c>
      <c r="H417" t="s">
        <v>2468</v>
      </c>
      <c r="I417" t="s">
        <v>2469</v>
      </c>
      <c r="J417" t="s">
        <v>99</v>
      </c>
      <c r="K417" t="s">
        <v>611</v>
      </c>
      <c r="L417" t="s">
        <v>2470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91</v>
      </c>
      <c r="U417">
        <v>39702</v>
      </c>
      <c r="V417" t="s">
        <v>79</v>
      </c>
      <c r="W417" t="s">
        <v>102</v>
      </c>
      <c r="X417" s="9"/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275</v>
      </c>
      <c r="G418" t="s">
        <v>146</v>
      </c>
      <c r="H418" t="s">
        <v>2472</v>
      </c>
      <c r="I418" t="s">
        <v>2104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183</v>
      </c>
      <c r="W418" t="s">
        <v>44</v>
      </c>
      <c r="X418" s="9"/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 t="s">
        <v>2475</v>
      </c>
      <c r="F419" t="s">
        <v>117</v>
      </c>
      <c r="G419" t="s">
        <v>2476</v>
      </c>
      <c r="H419" t="s">
        <v>2477</v>
      </c>
      <c r="I419" t="s">
        <v>2212</v>
      </c>
      <c r="J419" t="s">
        <v>42</v>
      </c>
      <c r="K419" t="s">
        <v>89</v>
      </c>
      <c r="L419" t="s">
        <v>2478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2479</v>
      </c>
      <c r="V419" t="s">
        <v>379</v>
      </c>
      <c r="W419" t="s">
        <v>25</v>
      </c>
      <c r="X419" s="9">
        <v>53642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 t="s">
        <v>2482</v>
      </c>
      <c r="F420" t="s">
        <v>468</v>
      </c>
      <c r="G420" t="s">
        <v>2483</v>
      </c>
      <c r="H420" t="s">
        <v>2484</v>
      </c>
      <c r="I420" t="s">
        <v>2485</v>
      </c>
      <c r="J420" t="s">
        <v>288</v>
      </c>
      <c r="K420" t="s">
        <v>215</v>
      </c>
      <c r="L420" t="s">
        <v>2486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132</v>
      </c>
      <c r="U420">
        <v>32758</v>
      </c>
      <c r="V420" t="s">
        <v>33</v>
      </c>
      <c r="W420" t="b">
        <v>0</v>
      </c>
      <c r="X420" s="9">
        <v>35522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 t="s">
        <v>2488</v>
      </c>
      <c r="F421" t="s">
        <v>266</v>
      </c>
      <c r="G421" t="s">
        <v>39</v>
      </c>
      <c r="H421" t="s">
        <v>636</v>
      </c>
      <c r="I421" t="s">
        <v>2489</v>
      </c>
      <c r="J421" t="s">
        <v>42</v>
      </c>
      <c r="K421" t="s">
        <v>279</v>
      </c>
      <c r="N421">
        <v>132</v>
      </c>
      <c r="P421">
        <v>105</v>
      </c>
      <c r="R421">
        <v>19.7</v>
      </c>
      <c r="S421">
        <v>167</v>
      </c>
      <c r="T421" t="s">
        <v>165</v>
      </c>
      <c r="U421">
        <v>49549</v>
      </c>
      <c r="V421" t="s">
        <v>281</v>
      </c>
      <c r="X421" s="9">
        <v>25934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126</v>
      </c>
      <c r="G422" t="s">
        <v>2493</v>
      </c>
      <c r="H422" t="s">
        <v>500</v>
      </c>
      <c r="I422" t="s">
        <v>2494</v>
      </c>
      <c r="J422" t="s">
        <v>668</v>
      </c>
      <c r="K422" t="s">
        <v>30</v>
      </c>
      <c r="L422" t="s">
        <v>2495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102</v>
      </c>
      <c r="X422" s="9"/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257</v>
      </c>
      <c r="G423" t="s">
        <v>39</v>
      </c>
      <c r="H423" t="s">
        <v>1726</v>
      </c>
      <c r="I423" t="s">
        <v>415</v>
      </c>
      <c r="J423" t="s">
        <v>394</v>
      </c>
      <c r="K423" t="s">
        <v>741</v>
      </c>
      <c r="L423" t="s">
        <v>2499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2500</v>
      </c>
      <c r="V423" t="s">
        <v>45</v>
      </c>
      <c r="W423" t="b">
        <v>0</v>
      </c>
      <c r="X423" s="9"/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G424" t="s">
        <v>2503</v>
      </c>
      <c r="H424" t="s">
        <v>649</v>
      </c>
      <c r="I424" t="s">
        <v>2504</v>
      </c>
      <c r="J424" t="s">
        <v>242</v>
      </c>
      <c r="K424" t="s">
        <v>261</v>
      </c>
      <c r="L424" t="s">
        <v>2505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165</v>
      </c>
      <c r="U424">
        <v>24139</v>
      </c>
      <c r="V424" t="s">
        <v>45</v>
      </c>
      <c r="W424" t="s">
        <v>56</v>
      </c>
      <c r="X424" s="9"/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 t="s">
        <v>2508</v>
      </c>
      <c r="F425" t="s">
        <v>468</v>
      </c>
      <c r="G425" t="s">
        <v>2509</v>
      </c>
      <c r="H425" t="s">
        <v>2337</v>
      </c>
      <c r="I425" t="s">
        <v>2510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2512</v>
      </c>
      <c r="V425" t="s">
        <v>79</v>
      </c>
      <c r="X425" s="9">
        <v>32480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 t="s">
        <v>2514</v>
      </c>
      <c r="F426" t="s">
        <v>374</v>
      </c>
      <c r="H426" t="s">
        <v>1492</v>
      </c>
      <c r="I426" t="s">
        <v>2515</v>
      </c>
      <c r="J426" t="s">
        <v>753</v>
      </c>
      <c r="K426" t="s">
        <v>33</v>
      </c>
      <c r="L426" t="s">
        <v>2516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56</v>
      </c>
      <c r="U426" t="s">
        <v>2517</v>
      </c>
      <c r="V426" t="s">
        <v>45</v>
      </c>
      <c r="W426" t="s">
        <v>68</v>
      </c>
      <c r="X426" s="9">
        <v>20612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 t="s">
        <v>2518</v>
      </c>
      <c r="F427" t="s">
        <v>257</v>
      </c>
      <c r="G427" t="s">
        <v>2519</v>
      </c>
      <c r="H427" t="s">
        <v>727</v>
      </c>
      <c r="I427" t="s">
        <v>2520</v>
      </c>
      <c r="O427" t="s">
        <v>2521</v>
      </c>
      <c r="P427">
        <v>116</v>
      </c>
      <c r="Q427">
        <v>6</v>
      </c>
      <c r="R427">
        <v>36.700000000000003</v>
      </c>
      <c r="T427" t="s">
        <v>102</v>
      </c>
      <c r="U427">
        <v>45007</v>
      </c>
      <c r="V427" t="s">
        <v>113</v>
      </c>
      <c r="W427" t="s">
        <v>92</v>
      </c>
      <c r="X427" s="9">
        <v>25034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 t="s">
        <v>2524</v>
      </c>
      <c r="H428" t="s">
        <v>2525</v>
      </c>
      <c r="I428" t="s">
        <v>1490</v>
      </c>
      <c r="J428" t="s">
        <v>196</v>
      </c>
      <c r="K428" t="s">
        <v>766</v>
      </c>
      <c r="L428" t="s">
        <v>568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9">
        <v>27964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 t="s">
        <v>2527</v>
      </c>
      <c r="F429" t="s">
        <v>468</v>
      </c>
      <c r="G429" t="s">
        <v>2528</v>
      </c>
      <c r="H429" t="s">
        <v>464</v>
      </c>
      <c r="I429" t="s">
        <v>2529</v>
      </c>
      <c r="L429" t="s">
        <v>2530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91</v>
      </c>
      <c r="U429">
        <v>42839</v>
      </c>
      <c r="V429" t="s">
        <v>25</v>
      </c>
      <c r="W429" t="s">
        <v>166</v>
      </c>
      <c r="X429" s="9">
        <v>21022</v>
      </c>
    </row>
    <row r="430" spans="1:24" x14ac:dyDescent="0.3">
      <c r="A430" t="s">
        <v>2531</v>
      </c>
      <c r="B430" t="s">
        <v>2532</v>
      </c>
      <c r="C430" t="s">
        <v>36</v>
      </c>
      <c r="D430">
        <v>60</v>
      </c>
      <c r="E430" t="s">
        <v>2533</v>
      </c>
      <c r="F430" t="s">
        <v>247</v>
      </c>
      <c r="G430" t="s">
        <v>2534</v>
      </c>
      <c r="H430" t="s">
        <v>2535</v>
      </c>
      <c r="I430" t="s">
        <v>2536</v>
      </c>
      <c r="J430" t="s">
        <v>99</v>
      </c>
      <c r="K430" t="s">
        <v>508</v>
      </c>
      <c r="L430" t="s">
        <v>2537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  <c r="X430" s="9">
        <v>23470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 t="s">
        <v>2538</v>
      </c>
      <c r="F431" t="s">
        <v>266</v>
      </c>
      <c r="G431" t="s">
        <v>2539</v>
      </c>
      <c r="H431" t="s">
        <v>1671</v>
      </c>
      <c r="I431" t="s">
        <v>2540</v>
      </c>
      <c r="J431" t="s">
        <v>342</v>
      </c>
      <c r="K431" t="s">
        <v>741</v>
      </c>
      <c r="L431" t="s">
        <v>2541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91</v>
      </c>
      <c r="U431">
        <v>48999</v>
      </c>
      <c r="V431" t="s">
        <v>45</v>
      </c>
      <c r="W431" t="s">
        <v>69</v>
      </c>
      <c r="X431" s="9">
        <v>32844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 t="s">
        <v>2544</v>
      </c>
      <c r="F432" t="s">
        <v>247</v>
      </c>
      <c r="G432" t="s">
        <v>2545</v>
      </c>
      <c r="H432" t="s">
        <v>2546</v>
      </c>
      <c r="I432" t="s">
        <v>2546</v>
      </c>
      <c r="K432" t="s">
        <v>516</v>
      </c>
      <c r="L432" t="s">
        <v>2547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112</v>
      </c>
      <c r="U432">
        <v>45874</v>
      </c>
      <c r="V432" t="s">
        <v>208</v>
      </c>
      <c r="X432" s="9">
        <v>35158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 t="s">
        <v>2550</v>
      </c>
      <c r="F433" t="s">
        <v>84</v>
      </c>
      <c r="G433" t="s">
        <v>2551</v>
      </c>
      <c r="H433" t="s">
        <v>2453</v>
      </c>
      <c r="I433" t="s">
        <v>2552</v>
      </c>
      <c r="J433" t="s">
        <v>29</v>
      </c>
      <c r="K433" t="s">
        <v>261</v>
      </c>
      <c r="L433" t="s">
        <v>2553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92</v>
      </c>
      <c r="U433" t="s">
        <v>2554</v>
      </c>
      <c r="V433" t="s">
        <v>57</v>
      </c>
      <c r="W433" t="s">
        <v>68</v>
      </c>
      <c r="X433" s="9">
        <v>22935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294</v>
      </c>
      <c r="G434" t="s">
        <v>2556</v>
      </c>
      <c r="H434" t="s">
        <v>2557</v>
      </c>
      <c r="I434" t="s">
        <v>2269</v>
      </c>
      <c r="J434" t="s">
        <v>88</v>
      </c>
      <c r="K434" t="s">
        <v>289</v>
      </c>
      <c r="L434" t="s">
        <v>2558</v>
      </c>
      <c r="O434" t="s">
        <v>2559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208</v>
      </c>
      <c r="W434" t="s">
        <v>92</v>
      </c>
      <c r="X434" s="9"/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 t="s">
        <v>2561</v>
      </c>
      <c r="F435" t="s">
        <v>541</v>
      </c>
      <c r="G435" t="s">
        <v>39</v>
      </c>
      <c r="H435" t="s">
        <v>2562</v>
      </c>
      <c r="I435" t="s">
        <v>2563</v>
      </c>
      <c r="J435" t="s">
        <v>668</v>
      </c>
      <c r="K435" t="s">
        <v>624</v>
      </c>
      <c r="L435" t="s">
        <v>2564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102</v>
      </c>
      <c r="U435">
        <v>29520</v>
      </c>
      <c r="V435" t="s">
        <v>79</v>
      </c>
      <c r="W435" t="s">
        <v>25</v>
      </c>
      <c r="X435" s="9">
        <v>35509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2567</v>
      </c>
      <c r="F436" t="s">
        <v>39</v>
      </c>
      <c r="G436" t="s">
        <v>2568</v>
      </c>
      <c r="H436" t="s">
        <v>2569</v>
      </c>
      <c r="I436" t="s">
        <v>2570</v>
      </c>
      <c r="J436" t="s">
        <v>65</v>
      </c>
      <c r="K436" t="s">
        <v>157</v>
      </c>
      <c r="L436" t="s">
        <v>2571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132</v>
      </c>
      <c r="U436">
        <v>1713</v>
      </c>
      <c r="V436" t="s">
        <v>33</v>
      </c>
      <c r="W436" t="s">
        <v>132</v>
      </c>
      <c r="X436" s="9"/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t="s">
        <v>2574</v>
      </c>
      <c r="I437" t="s">
        <v>2575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56</v>
      </c>
      <c r="U437">
        <v>34484</v>
      </c>
      <c r="V437" t="s">
        <v>57</v>
      </c>
      <c r="W437" t="s">
        <v>92</v>
      </c>
      <c r="X437" s="9"/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39</v>
      </c>
      <c r="G438" t="s">
        <v>39</v>
      </c>
      <c r="H438" t="s">
        <v>925</v>
      </c>
      <c r="I438" t="s">
        <v>1662</v>
      </c>
      <c r="J438" t="s">
        <v>189</v>
      </c>
      <c r="K438" t="s">
        <v>54</v>
      </c>
      <c r="L438" t="s">
        <v>574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78</v>
      </c>
      <c r="U438">
        <v>39770</v>
      </c>
      <c r="W438" t="s">
        <v>102</v>
      </c>
      <c r="X438" s="9"/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 t="s">
        <v>2578</v>
      </c>
      <c r="F439" t="s">
        <v>126</v>
      </c>
      <c r="G439" t="s">
        <v>146</v>
      </c>
      <c r="J439" t="s">
        <v>409</v>
      </c>
      <c r="K439" t="s">
        <v>873</v>
      </c>
      <c r="L439" t="s">
        <v>2579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199</v>
      </c>
      <c r="W439" t="s">
        <v>102</v>
      </c>
      <c r="X439" s="9">
        <v>17973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2581</v>
      </c>
      <c r="F440" t="s">
        <v>266</v>
      </c>
      <c r="G440" t="s">
        <v>39</v>
      </c>
      <c r="H440" t="s">
        <v>2582</v>
      </c>
      <c r="I440" t="s">
        <v>2583</v>
      </c>
      <c r="J440" t="s">
        <v>458</v>
      </c>
      <c r="K440" t="s">
        <v>89</v>
      </c>
      <c r="L440" t="s">
        <v>2584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132</v>
      </c>
      <c r="V440" t="s">
        <v>57</v>
      </c>
      <c r="W440" t="s">
        <v>80</v>
      </c>
      <c r="X440" s="9"/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 t="s">
        <v>2587</v>
      </c>
      <c r="F441" t="s">
        <v>95</v>
      </c>
      <c r="G441" t="s">
        <v>2588</v>
      </c>
      <c r="H441" t="s">
        <v>589</v>
      </c>
      <c r="I441" t="s">
        <v>2430</v>
      </c>
      <c r="J441" t="s">
        <v>109</v>
      </c>
      <c r="K441" t="s">
        <v>181</v>
      </c>
      <c r="L441" t="s">
        <v>2589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56</v>
      </c>
      <c r="X441" s="9">
        <v>21225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2592</v>
      </c>
      <c r="F442" t="s">
        <v>145</v>
      </c>
      <c r="H442" t="s">
        <v>2593</v>
      </c>
      <c r="I442" t="s">
        <v>2594</v>
      </c>
      <c r="J442" t="s">
        <v>196</v>
      </c>
      <c r="K442" t="s">
        <v>197</v>
      </c>
      <c r="L442" t="s">
        <v>2595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79</v>
      </c>
      <c r="W442" t="s">
        <v>132</v>
      </c>
      <c r="X442" s="9"/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117</v>
      </c>
      <c r="G443" t="s">
        <v>39</v>
      </c>
      <c r="H443" t="s">
        <v>2598</v>
      </c>
      <c r="I443" t="s">
        <v>2599</v>
      </c>
      <c r="K443" t="s">
        <v>548</v>
      </c>
      <c r="L443" t="s">
        <v>2600</v>
      </c>
      <c r="M443">
        <v>131</v>
      </c>
      <c r="P443">
        <v>168</v>
      </c>
      <c r="R443">
        <v>23.3</v>
      </c>
      <c r="S443">
        <v>159</v>
      </c>
      <c r="T443" t="s">
        <v>68</v>
      </c>
      <c r="U443">
        <v>25241</v>
      </c>
      <c r="V443" t="s">
        <v>25</v>
      </c>
      <c r="W443" t="s">
        <v>46</v>
      </c>
      <c r="X443" s="9"/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266</v>
      </c>
      <c r="G444" t="s">
        <v>2603</v>
      </c>
      <c r="H444" t="s">
        <v>2157</v>
      </c>
      <c r="I444" t="s">
        <v>2604</v>
      </c>
      <c r="K444" t="s">
        <v>181</v>
      </c>
      <c r="L444" t="s">
        <v>2605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9"/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 t="s">
        <v>2608</v>
      </c>
      <c r="F445" t="s">
        <v>266</v>
      </c>
      <c r="G445" t="s">
        <v>39</v>
      </c>
      <c r="H445" t="s">
        <v>2609</v>
      </c>
      <c r="I445" t="s">
        <v>2610</v>
      </c>
      <c r="J445" t="s">
        <v>196</v>
      </c>
      <c r="K445" t="s">
        <v>181</v>
      </c>
      <c r="L445" t="s">
        <v>2611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165</v>
      </c>
      <c r="U445">
        <v>40613</v>
      </c>
      <c r="V445" t="s">
        <v>698</v>
      </c>
      <c r="W445" t="s">
        <v>80</v>
      </c>
      <c r="X445" s="9">
        <v>32109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2613</v>
      </c>
      <c r="F446" t="s">
        <v>84</v>
      </c>
      <c r="G446" t="s">
        <v>2614</v>
      </c>
      <c r="H446" t="s">
        <v>949</v>
      </c>
      <c r="I446" t="s">
        <v>2615</v>
      </c>
      <c r="J446" t="s">
        <v>121</v>
      </c>
      <c r="K446" t="s">
        <v>261</v>
      </c>
      <c r="L446" t="s">
        <v>190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91</v>
      </c>
      <c r="U446" t="s">
        <v>2616</v>
      </c>
      <c r="V446" t="s">
        <v>79</v>
      </c>
      <c r="X446" s="9"/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G447" t="s">
        <v>2620</v>
      </c>
      <c r="H447" t="s">
        <v>2621</v>
      </c>
      <c r="I447" t="s">
        <v>2622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R447">
        <v>18.5</v>
      </c>
      <c r="S447">
        <v>177</v>
      </c>
      <c r="T447" t="s">
        <v>80</v>
      </c>
      <c r="U447">
        <v>45187</v>
      </c>
      <c r="V447" t="s">
        <v>79</v>
      </c>
      <c r="W447" t="s">
        <v>102</v>
      </c>
      <c r="X447" s="9"/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2624</v>
      </c>
      <c r="F448" t="s">
        <v>541</v>
      </c>
      <c r="G448" t="s">
        <v>39</v>
      </c>
      <c r="H448" t="s">
        <v>2157</v>
      </c>
      <c r="I448" t="s">
        <v>445</v>
      </c>
      <c r="J448" t="s">
        <v>65</v>
      </c>
      <c r="K448" t="s">
        <v>39</v>
      </c>
      <c r="L448" t="s">
        <v>2625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379</v>
      </c>
      <c r="W448" t="s">
        <v>102</v>
      </c>
      <c r="X448" s="9"/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2627</v>
      </c>
      <c r="F449" t="s">
        <v>491</v>
      </c>
      <c r="G449" t="s">
        <v>2628</v>
      </c>
      <c r="H449" t="s">
        <v>2629</v>
      </c>
      <c r="I449" t="s">
        <v>2630</v>
      </c>
      <c r="J449" t="s">
        <v>638</v>
      </c>
      <c r="K449" t="s">
        <v>130</v>
      </c>
      <c r="L449" t="s">
        <v>2631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208</v>
      </c>
      <c r="W449" t="s">
        <v>25</v>
      </c>
      <c r="X449" s="9"/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G450" t="s">
        <v>146</v>
      </c>
      <c r="H450" t="s">
        <v>2635</v>
      </c>
      <c r="I450" t="s">
        <v>2636</v>
      </c>
      <c r="J450" t="s">
        <v>242</v>
      </c>
      <c r="K450" t="s">
        <v>25</v>
      </c>
      <c r="L450" t="s">
        <v>2637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208</v>
      </c>
      <c r="X450" s="9"/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t="s">
        <v>1583</v>
      </c>
      <c r="I451" t="s">
        <v>2642</v>
      </c>
      <c r="J451" t="s">
        <v>205</v>
      </c>
      <c r="K451" t="s">
        <v>181</v>
      </c>
      <c r="L451" t="s">
        <v>2643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56</v>
      </c>
      <c r="U451">
        <v>10983</v>
      </c>
      <c r="V451" t="s">
        <v>33</v>
      </c>
      <c r="W451" t="s">
        <v>46</v>
      </c>
      <c r="X451" s="9"/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 t="s">
        <v>2645</v>
      </c>
      <c r="F452" t="s">
        <v>25</v>
      </c>
      <c r="G452" t="s">
        <v>146</v>
      </c>
      <c r="H452" t="s">
        <v>235</v>
      </c>
      <c r="I452" t="s">
        <v>2646</v>
      </c>
      <c r="J452" t="s">
        <v>156</v>
      </c>
      <c r="K452" t="s">
        <v>741</v>
      </c>
      <c r="L452" t="s">
        <v>2647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68</v>
      </c>
      <c r="U452">
        <v>39673</v>
      </c>
      <c r="V452" t="s">
        <v>379</v>
      </c>
      <c r="W452" t="s">
        <v>46</v>
      </c>
      <c r="X452" s="9">
        <v>30392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 t="s">
        <v>2651</v>
      </c>
      <c r="F453" t="s">
        <v>294</v>
      </c>
      <c r="G453" t="s">
        <v>146</v>
      </c>
      <c r="J453" t="s">
        <v>65</v>
      </c>
      <c r="K453" t="s">
        <v>631</v>
      </c>
      <c r="L453" t="s">
        <v>2652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80</v>
      </c>
      <c r="U453">
        <v>-27639</v>
      </c>
      <c r="V453" t="s">
        <v>79</v>
      </c>
      <c r="W453" t="s">
        <v>44</v>
      </c>
      <c r="X453" s="9">
        <v>15216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 t="s">
        <v>2654</v>
      </c>
      <c r="F454" t="s">
        <v>338</v>
      </c>
      <c r="H454" t="s">
        <v>2655</v>
      </c>
      <c r="I454" t="s">
        <v>2656</v>
      </c>
      <c r="J454" t="s">
        <v>88</v>
      </c>
      <c r="K454" t="s">
        <v>682</v>
      </c>
      <c r="L454" t="s">
        <v>2657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68</v>
      </c>
      <c r="U454">
        <v>12623</v>
      </c>
      <c r="V454" t="s">
        <v>45</v>
      </c>
      <c r="W454" t="s">
        <v>46</v>
      </c>
      <c r="X454" s="9">
        <v>37933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 t="s">
        <v>2660</v>
      </c>
      <c r="F455" t="s">
        <v>169</v>
      </c>
      <c r="G455" t="s">
        <v>2661</v>
      </c>
      <c r="H455" t="s">
        <v>2662</v>
      </c>
      <c r="I455" t="s">
        <v>2662</v>
      </c>
      <c r="J455" t="s">
        <v>342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68</v>
      </c>
      <c r="X455" s="9">
        <v>34821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 t="s">
        <v>2665</v>
      </c>
      <c r="F456" t="s">
        <v>193</v>
      </c>
      <c r="G456" t="s">
        <v>39</v>
      </c>
      <c r="H456" t="s">
        <v>2666</v>
      </c>
      <c r="I456" t="s">
        <v>2667</v>
      </c>
      <c r="J456" t="s">
        <v>189</v>
      </c>
      <c r="K456" t="s">
        <v>140</v>
      </c>
      <c r="L456" t="s">
        <v>190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78</v>
      </c>
      <c r="U456" t="s">
        <v>2668</v>
      </c>
      <c r="V456" t="s">
        <v>33</v>
      </c>
      <c r="W456" t="b">
        <v>1</v>
      </c>
      <c r="X456" s="9">
        <v>24006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 t="s">
        <v>2669</v>
      </c>
      <c r="F457" t="s">
        <v>153</v>
      </c>
      <c r="G457" t="s">
        <v>39</v>
      </c>
      <c r="H457" t="s">
        <v>2670</v>
      </c>
      <c r="I457" t="s">
        <v>2671</v>
      </c>
      <c r="J457" t="s">
        <v>139</v>
      </c>
      <c r="K457" t="s">
        <v>66</v>
      </c>
      <c r="L457" t="s">
        <v>2672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9">
        <v>38415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 t="s">
        <v>2675</v>
      </c>
      <c r="F458" t="s">
        <v>693</v>
      </c>
      <c r="G458" t="s">
        <v>146</v>
      </c>
      <c r="H458" t="s">
        <v>2536</v>
      </c>
      <c r="I458" t="s">
        <v>2448</v>
      </c>
      <c r="J458" t="s">
        <v>309</v>
      </c>
      <c r="K458" t="s">
        <v>741</v>
      </c>
      <c r="L458" t="s">
        <v>2676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9">
        <v>21108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 t="s">
        <v>2679</v>
      </c>
      <c r="F459" t="s">
        <v>38</v>
      </c>
      <c r="G459" t="s">
        <v>2680</v>
      </c>
      <c r="H459" t="s">
        <v>1478</v>
      </c>
      <c r="I459" t="s">
        <v>2681</v>
      </c>
      <c r="J459" t="s">
        <v>480</v>
      </c>
      <c r="K459" t="s">
        <v>289</v>
      </c>
      <c r="L459" t="s">
        <v>2682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132</v>
      </c>
      <c r="U459">
        <v>26672</v>
      </c>
      <c r="V459" t="s">
        <v>379</v>
      </c>
      <c r="W459" t="s">
        <v>46</v>
      </c>
      <c r="X459" s="9">
        <v>32000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2684</v>
      </c>
      <c r="F460" t="s">
        <v>374</v>
      </c>
      <c r="G460" t="s">
        <v>39</v>
      </c>
      <c r="H460" t="s">
        <v>2685</v>
      </c>
      <c r="I460" t="s">
        <v>1651</v>
      </c>
      <c r="J460" t="s">
        <v>196</v>
      </c>
      <c r="K460" t="s">
        <v>760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9"/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 t="s">
        <v>2688</v>
      </c>
      <c r="F461" t="s">
        <v>275</v>
      </c>
      <c r="G461" t="s">
        <v>2689</v>
      </c>
      <c r="H461" t="s">
        <v>463</v>
      </c>
      <c r="I461" t="s">
        <v>2690</v>
      </c>
      <c r="J461" t="s">
        <v>394</v>
      </c>
      <c r="K461" t="s">
        <v>703</v>
      </c>
      <c r="L461" t="s">
        <v>2691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2692</v>
      </c>
      <c r="V461" t="s">
        <v>79</v>
      </c>
      <c r="W461" t="s">
        <v>46</v>
      </c>
      <c r="X461" s="9">
        <v>31091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 t="s">
        <v>2694</v>
      </c>
      <c r="F462" t="s">
        <v>153</v>
      </c>
      <c r="G462" t="s">
        <v>146</v>
      </c>
      <c r="H462" t="s">
        <v>2695</v>
      </c>
      <c r="I462" t="s">
        <v>2696</v>
      </c>
      <c r="J462" t="s">
        <v>480</v>
      </c>
      <c r="K462" t="s">
        <v>215</v>
      </c>
      <c r="L462" t="s">
        <v>2697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199</v>
      </c>
      <c r="W462" t="s">
        <v>80</v>
      </c>
      <c r="X462" s="9">
        <v>25099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126</v>
      </c>
      <c r="H463" t="s">
        <v>295</v>
      </c>
      <c r="I463" t="s">
        <v>2700</v>
      </c>
      <c r="J463" t="s">
        <v>242</v>
      </c>
      <c r="K463" t="s">
        <v>516</v>
      </c>
      <c r="L463" t="s">
        <v>2701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166</v>
      </c>
      <c r="X463" s="9"/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 t="s">
        <v>2703</v>
      </c>
      <c r="F464" t="s">
        <v>178</v>
      </c>
      <c r="G464" t="s">
        <v>39</v>
      </c>
      <c r="H464" t="s">
        <v>451</v>
      </c>
      <c r="I464" t="s">
        <v>2704</v>
      </c>
      <c r="J464" t="s">
        <v>65</v>
      </c>
      <c r="K464" t="s">
        <v>197</v>
      </c>
      <c r="L464" t="s">
        <v>1608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92</v>
      </c>
      <c r="U464">
        <v>10389</v>
      </c>
      <c r="V464" t="s">
        <v>45</v>
      </c>
      <c r="W464" t="s">
        <v>102</v>
      </c>
      <c r="X464" s="9">
        <v>24036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G465" t="s">
        <v>2708</v>
      </c>
      <c r="H465" t="s">
        <v>426</v>
      </c>
      <c r="I465" t="s">
        <v>2709</v>
      </c>
      <c r="J465" t="s">
        <v>65</v>
      </c>
      <c r="K465" t="s">
        <v>206</v>
      </c>
      <c r="L465" t="s">
        <v>2710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253</v>
      </c>
      <c r="U465" t="s">
        <v>2711</v>
      </c>
      <c r="V465" t="s">
        <v>271</v>
      </c>
      <c r="X465" s="9"/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 t="s">
        <v>2713</v>
      </c>
      <c r="F466" t="s">
        <v>117</v>
      </c>
      <c r="G466" t="s">
        <v>2714</v>
      </c>
      <c r="J466" t="s">
        <v>65</v>
      </c>
      <c r="K466" t="s">
        <v>441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165</v>
      </c>
      <c r="U466" t="s">
        <v>2715</v>
      </c>
      <c r="V466" t="s">
        <v>199</v>
      </c>
      <c r="W466" t="s">
        <v>68</v>
      </c>
      <c r="X466" s="9">
        <v>35749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 t="s">
        <v>2717</v>
      </c>
      <c r="F467" t="s">
        <v>491</v>
      </c>
      <c r="G467" t="s">
        <v>146</v>
      </c>
      <c r="H467" t="s">
        <v>2718</v>
      </c>
      <c r="I467" t="s">
        <v>2719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183</v>
      </c>
      <c r="W467" t="s">
        <v>46</v>
      </c>
      <c r="X467" s="9">
        <v>27572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117</v>
      </c>
      <c r="G468" t="s">
        <v>2723</v>
      </c>
      <c r="H468" t="s">
        <v>147</v>
      </c>
      <c r="I468" t="s">
        <v>2724</v>
      </c>
      <c r="J468" t="s">
        <v>638</v>
      </c>
      <c r="K468" t="s">
        <v>508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271</v>
      </c>
      <c r="W468" t="b">
        <v>0</v>
      </c>
      <c r="X468" s="9"/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 t="s">
        <v>2726</v>
      </c>
      <c r="F469" t="s">
        <v>193</v>
      </c>
      <c r="G469" t="s">
        <v>2727</v>
      </c>
      <c r="H469" t="s">
        <v>414</v>
      </c>
      <c r="I469" t="s">
        <v>1726</v>
      </c>
      <c r="J469" t="s">
        <v>409</v>
      </c>
      <c r="K469" t="s">
        <v>279</v>
      </c>
      <c r="L469" t="s">
        <v>2728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56</v>
      </c>
      <c r="U469">
        <v>46449</v>
      </c>
      <c r="V469" t="s">
        <v>217</v>
      </c>
      <c r="W469" t="b">
        <v>1</v>
      </c>
      <c r="X469" s="9">
        <v>29809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 t="s">
        <v>2730</v>
      </c>
      <c r="F470" t="s">
        <v>329</v>
      </c>
      <c r="G470" t="s">
        <v>2731</v>
      </c>
      <c r="H470" t="s">
        <v>2732</v>
      </c>
      <c r="I470" t="s">
        <v>2733</v>
      </c>
      <c r="J470" t="s">
        <v>394</v>
      </c>
      <c r="L470" t="s">
        <v>447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80</v>
      </c>
      <c r="U470">
        <v>15743</v>
      </c>
      <c r="V470" t="s">
        <v>281</v>
      </c>
      <c r="W470" t="b">
        <v>0</v>
      </c>
      <c r="X470" s="9">
        <v>32801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491</v>
      </c>
      <c r="G471" t="s">
        <v>146</v>
      </c>
      <c r="H471" t="s">
        <v>2736</v>
      </c>
      <c r="I471" t="s">
        <v>2737</v>
      </c>
      <c r="J471" t="s">
        <v>156</v>
      </c>
      <c r="K471" t="s">
        <v>508</v>
      </c>
      <c r="L471" t="s">
        <v>2738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132</v>
      </c>
      <c r="U471">
        <v>30861</v>
      </c>
      <c r="W471" t="s">
        <v>132</v>
      </c>
      <c r="X471" s="9">
        <v>20800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 t="s">
        <v>2742</v>
      </c>
      <c r="F472" t="s">
        <v>247</v>
      </c>
      <c r="G472" t="s">
        <v>2743</v>
      </c>
      <c r="H472" t="s">
        <v>1084</v>
      </c>
      <c r="I472" t="s">
        <v>2744</v>
      </c>
      <c r="J472" t="s">
        <v>458</v>
      </c>
      <c r="L472" t="s">
        <v>2745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79</v>
      </c>
      <c r="W472" t="s">
        <v>166</v>
      </c>
      <c r="X472" s="9">
        <v>21220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 t="s">
        <v>2747</v>
      </c>
      <c r="F473" t="s">
        <v>247</v>
      </c>
      <c r="G473" t="s">
        <v>2748</v>
      </c>
      <c r="H473" t="s">
        <v>661</v>
      </c>
      <c r="I473" t="s">
        <v>2749</v>
      </c>
      <c r="J473" t="s">
        <v>65</v>
      </c>
      <c r="K473" t="s">
        <v>386</v>
      </c>
      <c r="L473" t="s">
        <v>2750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92</v>
      </c>
      <c r="U473">
        <v>11795</v>
      </c>
      <c r="V473" t="s">
        <v>25</v>
      </c>
      <c r="W473" t="s">
        <v>102</v>
      </c>
      <c r="X473" s="9">
        <v>23380</v>
      </c>
    </row>
    <row r="474" spans="1:24" x14ac:dyDescent="0.3">
      <c r="A474" t="s">
        <v>2751</v>
      </c>
      <c r="B474" t="s">
        <v>2752</v>
      </c>
      <c r="C474" t="s">
        <v>36</v>
      </c>
      <c r="D474">
        <v>73</v>
      </c>
      <c r="E474" t="s">
        <v>2753</v>
      </c>
      <c r="F474" t="s">
        <v>73</v>
      </c>
      <c r="G474" t="s">
        <v>2754</v>
      </c>
      <c r="H474" t="s">
        <v>1056</v>
      </c>
      <c r="I474" t="s">
        <v>1056</v>
      </c>
      <c r="J474" t="s">
        <v>109</v>
      </c>
      <c r="K474" t="s">
        <v>682</v>
      </c>
      <c r="L474" t="s">
        <v>983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68</v>
      </c>
      <c r="U474">
        <v>47864</v>
      </c>
      <c r="V474" t="s">
        <v>113</v>
      </c>
      <c r="W474" t="s">
        <v>102</v>
      </c>
      <c r="X474" s="9"/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 t="s">
        <v>2756</v>
      </c>
      <c r="F475" t="s">
        <v>62</v>
      </c>
      <c r="G475" t="s">
        <v>2757</v>
      </c>
      <c r="H475" t="s">
        <v>2758</v>
      </c>
      <c r="I475" t="s">
        <v>2759</v>
      </c>
      <c r="J475" t="s">
        <v>109</v>
      </c>
      <c r="K475" t="s">
        <v>333</v>
      </c>
      <c r="L475" t="s">
        <v>2760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  <c r="X475" s="9">
        <v>32851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 t="s">
        <v>2762</v>
      </c>
      <c r="F476" t="s">
        <v>266</v>
      </c>
      <c r="G476" t="s">
        <v>2763</v>
      </c>
      <c r="H476" t="s">
        <v>2764</v>
      </c>
      <c r="I476" t="s">
        <v>2765</v>
      </c>
      <c r="J476" t="s">
        <v>458</v>
      </c>
      <c r="K476" t="s">
        <v>873</v>
      </c>
      <c r="L476" t="s">
        <v>2766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68</v>
      </c>
      <c r="U476" t="s">
        <v>2767</v>
      </c>
      <c r="V476" t="s">
        <v>183</v>
      </c>
      <c r="W476" t="s">
        <v>25</v>
      </c>
      <c r="X476" s="9">
        <v>29592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84</v>
      </c>
      <c r="G477" t="s">
        <v>2771</v>
      </c>
      <c r="H477" t="s">
        <v>2772</v>
      </c>
      <c r="I477" t="s">
        <v>2773</v>
      </c>
      <c r="J477" t="s">
        <v>409</v>
      </c>
      <c r="K477" t="s">
        <v>289</v>
      </c>
      <c r="L477" t="s">
        <v>2774</v>
      </c>
      <c r="O477" t="s">
        <v>2775</v>
      </c>
      <c r="P477">
        <v>166</v>
      </c>
      <c r="Q477">
        <v>5.9</v>
      </c>
      <c r="R477">
        <v>18</v>
      </c>
      <c r="T477" t="s">
        <v>165</v>
      </c>
      <c r="U477">
        <v>43966</v>
      </c>
      <c r="V477" t="s">
        <v>379</v>
      </c>
      <c r="W477" t="s">
        <v>92</v>
      </c>
      <c r="X477" s="9"/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 t="s">
        <v>2776</v>
      </c>
      <c r="G478" t="s">
        <v>2777</v>
      </c>
      <c r="H478" t="s">
        <v>2778</v>
      </c>
      <c r="I478" t="s">
        <v>2779</v>
      </c>
      <c r="J478" t="s">
        <v>480</v>
      </c>
      <c r="K478" t="s">
        <v>481</v>
      </c>
      <c r="L478" t="s">
        <v>2780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132</v>
      </c>
      <c r="V478" t="s">
        <v>79</v>
      </c>
      <c r="X478" s="9">
        <v>24147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 t="s">
        <v>2782</v>
      </c>
      <c r="F479" t="s">
        <v>38</v>
      </c>
      <c r="G479" t="s">
        <v>39</v>
      </c>
      <c r="H479" t="s">
        <v>866</v>
      </c>
      <c r="I479" t="s">
        <v>2783</v>
      </c>
      <c r="J479" t="s">
        <v>288</v>
      </c>
      <c r="K479" t="s">
        <v>611</v>
      </c>
      <c r="L479" t="s">
        <v>2784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91</v>
      </c>
      <c r="U479">
        <v>44331</v>
      </c>
      <c r="V479" t="s">
        <v>217</v>
      </c>
      <c r="W479" t="s">
        <v>25</v>
      </c>
      <c r="X479" s="9">
        <v>16166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 t="s">
        <v>2786</v>
      </c>
      <c r="F480" t="s">
        <v>491</v>
      </c>
      <c r="G480" t="s">
        <v>2787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112</v>
      </c>
      <c r="U480" t="s">
        <v>2788</v>
      </c>
      <c r="V480" t="s">
        <v>79</v>
      </c>
      <c r="W480" t="s">
        <v>92</v>
      </c>
      <c r="X480" s="9">
        <v>27582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 t="s">
        <v>2790</v>
      </c>
      <c r="F481" t="s">
        <v>153</v>
      </c>
      <c r="G481" t="s">
        <v>2791</v>
      </c>
      <c r="H481" t="s">
        <v>1305</v>
      </c>
      <c r="I481" t="s">
        <v>2792</v>
      </c>
      <c r="J481" t="s">
        <v>42</v>
      </c>
      <c r="K481" t="s">
        <v>368</v>
      </c>
      <c r="L481" t="s">
        <v>2793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2794</v>
      </c>
      <c r="V481" t="s">
        <v>217</v>
      </c>
      <c r="W481" t="s">
        <v>46</v>
      </c>
      <c r="X481" s="9">
        <v>26046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 t="s">
        <v>2797</v>
      </c>
      <c r="F482" t="s">
        <v>491</v>
      </c>
      <c r="G482" t="s">
        <v>2798</v>
      </c>
      <c r="H482" t="s">
        <v>2799</v>
      </c>
      <c r="I482" t="s">
        <v>759</v>
      </c>
      <c r="J482" t="s">
        <v>753</v>
      </c>
      <c r="K482" t="s">
        <v>631</v>
      </c>
      <c r="L482" t="s">
        <v>983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56</v>
      </c>
      <c r="X482" s="9">
        <v>20492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 t="s">
        <v>2801</v>
      </c>
      <c r="F483" t="s">
        <v>316</v>
      </c>
      <c r="G483" t="s">
        <v>2802</v>
      </c>
      <c r="H483" t="s">
        <v>1347</v>
      </c>
      <c r="I483" t="s">
        <v>129</v>
      </c>
      <c r="J483" t="s">
        <v>121</v>
      </c>
      <c r="K483" t="s">
        <v>320</v>
      </c>
      <c r="L483" t="s">
        <v>2803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91</v>
      </c>
      <c r="V483" t="s">
        <v>25</v>
      </c>
      <c r="W483" t="s">
        <v>166</v>
      </c>
      <c r="X483" s="9">
        <v>29909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2806</v>
      </c>
      <c r="F484" t="s">
        <v>126</v>
      </c>
      <c r="G484" t="s">
        <v>2807</v>
      </c>
      <c r="H484" t="s">
        <v>2808</v>
      </c>
      <c r="I484" t="s">
        <v>1870</v>
      </c>
      <c r="J484" t="s">
        <v>76</v>
      </c>
      <c r="K484" t="s">
        <v>650</v>
      </c>
      <c r="L484" t="s">
        <v>2427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9"/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 t="s">
        <v>2811</v>
      </c>
      <c r="F485" t="s">
        <v>39</v>
      </c>
      <c r="G485" t="s">
        <v>2812</v>
      </c>
      <c r="H485" t="s">
        <v>2813</v>
      </c>
      <c r="I485" t="s">
        <v>1698</v>
      </c>
      <c r="J485" t="s">
        <v>480</v>
      </c>
      <c r="K485" t="s">
        <v>54</v>
      </c>
      <c r="L485" t="s">
        <v>2814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92</v>
      </c>
      <c r="U485">
        <v>15209</v>
      </c>
      <c r="V485" t="s">
        <v>281</v>
      </c>
      <c r="W485" t="s">
        <v>80</v>
      </c>
      <c r="X485" s="9">
        <v>37869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 t="s">
        <v>2817</v>
      </c>
      <c r="F486" t="s">
        <v>316</v>
      </c>
      <c r="H486" t="s">
        <v>2818</v>
      </c>
      <c r="I486" t="s">
        <v>2819</v>
      </c>
      <c r="J486" t="s">
        <v>342</v>
      </c>
      <c r="K486" t="s">
        <v>611</v>
      </c>
      <c r="L486" t="s">
        <v>2820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78</v>
      </c>
      <c r="U486" t="s">
        <v>2821</v>
      </c>
      <c r="V486" t="s">
        <v>33</v>
      </c>
      <c r="W486" t="b">
        <v>1</v>
      </c>
      <c r="X486" s="9">
        <v>17184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419</v>
      </c>
      <c r="G487" t="s">
        <v>2824</v>
      </c>
      <c r="H487" t="s">
        <v>2288</v>
      </c>
      <c r="I487" t="s">
        <v>2656</v>
      </c>
      <c r="J487" t="s">
        <v>53</v>
      </c>
      <c r="K487" t="s">
        <v>508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91</v>
      </c>
      <c r="U487" t="s">
        <v>2825</v>
      </c>
      <c r="V487" t="s">
        <v>183</v>
      </c>
      <c r="W487" t="s">
        <v>46</v>
      </c>
      <c r="X487" s="9"/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 t="s">
        <v>2829</v>
      </c>
      <c r="I488" t="s">
        <v>2830</v>
      </c>
      <c r="J488" t="s">
        <v>480</v>
      </c>
      <c r="K488" t="s">
        <v>320</v>
      </c>
      <c r="L488" t="s">
        <v>2831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2832</v>
      </c>
      <c r="V488" t="s">
        <v>379</v>
      </c>
      <c r="W488" t="s">
        <v>56</v>
      </c>
      <c r="X488" s="9"/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 t="s">
        <v>2834</v>
      </c>
      <c r="F489" t="s">
        <v>95</v>
      </c>
      <c r="G489" t="s">
        <v>2835</v>
      </c>
      <c r="H489" t="s">
        <v>681</v>
      </c>
      <c r="I489" t="s">
        <v>2836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91</v>
      </c>
      <c r="U489">
        <v>11830</v>
      </c>
      <c r="V489" t="s">
        <v>263</v>
      </c>
      <c r="W489" t="b">
        <v>1</v>
      </c>
      <c r="X489" s="9">
        <v>35877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2840</v>
      </c>
      <c r="F490" t="s">
        <v>247</v>
      </c>
      <c r="G490" t="s">
        <v>2841</v>
      </c>
      <c r="H490" t="s">
        <v>326</v>
      </c>
      <c r="I490" t="s">
        <v>2190</v>
      </c>
      <c r="J490" t="s">
        <v>139</v>
      </c>
      <c r="K490" t="s">
        <v>703</v>
      </c>
      <c r="L490" t="s">
        <v>2842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91</v>
      </c>
      <c r="U490">
        <v>24886</v>
      </c>
      <c r="W490" t="b">
        <v>1</v>
      </c>
      <c r="X490" s="9"/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178</v>
      </c>
      <c r="G491" t="s">
        <v>39</v>
      </c>
      <c r="H491" t="s">
        <v>2846</v>
      </c>
      <c r="I491" t="s">
        <v>2847</v>
      </c>
      <c r="J491" t="s">
        <v>230</v>
      </c>
      <c r="K491" t="s">
        <v>157</v>
      </c>
      <c r="L491" t="s">
        <v>2848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92</v>
      </c>
      <c r="U491">
        <v>34012</v>
      </c>
      <c r="V491" t="s">
        <v>33</v>
      </c>
      <c r="W491" t="s">
        <v>44</v>
      </c>
      <c r="X491" s="9"/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 t="s">
        <v>2851</v>
      </c>
      <c r="F492" t="s">
        <v>247</v>
      </c>
      <c r="G492" t="s">
        <v>146</v>
      </c>
      <c r="H492" t="s">
        <v>2852</v>
      </c>
      <c r="I492" t="s">
        <v>1402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9">
        <v>27928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 t="s">
        <v>2856</v>
      </c>
      <c r="F493" t="s">
        <v>294</v>
      </c>
      <c r="G493" t="s">
        <v>39</v>
      </c>
      <c r="H493" t="s">
        <v>2857</v>
      </c>
      <c r="I493" t="s">
        <v>2858</v>
      </c>
      <c r="J493" t="s">
        <v>121</v>
      </c>
      <c r="K493" t="s">
        <v>741</v>
      </c>
      <c r="L493" t="s">
        <v>2859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80</v>
      </c>
      <c r="U493" t="s">
        <v>2860</v>
      </c>
      <c r="V493" t="s">
        <v>271</v>
      </c>
      <c r="W493" t="s">
        <v>68</v>
      </c>
      <c r="X493" s="9">
        <v>31978</v>
      </c>
    </row>
    <row r="494" spans="1:24" x14ac:dyDescent="0.3">
      <c r="A494" t="s">
        <v>2861</v>
      </c>
      <c r="C494" t="s">
        <v>60</v>
      </c>
      <c r="D494">
        <v>66</v>
      </c>
      <c r="E494" t="s">
        <v>2862</v>
      </c>
      <c r="F494" t="s">
        <v>62</v>
      </c>
      <c r="G494" t="s">
        <v>39</v>
      </c>
      <c r="H494" t="s">
        <v>2863</v>
      </c>
      <c r="I494" t="s">
        <v>234</v>
      </c>
      <c r="J494" t="s">
        <v>458</v>
      </c>
      <c r="K494" t="s">
        <v>624</v>
      </c>
      <c r="L494" t="s">
        <v>363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199</v>
      </c>
      <c r="W494" t="s">
        <v>80</v>
      </c>
      <c r="X494" s="9">
        <v>21284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 t="s">
        <v>2864</v>
      </c>
      <c r="G495" t="s">
        <v>2865</v>
      </c>
      <c r="H495" t="s">
        <v>2866</v>
      </c>
      <c r="I495" t="s">
        <v>2867</v>
      </c>
      <c r="K495" t="s">
        <v>320</v>
      </c>
      <c r="L495" t="s">
        <v>2868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56</v>
      </c>
      <c r="U495">
        <v>35613</v>
      </c>
      <c r="V495" t="s">
        <v>79</v>
      </c>
      <c r="W495" t="s">
        <v>46</v>
      </c>
      <c r="X495" s="9">
        <v>16598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 t="s">
        <v>2869</v>
      </c>
      <c r="F496" t="s">
        <v>693</v>
      </c>
      <c r="G496" t="s">
        <v>2870</v>
      </c>
      <c r="H496" t="s">
        <v>2871</v>
      </c>
      <c r="I496" t="s">
        <v>2871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79</v>
      </c>
      <c r="W496" t="s">
        <v>92</v>
      </c>
      <c r="X496" s="9">
        <v>15405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 t="s">
        <v>2874</v>
      </c>
      <c r="F497" t="s">
        <v>126</v>
      </c>
      <c r="G497" t="s">
        <v>2875</v>
      </c>
      <c r="H497" t="s">
        <v>2876</v>
      </c>
      <c r="I497" t="s">
        <v>2877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165</v>
      </c>
      <c r="U497" t="s">
        <v>2878</v>
      </c>
      <c r="V497" t="s">
        <v>79</v>
      </c>
      <c r="W497" t="s">
        <v>56</v>
      </c>
      <c r="X497" s="9">
        <v>19717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 t="s">
        <v>471</v>
      </c>
      <c r="I498" t="s">
        <v>2882</v>
      </c>
      <c r="J498" t="s">
        <v>753</v>
      </c>
      <c r="K498" t="s">
        <v>77</v>
      </c>
      <c r="L498" t="s">
        <v>2883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2884</v>
      </c>
      <c r="V498" t="s">
        <v>183</v>
      </c>
      <c r="W498" t="s">
        <v>68</v>
      </c>
      <c r="X498" s="9"/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 t="s">
        <v>2886</v>
      </c>
      <c r="F499" t="s">
        <v>84</v>
      </c>
      <c r="G499" t="s">
        <v>2887</v>
      </c>
      <c r="H499" t="s">
        <v>2888</v>
      </c>
      <c r="I499" t="s">
        <v>2889</v>
      </c>
      <c r="J499" t="s">
        <v>205</v>
      </c>
      <c r="K499" t="s">
        <v>766</v>
      </c>
      <c r="L499" t="s">
        <v>2890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56</v>
      </c>
      <c r="U499">
        <v>21911</v>
      </c>
      <c r="V499" t="s">
        <v>208</v>
      </c>
      <c r="W499" t="b">
        <v>1</v>
      </c>
      <c r="X499" s="9">
        <v>35423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 t="s">
        <v>2892</v>
      </c>
      <c r="F500" t="s">
        <v>541</v>
      </c>
      <c r="G500" t="s">
        <v>2893</v>
      </c>
      <c r="H500" t="s">
        <v>2894</v>
      </c>
      <c r="I500" t="s">
        <v>2895</v>
      </c>
      <c r="J500" t="s">
        <v>156</v>
      </c>
      <c r="K500" t="s">
        <v>77</v>
      </c>
      <c r="L500" t="s">
        <v>2896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2897</v>
      </c>
      <c r="V500" t="s">
        <v>208</v>
      </c>
      <c r="W500" t="s">
        <v>92</v>
      </c>
      <c r="X500" s="9">
        <v>27705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 t="s">
        <v>2899</v>
      </c>
      <c r="F501" t="s">
        <v>316</v>
      </c>
      <c r="G501" t="s">
        <v>2900</v>
      </c>
      <c r="H501" t="s">
        <v>2198</v>
      </c>
      <c r="I501" t="s">
        <v>2901</v>
      </c>
      <c r="J501" t="s">
        <v>139</v>
      </c>
      <c r="K501" t="s">
        <v>741</v>
      </c>
      <c r="L501" t="s">
        <v>2902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9">
        <v>22577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 t="s">
        <v>2903</v>
      </c>
      <c r="F502" t="s">
        <v>419</v>
      </c>
      <c r="G502" t="s">
        <v>146</v>
      </c>
      <c r="H502" t="s">
        <v>2904</v>
      </c>
      <c r="I502" t="s">
        <v>2905</v>
      </c>
      <c r="J502" t="s">
        <v>121</v>
      </c>
      <c r="L502" t="s">
        <v>2906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132</v>
      </c>
      <c r="U502" t="s">
        <v>2907</v>
      </c>
      <c r="V502" t="s">
        <v>57</v>
      </c>
      <c r="W502" t="s">
        <v>25</v>
      </c>
      <c r="X502" s="9">
        <v>37064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2910</v>
      </c>
      <c r="F503" t="s">
        <v>374</v>
      </c>
      <c r="G503" t="s">
        <v>39</v>
      </c>
      <c r="H503" t="s">
        <v>2911</v>
      </c>
      <c r="I503" t="s">
        <v>2912</v>
      </c>
      <c r="K503" t="s">
        <v>481</v>
      </c>
      <c r="L503" t="s">
        <v>2913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165</v>
      </c>
      <c r="V503" t="s">
        <v>199</v>
      </c>
      <c r="W503" t="s">
        <v>102</v>
      </c>
      <c r="X503" s="9"/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169</v>
      </c>
      <c r="G504" t="s">
        <v>2917</v>
      </c>
      <c r="H504" t="s">
        <v>2918</v>
      </c>
      <c r="I504" t="s">
        <v>2919</v>
      </c>
      <c r="J504" t="s">
        <v>458</v>
      </c>
      <c r="K504" t="s">
        <v>624</v>
      </c>
      <c r="L504" t="s">
        <v>2920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68</v>
      </c>
      <c r="U504" t="s">
        <v>2921</v>
      </c>
      <c r="V504" t="s">
        <v>79</v>
      </c>
      <c r="W504" t="b">
        <v>0</v>
      </c>
      <c r="X504" s="9"/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 t="s">
        <v>2923</v>
      </c>
      <c r="F505" t="s">
        <v>374</v>
      </c>
      <c r="G505" t="s">
        <v>2924</v>
      </c>
      <c r="J505" t="s">
        <v>342</v>
      </c>
      <c r="K505" t="s">
        <v>333</v>
      </c>
      <c r="L505" t="s">
        <v>2925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68</v>
      </c>
      <c r="U505">
        <v>33430</v>
      </c>
      <c r="V505" t="s">
        <v>33</v>
      </c>
      <c r="W505" t="s">
        <v>69</v>
      </c>
      <c r="X505" s="9">
        <v>18943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 t="s">
        <v>2927</v>
      </c>
      <c r="F506" t="s">
        <v>84</v>
      </c>
      <c r="G506" t="s">
        <v>2928</v>
      </c>
      <c r="H506" t="s">
        <v>2929</v>
      </c>
      <c r="I506" t="s">
        <v>2930</v>
      </c>
      <c r="J506" t="s">
        <v>156</v>
      </c>
      <c r="K506" t="s">
        <v>783</v>
      </c>
      <c r="L506" t="s">
        <v>2931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165</v>
      </c>
      <c r="U506">
        <v>33125</v>
      </c>
      <c r="V506" t="s">
        <v>281</v>
      </c>
      <c r="W506" t="s">
        <v>132</v>
      </c>
      <c r="X506" s="9">
        <v>34503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 t="s">
        <v>2934</v>
      </c>
      <c r="F507" t="s">
        <v>193</v>
      </c>
      <c r="G507" t="s">
        <v>2935</v>
      </c>
      <c r="H507" t="s">
        <v>2936</v>
      </c>
      <c r="I507" t="s">
        <v>2937</v>
      </c>
      <c r="J507" t="s">
        <v>53</v>
      </c>
      <c r="K507" t="s">
        <v>66</v>
      </c>
      <c r="L507" t="s">
        <v>971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253</v>
      </c>
      <c r="U507">
        <v>34868</v>
      </c>
      <c r="V507" t="s">
        <v>281</v>
      </c>
      <c r="W507" t="b">
        <v>1</v>
      </c>
      <c r="X507" s="9">
        <v>15271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 t="s">
        <v>2938</v>
      </c>
      <c r="G508" t="s">
        <v>2939</v>
      </c>
      <c r="H508" t="s">
        <v>1642</v>
      </c>
      <c r="I508" t="s">
        <v>2940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165</v>
      </c>
      <c r="U508">
        <v>21057</v>
      </c>
      <c r="V508" t="s">
        <v>217</v>
      </c>
      <c r="W508" t="s">
        <v>46</v>
      </c>
      <c r="X508" s="9">
        <v>28818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 t="s">
        <v>2942</v>
      </c>
      <c r="F509" t="s">
        <v>169</v>
      </c>
      <c r="G509" t="s">
        <v>2943</v>
      </c>
      <c r="H509" t="s">
        <v>2173</v>
      </c>
      <c r="I509" t="s">
        <v>1301</v>
      </c>
      <c r="J509" t="s">
        <v>230</v>
      </c>
      <c r="K509" t="s">
        <v>197</v>
      </c>
      <c r="L509" t="s">
        <v>387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68</v>
      </c>
      <c r="U509">
        <v>48783</v>
      </c>
      <c r="V509" t="s">
        <v>263</v>
      </c>
      <c r="W509" t="s">
        <v>102</v>
      </c>
      <c r="X509" s="9">
        <v>20708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2945</v>
      </c>
      <c r="F510" t="s">
        <v>275</v>
      </c>
      <c r="H510" t="s">
        <v>2946</v>
      </c>
      <c r="I510" t="s">
        <v>2947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102</v>
      </c>
      <c r="U510">
        <v>42299</v>
      </c>
      <c r="V510" t="s">
        <v>57</v>
      </c>
      <c r="W510" t="s">
        <v>44</v>
      </c>
      <c r="X510" s="9"/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t="s">
        <v>385</v>
      </c>
      <c r="I511" t="s">
        <v>1907</v>
      </c>
      <c r="J511" t="s">
        <v>205</v>
      </c>
      <c r="K511" t="s">
        <v>508</v>
      </c>
      <c r="L511" t="s">
        <v>1811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132</v>
      </c>
      <c r="U511">
        <v>26668</v>
      </c>
      <c r="V511" t="s">
        <v>379</v>
      </c>
      <c r="W511" t="s">
        <v>25</v>
      </c>
      <c r="X511" s="9"/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 t="s">
        <v>2953</v>
      </c>
      <c r="F512" t="s">
        <v>338</v>
      </c>
      <c r="G512" t="s">
        <v>2954</v>
      </c>
      <c r="H512" t="s">
        <v>2955</v>
      </c>
      <c r="I512" t="s">
        <v>2956</v>
      </c>
      <c r="J512" t="s">
        <v>638</v>
      </c>
      <c r="K512" t="s">
        <v>368</v>
      </c>
      <c r="L512" t="s">
        <v>2957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9">
        <v>25389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257</v>
      </c>
      <c r="G513" t="s">
        <v>2961</v>
      </c>
      <c r="H513" t="s">
        <v>2247</v>
      </c>
      <c r="I513" t="s">
        <v>2962</v>
      </c>
      <c r="J513" t="s">
        <v>480</v>
      </c>
      <c r="K513" t="s">
        <v>508</v>
      </c>
      <c r="L513" t="s">
        <v>2963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  <c r="X513" s="9"/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84</v>
      </c>
      <c r="G514" t="s">
        <v>2965</v>
      </c>
      <c r="H514" t="s">
        <v>2390</v>
      </c>
      <c r="I514" t="s">
        <v>2876</v>
      </c>
      <c r="J514" t="s">
        <v>65</v>
      </c>
      <c r="K514" t="s">
        <v>66</v>
      </c>
      <c r="L514" t="s">
        <v>111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165</v>
      </c>
      <c r="U514">
        <v>14767</v>
      </c>
      <c r="V514" t="s">
        <v>33</v>
      </c>
      <c r="W514" t="s">
        <v>166</v>
      </c>
      <c r="X514" s="9"/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 t="s">
        <v>2968</v>
      </c>
      <c r="G515" t="s">
        <v>146</v>
      </c>
      <c r="H515" t="s">
        <v>2969</v>
      </c>
      <c r="I515" t="s">
        <v>2969</v>
      </c>
      <c r="J515" t="s">
        <v>29</v>
      </c>
      <c r="K515" t="s">
        <v>508</v>
      </c>
      <c r="L515" t="s">
        <v>2970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2971</v>
      </c>
      <c r="V515" t="s">
        <v>79</v>
      </c>
      <c r="W515" t="s">
        <v>69</v>
      </c>
      <c r="X515" s="9">
        <v>23287</v>
      </c>
    </row>
    <row r="516" spans="1:24" x14ac:dyDescent="0.3">
      <c r="A516" t="s">
        <v>2972</v>
      </c>
      <c r="B516" t="s">
        <v>2973</v>
      </c>
      <c r="C516" t="s">
        <v>36</v>
      </c>
      <c r="D516">
        <v>44</v>
      </c>
      <c r="E516" t="s">
        <v>2974</v>
      </c>
      <c r="F516" t="s">
        <v>491</v>
      </c>
      <c r="G516" t="s">
        <v>2975</v>
      </c>
      <c r="H516" t="s">
        <v>1373</v>
      </c>
      <c r="I516" t="s">
        <v>1165</v>
      </c>
      <c r="J516" t="s">
        <v>480</v>
      </c>
      <c r="K516" t="s">
        <v>157</v>
      </c>
      <c r="L516" t="s">
        <v>2976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112</v>
      </c>
      <c r="U516">
        <v>9734</v>
      </c>
      <c r="V516" t="s">
        <v>208</v>
      </c>
      <c r="W516" t="s">
        <v>44</v>
      </c>
      <c r="X516" s="9">
        <v>29307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 t="s">
        <v>2979</v>
      </c>
      <c r="F517" t="s">
        <v>693</v>
      </c>
      <c r="G517" t="s">
        <v>39</v>
      </c>
      <c r="H517" t="s">
        <v>2980</v>
      </c>
      <c r="I517" t="s">
        <v>2981</v>
      </c>
      <c r="K517" t="s">
        <v>30</v>
      </c>
      <c r="L517" t="s">
        <v>1652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56</v>
      </c>
      <c r="U517">
        <v>29081</v>
      </c>
      <c r="V517" t="s">
        <v>79</v>
      </c>
      <c r="W517" t="s">
        <v>68</v>
      </c>
      <c r="X517" s="9">
        <v>26048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 t="s">
        <v>2986</v>
      </c>
      <c r="I518" t="s">
        <v>2987</v>
      </c>
      <c r="J518" t="s">
        <v>753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78</v>
      </c>
      <c r="U518" t="s">
        <v>2988</v>
      </c>
      <c r="V518" t="s">
        <v>199</v>
      </c>
      <c r="W518" t="s">
        <v>56</v>
      </c>
      <c r="X518" s="9"/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2990</v>
      </c>
      <c r="F519" t="s">
        <v>294</v>
      </c>
      <c r="G519" t="s">
        <v>2991</v>
      </c>
      <c r="H519" t="s">
        <v>301</v>
      </c>
      <c r="I519" t="s">
        <v>2992</v>
      </c>
      <c r="J519" t="s">
        <v>288</v>
      </c>
      <c r="K519" t="s">
        <v>310</v>
      </c>
      <c r="L519" t="s">
        <v>2993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217</v>
      </c>
      <c r="W519" t="s">
        <v>132</v>
      </c>
      <c r="X519" s="9"/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419</v>
      </c>
      <c r="G520" t="s">
        <v>2996</v>
      </c>
      <c r="H520" t="s">
        <v>2997</v>
      </c>
      <c r="I520" t="s">
        <v>2998</v>
      </c>
      <c r="J520" t="s">
        <v>53</v>
      </c>
      <c r="K520" t="s">
        <v>100</v>
      </c>
      <c r="L520" t="s">
        <v>2999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80</v>
      </c>
      <c r="U520" t="s">
        <v>3000</v>
      </c>
      <c r="V520" t="s">
        <v>79</v>
      </c>
      <c r="W520" t="s">
        <v>46</v>
      </c>
      <c r="X520" s="9"/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178</v>
      </c>
      <c r="G521" t="s">
        <v>39</v>
      </c>
      <c r="H521" t="s">
        <v>1801</v>
      </c>
      <c r="I521" t="s">
        <v>3003</v>
      </c>
      <c r="J521" t="s">
        <v>121</v>
      </c>
      <c r="K521" t="s">
        <v>783</v>
      </c>
      <c r="L521" t="s">
        <v>3004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3005</v>
      </c>
      <c r="V521" t="s">
        <v>113</v>
      </c>
      <c r="W521" t="s">
        <v>68</v>
      </c>
      <c r="X521" s="9"/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 t="s">
        <v>3006</v>
      </c>
      <c r="F522" t="s">
        <v>178</v>
      </c>
      <c r="G522" t="s">
        <v>3007</v>
      </c>
      <c r="H522" t="s">
        <v>2302</v>
      </c>
      <c r="I522" t="s">
        <v>3008</v>
      </c>
      <c r="J522" t="s">
        <v>121</v>
      </c>
      <c r="K522" t="s">
        <v>66</v>
      </c>
      <c r="L522" t="s">
        <v>3009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253</v>
      </c>
      <c r="U522">
        <v>17076</v>
      </c>
      <c r="V522" t="s">
        <v>79</v>
      </c>
      <c r="W522" t="s">
        <v>68</v>
      </c>
      <c r="X522" s="9">
        <v>38176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 t="s">
        <v>3012</v>
      </c>
      <c r="F523" t="s">
        <v>338</v>
      </c>
      <c r="G523" t="s">
        <v>3013</v>
      </c>
      <c r="H523" t="s">
        <v>446</v>
      </c>
      <c r="I523" t="s">
        <v>1273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68</v>
      </c>
      <c r="U523">
        <v>7890</v>
      </c>
      <c r="V523" t="s">
        <v>183</v>
      </c>
      <c r="W523" t="s">
        <v>166</v>
      </c>
      <c r="X523" s="9">
        <v>34254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257</v>
      </c>
      <c r="G524" t="s">
        <v>3018</v>
      </c>
      <c r="H524" t="s">
        <v>3019</v>
      </c>
      <c r="I524" t="s">
        <v>3019</v>
      </c>
      <c r="K524" t="s">
        <v>181</v>
      </c>
      <c r="L524" t="s">
        <v>3020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132</v>
      </c>
      <c r="U524">
        <v>32324</v>
      </c>
      <c r="V524" t="s">
        <v>183</v>
      </c>
      <c r="W524" t="b">
        <v>1</v>
      </c>
      <c r="X524" s="9"/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 t="s">
        <v>3022</v>
      </c>
      <c r="F525" t="s">
        <v>541</v>
      </c>
      <c r="G525" t="s">
        <v>146</v>
      </c>
      <c r="H525" t="s">
        <v>3023</v>
      </c>
      <c r="I525" t="s">
        <v>3024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253</v>
      </c>
      <c r="U525">
        <v>37747</v>
      </c>
      <c r="V525" t="s">
        <v>263</v>
      </c>
      <c r="W525" t="s">
        <v>68</v>
      </c>
      <c r="X525" s="9">
        <v>27709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 t="s">
        <v>3027</v>
      </c>
      <c r="F526" t="s">
        <v>329</v>
      </c>
      <c r="G526" t="s">
        <v>3028</v>
      </c>
      <c r="H526" t="s">
        <v>1450</v>
      </c>
      <c r="I526" t="s">
        <v>3029</v>
      </c>
      <c r="J526" t="s">
        <v>42</v>
      </c>
      <c r="K526" t="s">
        <v>77</v>
      </c>
      <c r="L526" t="s">
        <v>3030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165</v>
      </c>
      <c r="U526">
        <v>46376</v>
      </c>
      <c r="V526" t="s">
        <v>379</v>
      </c>
      <c r="W526" t="s">
        <v>44</v>
      </c>
      <c r="X526" s="9">
        <v>31413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3033</v>
      </c>
      <c r="F527" t="s">
        <v>419</v>
      </c>
      <c r="G527" t="s">
        <v>3034</v>
      </c>
      <c r="H527" t="s">
        <v>3035</v>
      </c>
      <c r="I527" t="s">
        <v>1870</v>
      </c>
      <c r="J527" t="s">
        <v>121</v>
      </c>
      <c r="K527" t="s">
        <v>537</v>
      </c>
      <c r="L527" t="s">
        <v>1265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91</v>
      </c>
      <c r="U527">
        <v>6401</v>
      </c>
      <c r="V527" t="s">
        <v>79</v>
      </c>
      <c r="W527" t="s">
        <v>69</v>
      </c>
      <c r="X527" s="9"/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38</v>
      </c>
      <c r="H528" t="s">
        <v>2749</v>
      </c>
      <c r="I528" t="s">
        <v>3038</v>
      </c>
      <c r="J528" t="s">
        <v>156</v>
      </c>
      <c r="K528" t="s">
        <v>197</v>
      </c>
      <c r="L528" t="s">
        <v>3039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263</v>
      </c>
      <c r="W528" t="s">
        <v>166</v>
      </c>
      <c r="X528" s="9"/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 t="s">
        <v>3041</v>
      </c>
      <c r="F529" t="s">
        <v>95</v>
      </c>
      <c r="G529" t="s">
        <v>3042</v>
      </c>
      <c r="H529" t="s">
        <v>3043</v>
      </c>
      <c r="I529" t="s">
        <v>879</v>
      </c>
      <c r="J529" t="s">
        <v>109</v>
      </c>
      <c r="K529" t="s">
        <v>548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165</v>
      </c>
      <c r="U529">
        <v>27124</v>
      </c>
      <c r="V529" t="s">
        <v>33</v>
      </c>
      <c r="W529" t="s">
        <v>25</v>
      </c>
      <c r="X529" s="9">
        <v>30643</v>
      </c>
    </row>
    <row r="530" spans="1:24" x14ac:dyDescent="0.3">
      <c r="A530" t="s">
        <v>3044</v>
      </c>
      <c r="C530" t="s">
        <v>36</v>
      </c>
      <c r="D530">
        <v>73</v>
      </c>
      <c r="E530" t="s">
        <v>3045</v>
      </c>
      <c r="F530" t="s">
        <v>95</v>
      </c>
      <c r="G530" t="s">
        <v>3046</v>
      </c>
      <c r="H530" t="s">
        <v>3047</v>
      </c>
      <c r="I530" t="s">
        <v>1642</v>
      </c>
      <c r="J530" t="s">
        <v>29</v>
      </c>
      <c r="K530" t="s">
        <v>197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79</v>
      </c>
      <c r="W530" t="s">
        <v>68</v>
      </c>
      <c r="X530" s="9">
        <v>18804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3049</v>
      </c>
      <c r="F531" t="s">
        <v>294</v>
      </c>
      <c r="G531" t="s">
        <v>3050</v>
      </c>
      <c r="H531" t="s">
        <v>2287</v>
      </c>
      <c r="J531" t="s">
        <v>638</v>
      </c>
      <c r="K531" t="s">
        <v>66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132</v>
      </c>
      <c r="U531">
        <v>18698</v>
      </c>
      <c r="W531" t="s">
        <v>46</v>
      </c>
      <c r="X531" s="9"/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 t="s">
        <v>3052</v>
      </c>
      <c r="F532" t="s">
        <v>117</v>
      </c>
      <c r="G532" t="s">
        <v>3053</v>
      </c>
      <c r="H532" t="s">
        <v>1046</v>
      </c>
      <c r="I532" t="s">
        <v>3054</v>
      </c>
      <c r="J532" t="s">
        <v>53</v>
      </c>
      <c r="K532" t="s">
        <v>206</v>
      </c>
      <c r="L532" t="s">
        <v>3055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165</v>
      </c>
      <c r="U532" t="s">
        <v>3057</v>
      </c>
      <c r="V532" t="s">
        <v>45</v>
      </c>
      <c r="X532" s="9">
        <v>19335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 t="s">
        <v>3059</v>
      </c>
      <c r="F533" t="s">
        <v>247</v>
      </c>
      <c r="G533" t="s">
        <v>146</v>
      </c>
      <c r="H533" t="s">
        <v>3060</v>
      </c>
      <c r="I533" t="s">
        <v>3061</v>
      </c>
      <c r="J533" t="s">
        <v>88</v>
      </c>
      <c r="K533" t="s">
        <v>223</v>
      </c>
      <c r="L533" t="s">
        <v>3062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79</v>
      </c>
      <c r="W533" t="s">
        <v>56</v>
      </c>
      <c r="X533" s="9">
        <v>28936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3065</v>
      </c>
      <c r="F534" t="s">
        <v>145</v>
      </c>
      <c r="G534" t="s">
        <v>39</v>
      </c>
      <c r="H534" t="s">
        <v>2131</v>
      </c>
      <c r="I534" t="s">
        <v>3066</v>
      </c>
      <c r="J534" t="s">
        <v>109</v>
      </c>
      <c r="K534" t="s">
        <v>66</v>
      </c>
      <c r="L534" t="s">
        <v>3067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68</v>
      </c>
      <c r="U534" t="s">
        <v>3068</v>
      </c>
      <c r="V534" t="s">
        <v>199</v>
      </c>
      <c r="W534" t="s">
        <v>69</v>
      </c>
      <c r="X534" s="9"/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 t="s">
        <v>3070</v>
      </c>
      <c r="F535" t="s">
        <v>73</v>
      </c>
      <c r="G535" t="s">
        <v>3071</v>
      </c>
      <c r="H535" t="s">
        <v>301</v>
      </c>
      <c r="I535" t="s">
        <v>3072</v>
      </c>
      <c r="J535" t="s">
        <v>309</v>
      </c>
      <c r="K535" t="s">
        <v>368</v>
      </c>
      <c r="L535" t="s">
        <v>3073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57</v>
      </c>
      <c r="W535" t="s">
        <v>56</v>
      </c>
      <c r="X535" s="9">
        <v>30330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 t="s">
        <v>3075</v>
      </c>
      <c r="F536" t="s">
        <v>275</v>
      </c>
      <c r="G536" t="s">
        <v>146</v>
      </c>
      <c r="H536" t="s">
        <v>203</v>
      </c>
      <c r="I536" t="s">
        <v>3076</v>
      </c>
      <c r="J536" t="s">
        <v>205</v>
      </c>
      <c r="K536" t="s">
        <v>548</v>
      </c>
      <c r="L536" t="s">
        <v>3077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78</v>
      </c>
      <c r="U536">
        <v>14874</v>
      </c>
      <c r="V536" t="s">
        <v>183</v>
      </c>
      <c r="X536" s="9">
        <v>29711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 t="s">
        <v>3079</v>
      </c>
      <c r="F537" t="s">
        <v>266</v>
      </c>
      <c r="G537" t="s">
        <v>3080</v>
      </c>
      <c r="H537" t="s">
        <v>3081</v>
      </c>
      <c r="I537" t="s">
        <v>362</v>
      </c>
      <c r="J537" t="s">
        <v>189</v>
      </c>
      <c r="K537" t="s">
        <v>441</v>
      </c>
      <c r="L537" t="s">
        <v>3082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102</v>
      </c>
      <c r="U537">
        <v>28172</v>
      </c>
      <c r="V537" t="s">
        <v>263</v>
      </c>
      <c r="W537" t="b">
        <v>0</v>
      </c>
      <c r="X537" s="9">
        <v>26669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 t="s">
        <v>3084</v>
      </c>
      <c r="F538" t="s">
        <v>338</v>
      </c>
      <c r="G538" t="s">
        <v>39</v>
      </c>
      <c r="H538" t="s">
        <v>3085</v>
      </c>
      <c r="I538" t="s">
        <v>3086</v>
      </c>
      <c r="J538" t="s">
        <v>480</v>
      </c>
      <c r="K538" t="s">
        <v>703</v>
      </c>
      <c r="L538" t="s">
        <v>3087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253</v>
      </c>
      <c r="U538">
        <v>48832</v>
      </c>
      <c r="V538" t="s">
        <v>281</v>
      </c>
      <c r="W538" t="s">
        <v>102</v>
      </c>
      <c r="X538" s="9">
        <v>16411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126</v>
      </c>
      <c r="G539" t="s">
        <v>39</v>
      </c>
      <c r="H539" t="s">
        <v>3089</v>
      </c>
      <c r="I539" t="s">
        <v>3090</v>
      </c>
      <c r="J539" t="s">
        <v>76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68</v>
      </c>
      <c r="U539">
        <v>11516</v>
      </c>
      <c r="V539" t="s">
        <v>698</v>
      </c>
      <c r="W539" t="b">
        <v>0</v>
      </c>
      <c r="X539" s="9"/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 t="s">
        <v>3093</v>
      </c>
      <c r="F540" t="s">
        <v>73</v>
      </c>
      <c r="G540" t="s">
        <v>39</v>
      </c>
      <c r="H540" t="s">
        <v>1122</v>
      </c>
      <c r="I540" t="s">
        <v>3094</v>
      </c>
      <c r="J540" t="s">
        <v>242</v>
      </c>
      <c r="K540" t="s">
        <v>1997</v>
      </c>
      <c r="L540" t="s">
        <v>3095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9">
        <v>20495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491</v>
      </c>
      <c r="G541" t="s">
        <v>3099</v>
      </c>
      <c r="H541" t="s">
        <v>3100</v>
      </c>
      <c r="I541" t="s">
        <v>228</v>
      </c>
      <c r="J541" t="s">
        <v>458</v>
      </c>
      <c r="K541" t="s">
        <v>783</v>
      </c>
      <c r="L541" t="s">
        <v>141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  <c r="X541" s="9"/>
    </row>
    <row r="542" spans="1:24" x14ac:dyDescent="0.3">
      <c r="A542" t="s">
        <v>3101</v>
      </c>
      <c r="B542" t="s">
        <v>3102</v>
      </c>
      <c r="C542" t="s">
        <v>3442</v>
      </c>
      <c r="D542">
        <v>76</v>
      </c>
      <c r="E542" t="s">
        <v>3103</v>
      </c>
      <c r="F542" t="s">
        <v>73</v>
      </c>
      <c r="G542" t="s">
        <v>3104</v>
      </c>
      <c r="H542" t="s">
        <v>1335</v>
      </c>
      <c r="I542" t="s">
        <v>1070</v>
      </c>
      <c r="J542" t="s">
        <v>76</v>
      </c>
      <c r="K542" t="s">
        <v>279</v>
      </c>
      <c r="L542" t="s">
        <v>3105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165</v>
      </c>
      <c r="U542">
        <v>35839</v>
      </c>
      <c r="V542" t="s">
        <v>199</v>
      </c>
      <c r="W542" t="s">
        <v>69</v>
      </c>
      <c r="X542" s="9">
        <v>17669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 t="s">
        <v>3107</v>
      </c>
      <c r="F543" t="s">
        <v>62</v>
      </c>
      <c r="G543" t="s">
        <v>3108</v>
      </c>
      <c r="H543" t="s">
        <v>3109</v>
      </c>
      <c r="I543" t="s">
        <v>1445</v>
      </c>
      <c r="K543" t="s">
        <v>368</v>
      </c>
      <c r="L543" t="s">
        <v>3110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56</v>
      </c>
      <c r="X543" s="9">
        <v>25093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 t="s">
        <v>3112</v>
      </c>
      <c r="F544" t="s">
        <v>338</v>
      </c>
      <c r="G544" t="s">
        <v>3113</v>
      </c>
      <c r="H544" t="s">
        <v>3114</v>
      </c>
      <c r="I544" t="s">
        <v>1727</v>
      </c>
      <c r="J544" t="s">
        <v>205</v>
      </c>
      <c r="K544" t="s">
        <v>682</v>
      </c>
      <c r="L544" t="s">
        <v>3115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68</v>
      </c>
      <c r="V544" t="s">
        <v>183</v>
      </c>
      <c r="W544" t="s">
        <v>102</v>
      </c>
      <c r="X544" s="9">
        <v>38968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 t="s">
        <v>3117</v>
      </c>
      <c r="F545" t="s">
        <v>193</v>
      </c>
      <c r="G545" t="s">
        <v>3118</v>
      </c>
      <c r="H545" t="s">
        <v>40</v>
      </c>
      <c r="I545" t="s">
        <v>1187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92</v>
      </c>
      <c r="X545" s="9">
        <v>24353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3120</v>
      </c>
      <c r="G546" t="s">
        <v>3121</v>
      </c>
      <c r="H546" t="s">
        <v>1061</v>
      </c>
      <c r="I546" t="s">
        <v>2783</v>
      </c>
      <c r="K546" t="s">
        <v>508</v>
      </c>
      <c r="L546" t="s">
        <v>3122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183</v>
      </c>
      <c r="W546" t="s">
        <v>69</v>
      </c>
      <c r="X546" s="9"/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 t="s">
        <v>3124</v>
      </c>
      <c r="F547" t="s">
        <v>491</v>
      </c>
      <c r="G547" t="s">
        <v>39</v>
      </c>
      <c r="H547" t="s">
        <v>3125</v>
      </c>
      <c r="I547" t="s">
        <v>3126</v>
      </c>
      <c r="J547" t="s">
        <v>189</v>
      </c>
      <c r="K547" t="s">
        <v>368</v>
      </c>
      <c r="L547" t="s">
        <v>799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698</v>
      </c>
      <c r="W547" t="s">
        <v>56</v>
      </c>
      <c r="X547" s="9">
        <v>21734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117</v>
      </c>
      <c r="G548" t="s">
        <v>3129</v>
      </c>
      <c r="H548" t="s">
        <v>3130</v>
      </c>
      <c r="J548" t="s">
        <v>42</v>
      </c>
      <c r="K548" t="s">
        <v>197</v>
      </c>
      <c r="L548" t="s">
        <v>447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78</v>
      </c>
      <c r="U548">
        <v>36533</v>
      </c>
      <c r="V548" t="s">
        <v>45</v>
      </c>
      <c r="X548" s="9"/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 t="s">
        <v>3133</v>
      </c>
      <c r="F549" t="s">
        <v>266</v>
      </c>
      <c r="G549" t="s">
        <v>3134</v>
      </c>
      <c r="H549" t="s">
        <v>1513</v>
      </c>
      <c r="I549" t="s">
        <v>1525</v>
      </c>
      <c r="J549" t="s">
        <v>109</v>
      </c>
      <c r="K549" t="s">
        <v>215</v>
      </c>
      <c r="L549" t="s">
        <v>3135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68</v>
      </c>
      <c r="U549">
        <v>23783</v>
      </c>
      <c r="V549" t="s">
        <v>199</v>
      </c>
      <c r="W549" t="s">
        <v>69</v>
      </c>
      <c r="X549" s="9">
        <v>32669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 t="s">
        <v>3138</v>
      </c>
      <c r="F550" t="s">
        <v>266</v>
      </c>
      <c r="G550" t="s">
        <v>146</v>
      </c>
      <c r="H550" t="s">
        <v>1035</v>
      </c>
      <c r="I550" t="s">
        <v>3139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92</v>
      </c>
      <c r="U550">
        <v>11106</v>
      </c>
      <c r="V550" t="s">
        <v>698</v>
      </c>
      <c r="W550" t="b">
        <v>1</v>
      </c>
      <c r="X550" s="9">
        <v>19284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 t="s">
        <v>3142</v>
      </c>
      <c r="F551" t="s">
        <v>117</v>
      </c>
      <c r="G551" t="s">
        <v>3143</v>
      </c>
      <c r="H551" t="s">
        <v>3144</v>
      </c>
      <c r="I551" t="s">
        <v>3145</v>
      </c>
      <c r="J551" t="s">
        <v>205</v>
      </c>
      <c r="K551" t="s">
        <v>333</v>
      </c>
      <c r="L551" t="s">
        <v>3146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91</v>
      </c>
      <c r="U551" t="s">
        <v>569</v>
      </c>
      <c r="V551" t="s">
        <v>79</v>
      </c>
      <c r="W551" t="s">
        <v>56</v>
      </c>
      <c r="X551" s="9">
        <v>30952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 t="s">
        <v>3147</v>
      </c>
      <c r="H552" t="s">
        <v>3148</v>
      </c>
      <c r="I552" t="s">
        <v>3149</v>
      </c>
      <c r="J552" t="s">
        <v>309</v>
      </c>
      <c r="K552" t="s">
        <v>54</v>
      </c>
      <c r="L552" t="s">
        <v>1017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253</v>
      </c>
      <c r="U552">
        <v>37498</v>
      </c>
      <c r="V552" t="s">
        <v>45</v>
      </c>
      <c r="W552" t="s">
        <v>46</v>
      </c>
      <c r="X552" s="9">
        <v>16377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3152</v>
      </c>
      <c r="F553" t="s">
        <v>169</v>
      </c>
      <c r="G553" t="s">
        <v>146</v>
      </c>
      <c r="H553" t="s">
        <v>3153</v>
      </c>
      <c r="I553" t="s">
        <v>3154</v>
      </c>
      <c r="J553" t="s">
        <v>230</v>
      </c>
      <c r="K553" t="s">
        <v>197</v>
      </c>
      <c r="L553" t="s">
        <v>3155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56</v>
      </c>
      <c r="U553" t="s">
        <v>3156</v>
      </c>
      <c r="V553" t="s">
        <v>217</v>
      </c>
      <c r="W553" t="s">
        <v>80</v>
      </c>
      <c r="X553" s="9"/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 t="s">
        <v>3158</v>
      </c>
      <c r="F554" t="s">
        <v>316</v>
      </c>
      <c r="G554" t="s">
        <v>146</v>
      </c>
      <c r="H554" t="s">
        <v>3159</v>
      </c>
      <c r="I554" t="s">
        <v>3160</v>
      </c>
      <c r="J554" t="s">
        <v>121</v>
      </c>
      <c r="K554" t="s">
        <v>25</v>
      </c>
      <c r="L554" t="s">
        <v>3161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208</v>
      </c>
      <c r="W554" t="s">
        <v>92</v>
      </c>
      <c r="X554" s="9">
        <v>18222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 t="s">
        <v>3164</v>
      </c>
      <c r="F555" t="s">
        <v>294</v>
      </c>
      <c r="K555" t="s">
        <v>333</v>
      </c>
      <c r="L555" t="s">
        <v>3165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92</v>
      </c>
      <c r="U555" t="s">
        <v>3166</v>
      </c>
      <c r="V555" t="s">
        <v>217</v>
      </c>
      <c r="W555" t="s">
        <v>56</v>
      </c>
      <c r="X555" s="9">
        <v>22316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117</v>
      </c>
      <c r="G556" t="s">
        <v>146</v>
      </c>
      <c r="H556" t="s">
        <v>622</v>
      </c>
      <c r="I556" t="s">
        <v>1862</v>
      </c>
      <c r="J556" t="s">
        <v>88</v>
      </c>
      <c r="K556" t="s">
        <v>25</v>
      </c>
      <c r="L556" t="s">
        <v>3170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102</v>
      </c>
      <c r="U556">
        <v>30475</v>
      </c>
      <c r="V556" t="s">
        <v>113</v>
      </c>
      <c r="W556" t="s">
        <v>132</v>
      </c>
      <c r="X556" s="9"/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3171</v>
      </c>
      <c r="F557" t="s">
        <v>117</v>
      </c>
      <c r="G557" t="s">
        <v>39</v>
      </c>
      <c r="H557" t="s">
        <v>3172</v>
      </c>
      <c r="I557" t="s">
        <v>2293</v>
      </c>
      <c r="J557" t="s">
        <v>205</v>
      </c>
      <c r="K557" t="s">
        <v>320</v>
      </c>
      <c r="L557" t="s">
        <v>3173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112</v>
      </c>
      <c r="U557">
        <v>16495</v>
      </c>
      <c r="V557" t="s">
        <v>379</v>
      </c>
      <c r="W557" t="s">
        <v>132</v>
      </c>
      <c r="X557" s="9"/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84</v>
      </c>
      <c r="H558" t="s">
        <v>3177</v>
      </c>
      <c r="I558" t="s">
        <v>3178</v>
      </c>
      <c r="J558" t="s">
        <v>156</v>
      </c>
      <c r="K558" t="s">
        <v>197</v>
      </c>
      <c r="L558" t="s">
        <v>1017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80</v>
      </c>
      <c r="U558">
        <v>12120</v>
      </c>
      <c r="V558" t="s">
        <v>199</v>
      </c>
      <c r="W558" t="s">
        <v>69</v>
      </c>
      <c r="X558" s="9">
        <v>15626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193</v>
      </c>
      <c r="G559" t="s">
        <v>146</v>
      </c>
      <c r="H559" t="s">
        <v>3181</v>
      </c>
      <c r="I559" t="s">
        <v>3182</v>
      </c>
      <c r="J559" t="s">
        <v>480</v>
      </c>
      <c r="K559" t="s">
        <v>368</v>
      </c>
      <c r="L559" t="s">
        <v>3183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165</v>
      </c>
      <c r="U559">
        <v>14053</v>
      </c>
      <c r="V559" t="s">
        <v>25</v>
      </c>
      <c r="W559" t="s">
        <v>69</v>
      </c>
      <c r="X559" s="9"/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 t="s">
        <v>3185</v>
      </c>
      <c r="G560" t="s">
        <v>3186</v>
      </c>
      <c r="H560" t="s">
        <v>3187</v>
      </c>
      <c r="I560" t="s">
        <v>3188</v>
      </c>
      <c r="K560" t="s">
        <v>386</v>
      </c>
      <c r="L560" t="s">
        <v>3189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102</v>
      </c>
      <c r="U560">
        <v>33372</v>
      </c>
      <c r="W560" t="s">
        <v>102</v>
      </c>
      <c r="X560" s="9">
        <v>19527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3190</v>
      </c>
      <c r="F561" t="s">
        <v>126</v>
      </c>
      <c r="G561" t="s">
        <v>146</v>
      </c>
      <c r="H561" t="s">
        <v>1061</v>
      </c>
      <c r="I561" t="s">
        <v>547</v>
      </c>
      <c r="J561" t="s">
        <v>121</v>
      </c>
      <c r="K561" t="s">
        <v>310</v>
      </c>
      <c r="L561" t="s">
        <v>1452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132</v>
      </c>
      <c r="U561">
        <v>25755</v>
      </c>
      <c r="V561" t="s">
        <v>217</v>
      </c>
      <c r="W561" t="s">
        <v>102</v>
      </c>
      <c r="X561" s="9"/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t="s">
        <v>3193</v>
      </c>
      <c r="J562" t="s">
        <v>121</v>
      </c>
      <c r="K562" t="s">
        <v>348</v>
      </c>
      <c r="L562" t="s">
        <v>3194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132</v>
      </c>
      <c r="U562" t="s">
        <v>3195</v>
      </c>
      <c r="V562" t="s">
        <v>113</v>
      </c>
      <c r="W562" t="s">
        <v>92</v>
      </c>
      <c r="X562" s="9"/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 t="s">
        <v>3197</v>
      </c>
      <c r="F563" t="s">
        <v>275</v>
      </c>
      <c r="G563" t="s">
        <v>3198</v>
      </c>
      <c r="H563" t="s">
        <v>3199</v>
      </c>
      <c r="J563" t="s">
        <v>189</v>
      </c>
      <c r="K563" t="s">
        <v>251</v>
      </c>
      <c r="L563" t="s">
        <v>3200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9">
        <v>28798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 t="s">
        <v>3203</v>
      </c>
      <c r="F564" t="s">
        <v>468</v>
      </c>
      <c r="G564" t="s">
        <v>3204</v>
      </c>
      <c r="H564" t="s">
        <v>1335</v>
      </c>
      <c r="I564" t="s">
        <v>3148</v>
      </c>
      <c r="J564" t="s">
        <v>288</v>
      </c>
      <c r="K564" t="s">
        <v>77</v>
      </c>
      <c r="L564" t="s">
        <v>3205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80</v>
      </c>
      <c r="U564" t="s">
        <v>3206</v>
      </c>
      <c r="V564" t="s">
        <v>79</v>
      </c>
      <c r="W564" t="s">
        <v>132</v>
      </c>
      <c r="X564" s="9">
        <v>25970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 t="s">
        <v>3211</v>
      </c>
      <c r="I565" t="s">
        <v>720</v>
      </c>
      <c r="J565" t="s">
        <v>139</v>
      </c>
      <c r="K565" t="s">
        <v>1997</v>
      </c>
      <c r="L565" t="s">
        <v>1499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91</v>
      </c>
      <c r="U565">
        <v>22534</v>
      </c>
      <c r="V565" t="s">
        <v>208</v>
      </c>
      <c r="W565" t="s">
        <v>69</v>
      </c>
      <c r="X565" s="9"/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84</v>
      </c>
      <c r="G566" t="s">
        <v>3213</v>
      </c>
      <c r="H566" t="s">
        <v>3214</v>
      </c>
      <c r="I566" t="s">
        <v>3215</v>
      </c>
      <c r="J566" t="s">
        <v>309</v>
      </c>
      <c r="K566" t="s">
        <v>441</v>
      </c>
      <c r="L566" t="s">
        <v>3216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253</v>
      </c>
      <c r="U566">
        <v>41860</v>
      </c>
      <c r="V566" t="s">
        <v>379</v>
      </c>
      <c r="W566" t="b">
        <v>0</v>
      </c>
      <c r="X566" s="9"/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 t="s">
        <v>3218</v>
      </c>
      <c r="F567" t="s">
        <v>266</v>
      </c>
      <c r="G567" t="s">
        <v>3219</v>
      </c>
      <c r="H567" t="s">
        <v>535</v>
      </c>
      <c r="J567" t="s">
        <v>99</v>
      </c>
      <c r="K567" t="s">
        <v>223</v>
      </c>
      <c r="L567" t="s">
        <v>3220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91</v>
      </c>
      <c r="U567">
        <v>49654</v>
      </c>
      <c r="V567" t="s">
        <v>217</v>
      </c>
      <c r="W567" t="s">
        <v>80</v>
      </c>
      <c r="X567" s="9">
        <v>21514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3223</v>
      </c>
      <c r="F568" t="s">
        <v>419</v>
      </c>
      <c r="G568" t="s">
        <v>3224</v>
      </c>
      <c r="H568" t="s">
        <v>1171</v>
      </c>
      <c r="I568" t="s">
        <v>3225</v>
      </c>
      <c r="J568" t="s">
        <v>288</v>
      </c>
      <c r="K568" t="s">
        <v>140</v>
      </c>
      <c r="L568" t="s">
        <v>3226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3227</v>
      </c>
      <c r="V568" t="s">
        <v>57</v>
      </c>
      <c r="W568" t="s">
        <v>92</v>
      </c>
      <c r="X568" s="9"/>
    </row>
    <row r="569" spans="1:24" x14ac:dyDescent="0.3">
      <c r="A569" t="s">
        <v>3228</v>
      </c>
      <c r="C569" t="s">
        <v>36</v>
      </c>
      <c r="D569">
        <v>52</v>
      </c>
      <c r="E569" t="s">
        <v>3229</v>
      </c>
      <c r="F569" t="s">
        <v>275</v>
      </c>
      <c r="G569" t="s">
        <v>3230</v>
      </c>
      <c r="H569" t="s">
        <v>2138</v>
      </c>
      <c r="I569" t="s">
        <v>3231</v>
      </c>
      <c r="J569" t="s">
        <v>65</v>
      </c>
      <c r="K569" t="s">
        <v>682</v>
      </c>
      <c r="L569" t="s">
        <v>3232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9"/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374</v>
      </c>
      <c r="G570" t="s">
        <v>3237</v>
      </c>
      <c r="H570" t="s">
        <v>1670</v>
      </c>
      <c r="I570" t="s">
        <v>1233</v>
      </c>
      <c r="J570" t="s">
        <v>76</v>
      </c>
      <c r="K570" t="s">
        <v>77</v>
      </c>
      <c r="L570" t="s">
        <v>3238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9"/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 t="s">
        <v>3240</v>
      </c>
      <c r="F571" t="s">
        <v>266</v>
      </c>
      <c r="G571" t="s">
        <v>3241</v>
      </c>
      <c r="H571" t="s">
        <v>3242</v>
      </c>
      <c r="J571" t="s">
        <v>139</v>
      </c>
      <c r="K571" t="s">
        <v>441</v>
      </c>
      <c r="L571" t="s">
        <v>3243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56</v>
      </c>
      <c r="V571" t="s">
        <v>263</v>
      </c>
      <c r="W571" t="s">
        <v>69</v>
      </c>
      <c r="X571" s="9">
        <v>36946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 t="s">
        <v>3246</v>
      </c>
      <c r="F572" t="s">
        <v>178</v>
      </c>
      <c r="G572" t="s">
        <v>3247</v>
      </c>
      <c r="H572" t="s">
        <v>734</v>
      </c>
      <c r="I572" t="s">
        <v>3248</v>
      </c>
      <c r="J572" t="s">
        <v>288</v>
      </c>
      <c r="K572" t="s">
        <v>100</v>
      </c>
      <c r="L572" t="s">
        <v>3249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3250</v>
      </c>
      <c r="V572" t="s">
        <v>217</v>
      </c>
      <c r="W572" t="s">
        <v>68</v>
      </c>
      <c r="X572" s="9">
        <v>18278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 t="s">
        <v>3252</v>
      </c>
      <c r="F573" t="s">
        <v>25</v>
      </c>
      <c r="G573" t="s">
        <v>3253</v>
      </c>
      <c r="H573" t="s">
        <v>3254</v>
      </c>
      <c r="I573" t="s">
        <v>3255</v>
      </c>
      <c r="J573" t="s">
        <v>53</v>
      </c>
      <c r="K573" t="s">
        <v>30</v>
      </c>
      <c r="L573" t="s">
        <v>3256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132</v>
      </c>
      <c r="U573">
        <v>44004</v>
      </c>
      <c r="V573" t="s">
        <v>57</v>
      </c>
      <c r="W573" t="s">
        <v>166</v>
      </c>
      <c r="X573" s="9">
        <v>18996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 t="s">
        <v>3258</v>
      </c>
      <c r="F574" t="s">
        <v>178</v>
      </c>
      <c r="G574" t="s">
        <v>3259</v>
      </c>
      <c r="H574" t="s">
        <v>1179</v>
      </c>
      <c r="I574" t="s">
        <v>3260</v>
      </c>
      <c r="J574" t="s">
        <v>88</v>
      </c>
      <c r="K574" t="s">
        <v>215</v>
      </c>
      <c r="L574" t="s">
        <v>3261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102</v>
      </c>
      <c r="U574" t="s">
        <v>3263</v>
      </c>
      <c r="V574" t="s">
        <v>263</v>
      </c>
      <c r="W574" t="s">
        <v>68</v>
      </c>
      <c r="X574" s="9">
        <v>30089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 t="s">
        <v>3265</v>
      </c>
      <c r="F575" t="s">
        <v>153</v>
      </c>
      <c r="G575" t="s">
        <v>3266</v>
      </c>
      <c r="H575" t="s">
        <v>2696</v>
      </c>
      <c r="I575" t="s">
        <v>3267</v>
      </c>
      <c r="J575" t="s">
        <v>65</v>
      </c>
      <c r="K575" t="s">
        <v>760</v>
      </c>
      <c r="L575" t="s">
        <v>805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165</v>
      </c>
      <c r="U575">
        <v>15285</v>
      </c>
      <c r="V575" t="s">
        <v>698</v>
      </c>
      <c r="W575" t="s">
        <v>166</v>
      </c>
      <c r="X575" s="9">
        <v>40312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169</v>
      </c>
      <c r="G576" t="s">
        <v>3270</v>
      </c>
      <c r="H576" t="s">
        <v>3271</v>
      </c>
      <c r="I576" t="s">
        <v>2293</v>
      </c>
      <c r="J576" t="s">
        <v>480</v>
      </c>
      <c r="K576" t="s">
        <v>33</v>
      </c>
      <c r="L576" t="s">
        <v>3272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132</v>
      </c>
      <c r="U576" t="s">
        <v>3273</v>
      </c>
      <c r="V576" t="s">
        <v>79</v>
      </c>
      <c r="W576" t="s">
        <v>132</v>
      </c>
      <c r="X576" s="9"/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294</v>
      </c>
      <c r="G577" t="s">
        <v>3275</v>
      </c>
      <c r="H577" t="s">
        <v>1329</v>
      </c>
      <c r="I577" t="s">
        <v>3276</v>
      </c>
      <c r="J577" t="s">
        <v>230</v>
      </c>
      <c r="K577" t="s">
        <v>611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199</v>
      </c>
      <c r="W577" t="s">
        <v>92</v>
      </c>
      <c r="X577" s="9"/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 t="s">
        <v>3279</v>
      </c>
      <c r="F578" t="s">
        <v>169</v>
      </c>
      <c r="G578" t="s">
        <v>3280</v>
      </c>
      <c r="H578" t="s">
        <v>3281</v>
      </c>
      <c r="I578" t="s">
        <v>3282</v>
      </c>
      <c r="J578" t="s">
        <v>458</v>
      </c>
      <c r="K578" t="s">
        <v>537</v>
      </c>
      <c r="L578" t="s">
        <v>3283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102</v>
      </c>
      <c r="U578">
        <v>48412</v>
      </c>
      <c r="V578" t="s">
        <v>33</v>
      </c>
      <c r="W578" t="s">
        <v>102</v>
      </c>
      <c r="X578" s="9">
        <v>33482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 t="s">
        <v>3285</v>
      </c>
      <c r="F579" t="s">
        <v>25</v>
      </c>
      <c r="G579" t="s">
        <v>3286</v>
      </c>
      <c r="H579" t="s">
        <v>3287</v>
      </c>
      <c r="I579" t="s">
        <v>3288</v>
      </c>
      <c r="K579" t="s">
        <v>157</v>
      </c>
      <c r="L579" t="s">
        <v>3289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102</v>
      </c>
      <c r="U579">
        <v>23393</v>
      </c>
      <c r="V579" t="s">
        <v>199</v>
      </c>
      <c r="W579" t="s">
        <v>166</v>
      </c>
      <c r="X579" s="9">
        <v>27829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 t="s">
        <v>3290</v>
      </c>
      <c r="F580" t="s">
        <v>39</v>
      </c>
      <c r="G580" t="s">
        <v>3291</v>
      </c>
      <c r="H580" t="s">
        <v>3292</v>
      </c>
      <c r="I580" t="s">
        <v>3293</v>
      </c>
      <c r="J580" t="s">
        <v>99</v>
      </c>
      <c r="K580" t="s">
        <v>110</v>
      </c>
      <c r="L580" t="s">
        <v>3294</v>
      </c>
      <c r="M580">
        <v>141</v>
      </c>
      <c r="N580">
        <v>84</v>
      </c>
      <c r="Q580">
        <v>12.9</v>
      </c>
      <c r="S580">
        <v>257</v>
      </c>
      <c r="T580" t="s">
        <v>112</v>
      </c>
      <c r="U580">
        <v>30717</v>
      </c>
      <c r="V580" t="s">
        <v>281</v>
      </c>
      <c r="W580" t="s">
        <v>25</v>
      </c>
      <c r="X580" s="9">
        <v>22921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 t="s">
        <v>3296</v>
      </c>
      <c r="F581" t="s">
        <v>374</v>
      </c>
      <c r="G581" t="s">
        <v>146</v>
      </c>
      <c r="H581" t="s">
        <v>471</v>
      </c>
      <c r="I581" t="s">
        <v>656</v>
      </c>
      <c r="J581" t="s">
        <v>53</v>
      </c>
      <c r="K581" t="s">
        <v>39</v>
      </c>
      <c r="L581" t="s">
        <v>3297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80</v>
      </c>
      <c r="U581">
        <v>48231</v>
      </c>
      <c r="V581" t="s">
        <v>379</v>
      </c>
      <c r="W581" t="s">
        <v>166</v>
      </c>
      <c r="X581" s="9">
        <v>19036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 t="s">
        <v>3299</v>
      </c>
      <c r="F582" t="s">
        <v>491</v>
      </c>
      <c r="G582" t="s">
        <v>3300</v>
      </c>
      <c r="H582" t="s">
        <v>3301</v>
      </c>
      <c r="I582" t="s">
        <v>3302</v>
      </c>
      <c r="J582" t="s">
        <v>309</v>
      </c>
      <c r="K582" t="s">
        <v>215</v>
      </c>
      <c r="L582" t="s">
        <v>1652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57</v>
      </c>
      <c r="W582" t="s">
        <v>46</v>
      </c>
      <c r="X582" s="9">
        <v>32783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 t="s">
        <v>3304</v>
      </c>
      <c r="F583" t="s">
        <v>38</v>
      </c>
      <c r="G583" t="s">
        <v>39</v>
      </c>
      <c r="H583" t="s">
        <v>3305</v>
      </c>
      <c r="I583" t="s">
        <v>3306</v>
      </c>
      <c r="J583" t="s">
        <v>121</v>
      </c>
      <c r="K583" t="s">
        <v>441</v>
      </c>
      <c r="L583" t="s">
        <v>3307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56</v>
      </c>
      <c r="U583">
        <v>46915</v>
      </c>
      <c r="V583" t="s">
        <v>45</v>
      </c>
      <c r="W583" t="s">
        <v>68</v>
      </c>
      <c r="X583" s="9">
        <v>29361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3309</v>
      </c>
      <c r="F584" t="s">
        <v>338</v>
      </c>
      <c r="G584" t="s">
        <v>3310</v>
      </c>
      <c r="H584" t="s">
        <v>3311</v>
      </c>
      <c r="I584" t="s">
        <v>1403</v>
      </c>
      <c r="J584" t="s">
        <v>99</v>
      </c>
      <c r="K584" t="s">
        <v>348</v>
      </c>
      <c r="L584" t="s">
        <v>3312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9"/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 t="s">
        <v>3314</v>
      </c>
      <c r="F585" t="s">
        <v>316</v>
      </c>
      <c r="G585" t="s">
        <v>3315</v>
      </c>
      <c r="H585" t="s">
        <v>1865</v>
      </c>
      <c r="I585" t="s">
        <v>1576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112</v>
      </c>
      <c r="U585">
        <v>1796</v>
      </c>
      <c r="V585" t="s">
        <v>263</v>
      </c>
      <c r="W585" t="s">
        <v>102</v>
      </c>
      <c r="X585" s="9">
        <v>31063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 t="s">
        <v>3319</v>
      </c>
      <c r="F586" t="s">
        <v>84</v>
      </c>
      <c r="G586" t="s">
        <v>3320</v>
      </c>
      <c r="H586" t="s">
        <v>1180</v>
      </c>
      <c r="I586" t="s">
        <v>3321</v>
      </c>
      <c r="J586" t="s">
        <v>189</v>
      </c>
      <c r="K586" t="s">
        <v>783</v>
      </c>
      <c r="L586" t="s">
        <v>3322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9">
        <v>25298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 t="s">
        <v>3324</v>
      </c>
      <c r="F587" t="s">
        <v>294</v>
      </c>
      <c r="G587" t="s">
        <v>3325</v>
      </c>
      <c r="H587" t="s">
        <v>3326</v>
      </c>
      <c r="I587" t="s">
        <v>3153</v>
      </c>
      <c r="J587" t="s">
        <v>394</v>
      </c>
      <c r="K587" t="s">
        <v>320</v>
      </c>
      <c r="L587" t="s">
        <v>3327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199</v>
      </c>
      <c r="W587" t="s">
        <v>132</v>
      </c>
      <c r="X587" s="9">
        <v>26581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 t="s">
        <v>3329</v>
      </c>
      <c r="G588" t="s">
        <v>3330</v>
      </c>
      <c r="H588" t="s">
        <v>844</v>
      </c>
      <c r="I588" t="s">
        <v>3331</v>
      </c>
      <c r="J588" t="s">
        <v>196</v>
      </c>
      <c r="K588" t="s">
        <v>206</v>
      </c>
      <c r="L588" t="s">
        <v>3332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78</v>
      </c>
      <c r="U588">
        <v>28188</v>
      </c>
      <c r="V588" t="s">
        <v>113</v>
      </c>
      <c r="W588" t="s">
        <v>56</v>
      </c>
      <c r="X588" s="9">
        <v>15045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3335</v>
      </c>
      <c r="F589" t="s">
        <v>316</v>
      </c>
      <c r="G589" t="s">
        <v>3336</v>
      </c>
      <c r="H589" t="s">
        <v>3337</v>
      </c>
      <c r="I589" t="s">
        <v>3338</v>
      </c>
      <c r="J589" t="s">
        <v>53</v>
      </c>
      <c r="K589" t="s">
        <v>760</v>
      </c>
      <c r="L589" t="s">
        <v>3339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91</v>
      </c>
      <c r="U589">
        <v>47905</v>
      </c>
      <c r="V589" t="s">
        <v>113</v>
      </c>
      <c r="W589" t="s">
        <v>166</v>
      </c>
      <c r="X589" s="9"/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 t="s">
        <v>3341</v>
      </c>
      <c r="F590" t="s">
        <v>169</v>
      </c>
      <c r="G590" t="s">
        <v>3342</v>
      </c>
      <c r="H590" t="s">
        <v>3343</v>
      </c>
      <c r="I590" t="s">
        <v>3344</v>
      </c>
      <c r="J590" t="s">
        <v>668</v>
      </c>
      <c r="K590" t="s">
        <v>703</v>
      </c>
      <c r="L590" t="s">
        <v>3345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78</v>
      </c>
      <c r="U590" t="s">
        <v>3346</v>
      </c>
      <c r="V590" t="s">
        <v>263</v>
      </c>
      <c r="W590" t="b">
        <v>0</v>
      </c>
      <c r="X590" s="9">
        <v>19742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 t="s">
        <v>3349</v>
      </c>
      <c r="F591" t="s">
        <v>73</v>
      </c>
      <c r="G591" t="s">
        <v>3350</v>
      </c>
      <c r="H591" t="s">
        <v>1927</v>
      </c>
      <c r="I591" t="s">
        <v>3351</v>
      </c>
      <c r="J591" t="s">
        <v>242</v>
      </c>
      <c r="K591" t="s">
        <v>783</v>
      </c>
      <c r="L591" t="s">
        <v>3352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253</v>
      </c>
      <c r="U591">
        <v>42102</v>
      </c>
      <c r="W591" t="b">
        <v>0</v>
      </c>
      <c r="X591" s="9">
        <v>25996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266</v>
      </c>
      <c r="G592" t="s">
        <v>39</v>
      </c>
      <c r="H592" t="s">
        <v>3355</v>
      </c>
      <c r="I592" t="s">
        <v>3355</v>
      </c>
      <c r="K592" t="s">
        <v>624</v>
      </c>
      <c r="L592" t="s">
        <v>3356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79</v>
      </c>
      <c r="X592" s="9"/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 t="s">
        <v>3358</v>
      </c>
      <c r="F593" t="s">
        <v>275</v>
      </c>
      <c r="G593" t="s">
        <v>3359</v>
      </c>
      <c r="H593" t="s">
        <v>3360</v>
      </c>
      <c r="J593" t="s">
        <v>638</v>
      </c>
      <c r="K593" t="s">
        <v>30</v>
      </c>
      <c r="L593" t="s">
        <v>3361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57</v>
      </c>
      <c r="W593" t="s">
        <v>69</v>
      </c>
      <c r="X593" s="9">
        <v>33072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 t="s">
        <v>3362</v>
      </c>
      <c r="F594" t="s">
        <v>178</v>
      </c>
      <c r="G594" t="s">
        <v>3363</v>
      </c>
      <c r="H594" t="s">
        <v>3364</v>
      </c>
      <c r="I594" t="s">
        <v>3365</v>
      </c>
      <c r="J594" t="s">
        <v>65</v>
      </c>
      <c r="K594" t="s">
        <v>508</v>
      </c>
      <c r="L594" t="s">
        <v>3366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57</v>
      </c>
      <c r="W594" t="s">
        <v>25</v>
      </c>
      <c r="X594" s="9">
        <v>23783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 t="s">
        <v>3368</v>
      </c>
      <c r="F595" t="s">
        <v>257</v>
      </c>
      <c r="H595" t="s">
        <v>3364</v>
      </c>
      <c r="I595" t="s">
        <v>1046</v>
      </c>
      <c r="J595" t="s">
        <v>156</v>
      </c>
      <c r="K595" t="s">
        <v>39</v>
      </c>
      <c r="L595" t="s">
        <v>3369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132</v>
      </c>
      <c r="U595" t="s">
        <v>3370</v>
      </c>
      <c r="V595" t="s">
        <v>183</v>
      </c>
      <c r="X595" s="9">
        <v>20813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 t="s">
        <v>3373</v>
      </c>
      <c r="F596" t="s">
        <v>468</v>
      </c>
      <c r="H596" t="s">
        <v>1109</v>
      </c>
      <c r="J596" t="s">
        <v>309</v>
      </c>
      <c r="K596" t="s">
        <v>66</v>
      </c>
      <c r="L596" t="s">
        <v>3374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68</v>
      </c>
      <c r="U596">
        <v>40260</v>
      </c>
      <c r="V596" t="s">
        <v>183</v>
      </c>
      <c r="W596" t="s">
        <v>80</v>
      </c>
      <c r="X596" s="9">
        <v>26501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 t="s">
        <v>3376</v>
      </c>
      <c r="F597" t="s">
        <v>153</v>
      </c>
      <c r="H597" t="s">
        <v>3377</v>
      </c>
      <c r="I597" t="s">
        <v>3378</v>
      </c>
      <c r="J597" t="s">
        <v>29</v>
      </c>
      <c r="K597" t="s">
        <v>279</v>
      </c>
      <c r="L597" t="s">
        <v>3379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68</v>
      </c>
      <c r="U597" t="s">
        <v>3380</v>
      </c>
      <c r="V597" t="s">
        <v>113</v>
      </c>
      <c r="W597" t="s">
        <v>56</v>
      </c>
      <c r="X597" s="9">
        <v>21250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 t="s">
        <v>3382</v>
      </c>
      <c r="F598" t="s">
        <v>491</v>
      </c>
      <c r="G598" t="s">
        <v>39</v>
      </c>
      <c r="H598" t="s">
        <v>524</v>
      </c>
      <c r="I598" t="s">
        <v>3383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56</v>
      </c>
      <c r="U598">
        <v>33475</v>
      </c>
      <c r="V598" t="s">
        <v>45</v>
      </c>
      <c r="W598" t="s">
        <v>166</v>
      </c>
      <c r="X598" s="9">
        <v>34999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 t="s">
        <v>3387</v>
      </c>
      <c r="F599" t="s">
        <v>541</v>
      </c>
      <c r="G599" t="s">
        <v>3388</v>
      </c>
      <c r="H599" t="s">
        <v>3389</v>
      </c>
      <c r="I599" t="s">
        <v>2858</v>
      </c>
      <c r="J599" t="s">
        <v>99</v>
      </c>
      <c r="K599" t="s">
        <v>33</v>
      </c>
      <c r="L599" t="s">
        <v>3390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112</v>
      </c>
      <c r="U599">
        <v>23591</v>
      </c>
      <c r="V599" t="s">
        <v>263</v>
      </c>
      <c r="W599" t="b">
        <v>0</v>
      </c>
      <c r="X599" s="9">
        <v>25970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 t="s">
        <v>3391</v>
      </c>
      <c r="F600" t="s">
        <v>316</v>
      </c>
      <c r="G600" t="s">
        <v>39</v>
      </c>
      <c r="H600" t="s">
        <v>3392</v>
      </c>
      <c r="I600" t="s">
        <v>361</v>
      </c>
      <c r="J600" t="s">
        <v>189</v>
      </c>
      <c r="K600" t="s">
        <v>39</v>
      </c>
      <c r="L600" t="s">
        <v>1017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9">
        <v>21851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117</v>
      </c>
      <c r="G601" t="s">
        <v>39</v>
      </c>
      <c r="H601" t="s">
        <v>479</v>
      </c>
      <c r="I601" t="s">
        <v>3395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X601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1"/>
  <sheetViews>
    <sheetView topLeftCell="L1" workbookViewId="0">
      <pane ySplit="1" topLeftCell="A51" activePane="bottomLeft" state="frozen"/>
      <selection pane="bottomLeft" activeCell="H18" sqref="H17:H18"/>
    </sheetView>
  </sheetViews>
  <sheetFormatPr defaultRowHeight="14.4" x14ac:dyDescent="0.3"/>
  <cols>
    <col min="1" max="1" width="12" customWidth="1"/>
    <col min="2" max="2" width="22" customWidth="1"/>
    <col min="3" max="3" width="10" customWidth="1"/>
    <col min="4" max="4" width="10" style="4" customWidth="1"/>
    <col min="5" max="6" width="15" customWidth="1"/>
    <col min="7" max="7" width="18" customWidth="1"/>
    <col min="8" max="8" width="16.88671875" customWidth="1"/>
    <col min="9" max="9" width="16.6640625" customWidth="1"/>
    <col min="10" max="10" width="19" customWidth="1"/>
    <col min="11" max="11" width="35" customWidth="1"/>
    <col min="12" max="12" width="60.109375" customWidth="1"/>
    <col min="13" max="13" width="19.88671875" customWidth="1"/>
    <col min="14" max="14" width="20.44140625" customWidth="1"/>
    <col min="15" max="15" width="15.21875" customWidth="1"/>
    <col min="16" max="16" width="15.88671875" customWidth="1"/>
    <col min="17" max="17" width="16.21875" customWidth="1"/>
    <col min="18" max="18" width="10" customWidth="1"/>
    <col min="19" max="19" width="18.77734375" customWidth="1"/>
    <col min="20" max="20" width="17.109375" customWidth="1"/>
    <col min="21" max="21" width="21.6640625" customWidth="1"/>
    <col min="22" max="22" width="29" customWidth="1"/>
    <col min="23" max="23" width="18.109375" customWidth="1"/>
    <col min="24" max="24" width="12.33203125" style="3" customWidth="1"/>
    <col min="25" max="25" width="8.88671875" style="3"/>
    <col min="26" max="26" width="9.77734375" style="3" customWidth="1"/>
    <col min="27" max="27" width="9.5546875" style="41" customWidth="1"/>
    <col min="28" max="28" width="8.88671875" style="41"/>
    <col min="29" max="29" width="8.88671875" style="42"/>
    <col min="30" max="30" width="11.44140625" customWidth="1"/>
  </cols>
  <sheetData>
    <row r="1" spans="1:30" ht="28.05" customHeight="1" x14ac:dyDescent="0.3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7" t="s">
        <v>3588</v>
      </c>
      <c r="Y1" s="47" t="s">
        <v>3728</v>
      </c>
      <c r="Z1" s="47" t="s">
        <v>3729</v>
      </c>
      <c r="AA1" s="48" t="s">
        <v>4376</v>
      </c>
      <c r="AB1" s="48" t="s">
        <v>4377</v>
      </c>
      <c r="AC1" s="49" t="s">
        <v>4378</v>
      </c>
      <c r="AD1" s="45" t="s">
        <v>4379</v>
      </c>
    </row>
    <row r="2" spans="1:30" x14ac:dyDescent="0.3">
      <c r="A2" t="s">
        <v>3446</v>
      </c>
      <c r="B2" t="s">
        <v>23</v>
      </c>
      <c r="C2" t="s">
        <v>3442</v>
      </c>
      <c r="D2" s="4">
        <v>38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  <c r="X2" s="3" t="s">
        <v>4350</v>
      </c>
      <c r="Y2" s="3">
        <v>1</v>
      </c>
      <c r="Z2" s="3">
        <v>86</v>
      </c>
      <c r="AA2" s="42" t="str">
        <f t="shared" ref="AA2:AA65" si="0">IF(AND(X2&gt;12, Y2&lt;=12),X2,Y2)</f>
        <v>28</v>
      </c>
      <c r="AB2" s="42">
        <f t="shared" ref="AB2:AB65" si="1">IF(X2=AA2,Y2,X2)</f>
        <v>1</v>
      </c>
      <c r="AC2" s="42" t="str">
        <f t="shared" ref="AC2:AC65" si="2">IF(LEN(Z2)=4, Z2, "19" &amp; Z2)</f>
        <v>1986</v>
      </c>
      <c r="AD2" s="50" t="str">
        <f t="shared" ref="AD2:AD65" si="3">(AA2 &amp; "/" &amp; AB2 &amp; "/" &amp; AC2)</f>
        <v>28/1/1986</v>
      </c>
    </row>
    <row r="3" spans="1:30" x14ac:dyDescent="0.3">
      <c r="A3" t="s">
        <v>34</v>
      </c>
      <c r="B3" t="s">
        <v>35</v>
      </c>
      <c r="C3" t="s">
        <v>36</v>
      </c>
      <c r="D3" s="4">
        <v>83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  <c r="X3" s="3" t="s">
        <v>4351</v>
      </c>
      <c r="Y3" s="3">
        <v>3</v>
      </c>
      <c r="Z3" s="3">
        <v>1941</v>
      </c>
      <c r="AA3" s="42" t="str">
        <f t="shared" si="0"/>
        <v>12</v>
      </c>
      <c r="AB3" s="42">
        <f t="shared" si="1"/>
        <v>3</v>
      </c>
      <c r="AC3" s="42">
        <f t="shared" si="2"/>
        <v>1941</v>
      </c>
      <c r="AD3" t="str">
        <f t="shared" si="3"/>
        <v>12/3/1941</v>
      </c>
    </row>
    <row r="4" spans="1:30" x14ac:dyDescent="0.3">
      <c r="A4" t="s">
        <v>47</v>
      </c>
      <c r="B4" t="s">
        <v>48</v>
      </c>
      <c r="C4" t="s">
        <v>60</v>
      </c>
      <c r="D4" s="4">
        <v>73</v>
      </c>
      <c r="E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56</v>
      </c>
      <c r="U4">
        <v>4159</v>
      </c>
      <c r="V4" t="s">
        <v>57</v>
      </c>
      <c r="W4" t="s">
        <v>25</v>
      </c>
      <c r="X4" s="3" t="s">
        <v>4353</v>
      </c>
      <c r="Y4" s="3">
        <v>8</v>
      </c>
      <c r="Z4" s="3">
        <v>51</v>
      </c>
      <c r="AA4" s="42" t="str">
        <f t="shared" si="0"/>
        <v>21</v>
      </c>
      <c r="AB4" s="42">
        <f t="shared" si="1"/>
        <v>8</v>
      </c>
      <c r="AC4" s="42" t="str">
        <f t="shared" si="2"/>
        <v>1951</v>
      </c>
      <c r="AD4" t="str">
        <f t="shared" si="3"/>
        <v>21/8/1951</v>
      </c>
    </row>
    <row r="5" spans="1:30" x14ac:dyDescent="0.3">
      <c r="A5" t="s">
        <v>58</v>
      </c>
      <c r="B5" t="s">
        <v>59</v>
      </c>
      <c r="C5" t="s">
        <v>60</v>
      </c>
      <c r="D5" s="4">
        <v>46</v>
      </c>
      <c r="E5" t="s">
        <v>61</v>
      </c>
      <c r="F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68</v>
      </c>
      <c r="U5">
        <v>-27543</v>
      </c>
      <c r="W5" t="s">
        <v>69</v>
      </c>
      <c r="X5" s="3" t="s">
        <v>4354</v>
      </c>
      <c r="Y5" s="3">
        <v>28</v>
      </c>
      <c r="Z5" s="3">
        <v>1978</v>
      </c>
      <c r="AA5" s="42">
        <f t="shared" si="0"/>
        <v>28</v>
      </c>
      <c r="AB5" s="42" t="str">
        <f t="shared" si="1"/>
        <v>6</v>
      </c>
      <c r="AC5" s="42">
        <f t="shared" si="2"/>
        <v>1978</v>
      </c>
      <c r="AD5" t="str">
        <f t="shared" si="3"/>
        <v>28/6/1978</v>
      </c>
    </row>
    <row r="6" spans="1:30" x14ac:dyDescent="0.3">
      <c r="A6" t="s">
        <v>70</v>
      </c>
      <c r="B6" t="s">
        <v>71</v>
      </c>
      <c r="C6" t="s">
        <v>60</v>
      </c>
      <c r="D6" s="4">
        <v>62</v>
      </c>
      <c r="E6" t="s">
        <v>72</v>
      </c>
      <c r="F6" t="s">
        <v>73</v>
      </c>
      <c r="H6" t="s">
        <v>74</v>
      </c>
      <c r="I6" t="s">
        <v>75</v>
      </c>
      <c r="J6" t="s">
        <v>76</v>
      </c>
      <c r="K6" t="s">
        <v>77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78</v>
      </c>
      <c r="U6">
        <v>-30508</v>
      </c>
      <c r="V6" t="s">
        <v>79</v>
      </c>
      <c r="W6" t="s">
        <v>80</v>
      </c>
      <c r="X6" s="3" t="s">
        <v>4355</v>
      </c>
      <c r="Y6" s="3">
        <v>7</v>
      </c>
      <c r="Z6" s="3">
        <v>1975</v>
      </c>
      <c r="AA6" s="42" t="str">
        <f t="shared" si="0"/>
        <v>7</v>
      </c>
      <c r="AB6" s="42">
        <f t="shared" si="1"/>
        <v>7</v>
      </c>
      <c r="AC6" s="42">
        <f t="shared" si="2"/>
        <v>1975</v>
      </c>
      <c r="AD6" t="str">
        <f t="shared" si="3"/>
        <v>7/7/1975</v>
      </c>
    </row>
    <row r="7" spans="1:30" x14ac:dyDescent="0.3">
      <c r="A7" t="s">
        <v>81</v>
      </c>
      <c r="B7" t="s">
        <v>82</v>
      </c>
      <c r="C7" t="s">
        <v>60</v>
      </c>
      <c r="D7" s="4">
        <v>71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91</v>
      </c>
      <c r="U7">
        <v>45108</v>
      </c>
      <c r="V7" t="s">
        <v>79</v>
      </c>
      <c r="W7" t="s">
        <v>92</v>
      </c>
      <c r="X7" s="3" t="s">
        <v>4356</v>
      </c>
      <c r="Y7" s="3">
        <v>16</v>
      </c>
      <c r="Z7" s="3">
        <v>1953</v>
      </c>
      <c r="AA7" s="42">
        <f t="shared" si="0"/>
        <v>16</v>
      </c>
      <c r="AB7" s="42" t="str">
        <f t="shared" si="1"/>
        <v>4</v>
      </c>
      <c r="AC7" s="42">
        <f t="shared" si="2"/>
        <v>1953</v>
      </c>
      <c r="AD7" t="str">
        <f t="shared" si="3"/>
        <v>16/4/1953</v>
      </c>
    </row>
    <row r="8" spans="1:30" x14ac:dyDescent="0.3">
      <c r="A8" t="s">
        <v>93</v>
      </c>
      <c r="B8" t="s">
        <v>94</v>
      </c>
      <c r="C8" t="s">
        <v>3442</v>
      </c>
      <c r="D8" s="4">
        <v>50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102</v>
      </c>
      <c r="U8">
        <v>2465</v>
      </c>
      <c r="V8" t="s">
        <v>79</v>
      </c>
      <c r="W8" t="s">
        <v>92</v>
      </c>
      <c r="AA8" s="42"/>
      <c r="AB8" s="42"/>
    </row>
    <row r="9" spans="1:30" x14ac:dyDescent="0.3">
      <c r="A9" t="s">
        <v>103</v>
      </c>
      <c r="B9" t="s">
        <v>104</v>
      </c>
      <c r="C9" t="s">
        <v>60</v>
      </c>
      <c r="D9" s="4">
        <v>67</v>
      </c>
      <c r="E9" t="s">
        <v>105</v>
      </c>
      <c r="F9" t="s">
        <v>84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112</v>
      </c>
      <c r="U9">
        <v>45474</v>
      </c>
      <c r="V9" t="s">
        <v>113</v>
      </c>
      <c r="W9" t="s">
        <v>46</v>
      </c>
      <c r="X9" s="3" t="s">
        <v>4358</v>
      </c>
      <c r="Y9" s="3">
        <v>6</v>
      </c>
      <c r="Z9" s="3">
        <v>1957</v>
      </c>
      <c r="AA9" s="42" t="str">
        <f t="shared" si="0"/>
        <v>18</v>
      </c>
      <c r="AB9" s="42">
        <f t="shared" si="1"/>
        <v>6</v>
      </c>
      <c r="AC9" s="42">
        <f t="shared" si="2"/>
        <v>1957</v>
      </c>
      <c r="AD9" t="str">
        <f t="shared" si="3"/>
        <v>18/6/1957</v>
      </c>
    </row>
    <row r="10" spans="1:30" x14ac:dyDescent="0.3">
      <c r="A10" t="s">
        <v>114</v>
      </c>
      <c r="B10" t="s">
        <v>115</v>
      </c>
      <c r="C10" t="s">
        <v>36</v>
      </c>
      <c r="D10" s="4">
        <v>65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33</v>
      </c>
      <c r="L10" t="s">
        <v>122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92</v>
      </c>
      <c r="U10">
        <v>32985</v>
      </c>
      <c r="V10" t="s">
        <v>113</v>
      </c>
      <c r="W10" t="s">
        <v>92</v>
      </c>
      <c r="X10" s="3">
        <v>10</v>
      </c>
      <c r="Y10" s="3">
        <v>28</v>
      </c>
      <c r="Z10" s="3">
        <v>1959</v>
      </c>
      <c r="AA10" s="42">
        <f t="shared" si="0"/>
        <v>28</v>
      </c>
      <c r="AB10" s="42">
        <f t="shared" si="1"/>
        <v>10</v>
      </c>
      <c r="AC10" s="42">
        <f t="shared" si="2"/>
        <v>1959</v>
      </c>
      <c r="AD10" t="str">
        <f t="shared" si="3"/>
        <v>28/10/1959</v>
      </c>
    </row>
    <row r="11" spans="1:30" x14ac:dyDescent="0.3">
      <c r="A11" t="s">
        <v>123</v>
      </c>
      <c r="B11" t="s">
        <v>124</v>
      </c>
      <c r="C11" t="s">
        <v>36</v>
      </c>
      <c r="D11" s="4">
        <v>58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121</v>
      </c>
      <c r="K11" t="s">
        <v>130</v>
      </c>
      <c r="L11" t="s">
        <v>131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78</v>
      </c>
      <c r="U11">
        <v>23848</v>
      </c>
      <c r="V11" t="s">
        <v>57</v>
      </c>
      <c r="W11" t="s">
        <v>132</v>
      </c>
      <c r="X11" s="3" t="s">
        <v>4354</v>
      </c>
      <c r="Y11" s="3">
        <v>22</v>
      </c>
      <c r="Z11" s="3">
        <v>1966</v>
      </c>
      <c r="AA11" s="42">
        <f t="shared" si="0"/>
        <v>22</v>
      </c>
      <c r="AB11" s="42" t="str">
        <f t="shared" si="1"/>
        <v>6</v>
      </c>
      <c r="AC11" s="42">
        <f t="shared" si="2"/>
        <v>1966</v>
      </c>
      <c r="AD11" t="str">
        <f t="shared" si="3"/>
        <v>22/6/1966</v>
      </c>
    </row>
    <row r="12" spans="1:30" x14ac:dyDescent="0.3">
      <c r="A12" t="s">
        <v>133</v>
      </c>
      <c r="B12" t="s">
        <v>134</v>
      </c>
      <c r="C12" t="s">
        <v>60</v>
      </c>
      <c r="D12" s="4">
        <v>60</v>
      </c>
      <c r="E12" t="s">
        <v>135</v>
      </c>
      <c r="F12" t="s">
        <v>84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113</v>
      </c>
      <c r="W12" t="s">
        <v>25</v>
      </c>
      <c r="X12" s="3" t="s">
        <v>4356</v>
      </c>
      <c r="Y12" s="3">
        <v>1</v>
      </c>
      <c r="Z12" s="3">
        <v>1964</v>
      </c>
      <c r="AA12" s="42" t="str">
        <f t="shared" si="0"/>
        <v>4</v>
      </c>
      <c r="AB12" s="42">
        <f t="shared" si="1"/>
        <v>1</v>
      </c>
      <c r="AC12" s="42">
        <f t="shared" si="2"/>
        <v>1964</v>
      </c>
      <c r="AD12" t="str">
        <f t="shared" si="3"/>
        <v>4/1/1964</v>
      </c>
    </row>
    <row r="13" spans="1:30" x14ac:dyDescent="0.3">
      <c r="A13" t="s">
        <v>142</v>
      </c>
      <c r="B13" t="s">
        <v>143</v>
      </c>
      <c r="C13" t="s">
        <v>60</v>
      </c>
      <c r="D13" s="4">
        <v>35</v>
      </c>
      <c r="E13" t="s">
        <v>144</v>
      </c>
      <c r="F13" t="s">
        <v>145</v>
      </c>
      <c r="G13" t="s">
        <v>146</v>
      </c>
      <c r="H13" t="s">
        <v>147</v>
      </c>
      <c r="I13" t="s">
        <v>148</v>
      </c>
      <c r="J13" t="s">
        <v>65</v>
      </c>
      <c r="K13" t="s">
        <v>25</v>
      </c>
      <c r="L13" t="s">
        <v>149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92</v>
      </c>
      <c r="U13">
        <v>5703</v>
      </c>
      <c r="V13" t="s">
        <v>33</v>
      </c>
      <c r="W13" t="s">
        <v>46</v>
      </c>
      <c r="X13" s="3" t="s">
        <v>4360</v>
      </c>
      <c r="Y13" s="3">
        <v>1</v>
      </c>
      <c r="Z13" s="3">
        <v>1989</v>
      </c>
      <c r="AA13" s="42" t="str">
        <f t="shared" si="0"/>
        <v>8</v>
      </c>
      <c r="AB13" s="42">
        <f t="shared" si="1"/>
        <v>1</v>
      </c>
      <c r="AC13" s="42">
        <f t="shared" si="2"/>
        <v>1989</v>
      </c>
      <c r="AD13" t="str">
        <f t="shared" si="3"/>
        <v>8/1/1989</v>
      </c>
    </row>
    <row r="14" spans="1:30" x14ac:dyDescent="0.3">
      <c r="A14" t="s">
        <v>151</v>
      </c>
      <c r="B14" t="s">
        <v>152</v>
      </c>
      <c r="C14" t="s">
        <v>36</v>
      </c>
      <c r="D14" s="4">
        <v>55</v>
      </c>
      <c r="F14" t="s">
        <v>153</v>
      </c>
      <c r="G14" t="s">
        <v>146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113</v>
      </c>
      <c r="W14" t="s">
        <v>69</v>
      </c>
      <c r="AA14" s="42"/>
      <c r="AB14" s="42"/>
    </row>
    <row r="15" spans="1:30" x14ac:dyDescent="0.3">
      <c r="A15" t="s">
        <v>3463</v>
      </c>
      <c r="B15" t="s">
        <v>159</v>
      </c>
      <c r="C15" t="s">
        <v>60</v>
      </c>
      <c r="D15" s="4">
        <v>78</v>
      </c>
      <c r="E15" t="s">
        <v>160</v>
      </c>
      <c r="F15" t="s">
        <v>117</v>
      </c>
      <c r="G15" t="s">
        <v>161</v>
      </c>
      <c r="H15" t="s">
        <v>162</v>
      </c>
      <c r="I15" t="s">
        <v>163</v>
      </c>
      <c r="J15" t="s">
        <v>88</v>
      </c>
      <c r="K15" t="s">
        <v>140</v>
      </c>
      <c r="L15" t="s">
        <v>164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165</v>
      </c>
      <c r="U15">
        <v>37002</v>
      </c>
      <c r="V15" t="s">
        <v>79</v>
      </c>
      <c r="W15" t="s">
        <v>166</v>
      </c>
      <c r="X15" s="3" t="s">
        <v>4361</v>
      </c>
      <c r="Y15" s="3">
        <v>8</v>
      </c>
      <c r="Z15" s="3">
        <v>1946</v>
      </c>
      <c r="AA15" s="42" t="str">
        <f t="shared" si="0"/>
        <v>15</v>
      </c>
      <c r="AB15" s="42">
        <f t="shared" si="1"/>
        <v>8</v>
      </c>
      <c r="AC15" s="42">
        <f t="shared" si="2"/>
        <v>1946</v>
      </c>
      <c r="AD15" t="str">
        <f t="shared" si="3"/>
        <v>15/8/1946</v>
      </c>
    </row>
    <row r="16" spans="1:30" x14ac:dyDescent="0.3">
      <c r="A16" t="s">
        <v>167</v>
      </c>
      <c r="B16" t="s">
        <v>168</v>
      </c>
      <c r="C16" t="s">
        <v>60</v>
      </c>
      <c r="D16" s="4">
        <v>35</v>
      </c>
      <c r="F16" t="s">
        <v>169</v>
      </c>
      <c r="G16" t="s">
        <v>170</v>
      </c>
      <c r="H16" t="s">
        <v>171</v>
      </c>
      <c r="I16" t="s">
        <v>172</v>
      </c>
      <c r="K16" t="s">
        <v>140</v>
      </c>
      <c r="L16" t="s">
        <v>173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174</v>
      </c>
      <c r="V16" t="s">
        <v>57</v>
      </c>
      <c r="W16" t="s">
        <v>56</v>
      </c>
      <c r="AA16" s="42"/>
      <c r="AB16" s="42"/>
    </row>
    <row r="17" spans="1:30" x14ac:dyDescent="0.3">
      <c r="A17" t="s">
        <v>175</v>
      </c>
      <c r="B17" t="s">
        <v>176</v>
      </c>
      <c r="C17" t="s">
        <v>36</v>
      </c>
      <c r="D17" s="4">
        <v>78</v>
      </c>
      <c r="E17" t="s">
        <v>177</v>
      </c>
      <c r="F17" t="s">
        <v>178</v>
      </c>
      <c r="G17" t="s">
        <v>39</v>
      </c>
      <c r="H17" t="s">
        <v>179</v>
      </c>
      <c r="I17" t="s">
        <v>180</v>
      </c>
      <c r="J17" t="s">
        <v>76</v>
      </c>
      <c r="K17" t="s">
        <v>181</v>
      </c>
      <c r="L17" t="s">
        <v>182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183</v>
      </c>
      <c r="X17" s="3" t="s">
        <v>4362</v>
      </c>
      <c r="Y17" s="3">
        <v>4</v>
      </c>
      <c r="Z17" s="3">
        <v>1946</v>
      </c>
      <c r="AA17" s="42" t="str">
        <f t="shared" si="0"/>
        <v>23</v>
      </c>
      <c r="AB17" s="42">
        <f t="shared" si="1"/>
        <v>4</v>
      </c>
      <c r="AC17" s="42">
        <f t="shared" si="2"/>
        <v>1946</v>
      </c>
      <c r="AD17" t="str">
        <f t="shared" si="3"/>
        <v>23/4/1946</v>
      </c>
    </row>
    <row r="18" spans="1:30" x14ac:dyDescent="0.3">
      <c r="A18" t="s">
        <v>184</v>
      </c>
      <c r="B18" t="s">
        <v>185</v>
      </c>
      <c r="C18" t="s">
        <v>60</v>
      </c>
      <c r="D18" s="4">
        <v>18</v>
      </c>
      <c r="E18" t="s">
        <v>186</v>
      </c>
      <c r="F18" t="s">
        <v>73</v>
      </c>
      <c r="G18" t="s">
        <v>146</v>
      </c>
      <c r="H18" t="s">
        <v>187</v>
      </c>
      <c r="I18" t="s">
        <v>188</v>
      </c>
      <c r="J18" t="s">
        <v>189</v>
      </c>
      <c r="K18" t="s">
        <v>130</v>
      </c>
      <c r="L18" t="s">
        <v>190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102</v>
      </c>
      <c r="U18">
        <v>12048</v>
      </c>
      <c r="V18" t="s">
        <v>79</v>
      </c>
      <c r="W18" t="b">
        <v>1</v>
      </c>
      <c r="X18" s="3" t="s">
        <v>4363</v>
      </c>
      <c r="Y18" s="3">
        <v>10</v>
      </c>
      <c r="Z18" s="3">
        <v>2006</v>
      </c>
      <c r="AA18" s="42" t="str">
        <f t="shared" si="0"/>
        <v>11</v>
      </c>
      <c r="AB18" s="42">
        <f t="shared" si="1"/>
        <v>10</v>
      </c>
      <c r="AC18" s="42">
        <f t="shared" si="2"/>
        <v>2006</v>
      </c>
      <c r="AD18" t="str">
        <f t="shared" si="3"/>
        <v>11/10/2006</v>
      </c>
    </row>
    <row r="19" spans="1:30" x14ac:dyDescent="0.3">
      <c r="A19" t="s">
        <v>3464</v>
      </c>
      <c r="B19" t="s">
        <v>191</v>
      </c>
      <c r="C19" t="s">
        <v>60</v>
      </c>
      <c r="D19" s="4">
        <v>20</v>
      </c>
      <c r="E19" t="s">
        <v>192</v>
      </c>
      <c r="F19" t="s">
        <v>193</v>
      </c>
      <c r="G19" t="s">
        <v>39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165</v>
      </c>
      <c r="U19">
        <v>33627</v>
      </c>
      <c r="V19" t="s">
        <v>199</v>
      </c>
      <c r="W19" t="s">
        <v>56</v>
      </c>
      <c r="X19" s="3" t="s">
        <v>4364</v>
      </c>
      <c r="Y19" s="3">
        <v>3</v>
      </c>
      <c r="Z19" s="3">
        <v>2004</v>
      </c>
      <c r="AA19" s="42" t="str">
        <f t="shared" si="0"/>
        <v>5</v>
      </c>
      <c r="AB19" s="42">
        <f t="shared" si="1"/>
        <v>3</v>
      </c>
      <c r="AC19" s="42">
        <f t="shared" si="2"/>
        <v>2004</v>
      </c>
      <c r="AD19" t="str">
        <f t="shared" si="3"/>
        <v>5/3/2004</v>
      </c>
    </row>
    <row r="20" spans="1:30" x14ac:dyDescent="0.3">
      <c r="A20" t="s">
        <v>200</v>
      </c>
      <c r="B20" t="s">
        <v>201</v>
      </c>
      <c r="C20" t="s">
        <v>3442</v>
      </c>
      <c r="D20" s="4">
        <v>37</v>
      </c>
      <c r="E20" t="s">
        <v>202</v>
      </c>
      <c r="F20" t="s">
        <v>117</v>
      </c>
      <c r="G20" t="s">
        <v>39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102</v>
      </c>
      <c r="U20">
        <v>17523</v>
      </c>
      <c r="V20" t="s">
        <v>208</v>
      </c>
      <c r="W20" t="s">
        <v>56</v>
      </c>
      <c r="X20" s="3" t="s">
        <v>4364</v>
      </c>
      <c r="Y20" s="3">
        <v>3</v>
      </c>
      <c r="Z20" s="3">
        <v>1987</v>
      </c>
      <c r="AA20" s="42" t="str">
        <f t="shared" si="0"/>
        <v>5</v>
      </c>
      <c r="AB20" s="42">
        <f t="shared" si="1"/>
        <v>3</v>
      </c>
      <c r="AC20" s="42">
        <f t="shared" si="2"/>
        <v>1987</v>
      </c>
      <c r="AD20" t="str">
        <f t="shared" si="3"/>
        <v>5/3/1987</v>
      </c>
    </row>
    <row r="21" spans="1:30" x14ac:dyDescent="0.3">
      <c r="A21" t="s">
        <v>209</v>
      </c>
      <c r="B21" t="s">
        <v>210</v>
      </c>
      <c r="C21" t="s">
        <v>36</v>
      </c>
      <c r="D21" s="4">
        <v>85</v>
      </c>
      <c r="E21" t="s">
        <v>211</v>
      </c>
      <c r="F21" t="s">
        <v>126</v>
      </c>
      <c r="G21" t="s">
        <v>212</v>
      </c>
      <c r="H21" t="s">
        <v>213</v>
      </c>
      <c r="I21" t="s">
        <v>214</v>
      </c>
      <c r="J21" t="s">
        <v>139</v>
      </c>
      <c r="K21" t="s">
        <v>215</v>
      </c>
      <c r="L21" t="s">
        <v>216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80</v>
      </c>
      <c r="U21">
        <v>45082</v>
      </c>
      <c r="V21" t="s">
        <v>217</v>
      </c>
      <c r="W21" t="s">
        <v>132</v>
      </c>
      <c r="X21" s="3" t="s">
        <v>4354</v>
      </c>
      <c r="Y21" s="3">
        <v>11</v>
      </c>
      <c r="Z21" s="3">
        <v>1939</v>
      </c>
      <c r="AA21" s="42" t="str">
        <f t="shared" si="0"/>
        <v>6</v>
      </c>
      <c r="AB21" s="42">
        <f t="shared" si="1"/>
        <v>11</v>
      </c>
      <c r="AC21" s="42">
        <f t="shared" si="2"/>
        <v>1939</v>
      </c>
      <c r="AD21" t="str">
        <f t="shared" si="3"/>
        <v>6/11/1939</v>
      </c>
    </row>
    <row r="22" spans="1:30" x14ac:dyDescent="0.3">
      <c r="A22" t="s">
        <v>218</v>
      </c>
      <c r="B22" t="s">
        <v>219</v>
      </c>
      <c r="C22" t="s">
        <v>36</v>
      </c>
      <c r="D22" s="4">
        <v>54</v>
      </c>
      <c r="F22" t="s">
        <v>62</v>
      </c>
      <c r="G22" t="s">
        <v>220</v>
      </c>
      <c r="H22" t="s">
        <v>221</v>
      </c>
      <c r="I22" t="s">
        <v>222</v>
      </c>
      <c r="J22" t="s">
        <v>205</v>
      </c>
      <c r="K22" t="s">
        <v>223</v>
      </c>
      <c r="L22" t="s">
        <v>224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91</v>
      </c>
      <c r="U22">
        <v>44980</v>
      </c>
      <c r="V22" t="s">
        <v>45</v>
      </c>
      <c r="W22" t="s">
        <v>44</v>
      </c>
      <c r="AA22" s="42"/>
      <c r="AB22" s="42"/>
    </row>
    <row r="23" spans="1:30" x14ac:dyDescent="0.3">
      <c r="A23" t="s">
        <v>225</v>
      </c>
      <c r="B23" t="s">
        <v>226</v>
      </c>
      <c r="C23" t="s">
        <v>60</v>
      </c>
      <c r="D23" s="4">
        <v>33</v>
      </c>
      <c r="E23" t="s">
        <v>227</v>
      </c>
      <c r="F23" t="s">
        <v>84</v>
      </c>
      <c r="G23" t="s">
        <v>146</v>
      </c>
      <c r="H23" t="s">
        <v>228</v>
      </c>
      <c r="I23" t="s">
        <v>229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102</v>
      </c>
      <c r="U23">
        <v>7868</v>
      </c>
      <c r="V23" t="s">
        <v>25</v>
      </c>
      <c r="W23" t="s">
        <v>80</v>
      </c>
      <c r="X23" s="3" t="s">
        <v>4362</v>
      </c>
      <c r="Y23" s="3">
        <v>12</v>
      </c>
      <c r="Z23" s="3">
        <v>91</v>
      </c>
      <c r="AA23" s="42" t="str">
        <f t="shared" si="0"/>
        <v>23</v>
      </c>
      <c r="AB23" s="42">
        <f t="shared" si="1"/>
        <v>12</v>
      </c>
      <c r="AC23" s="42" t="str">
        <f t="shared" si="2"/>
        <v>1991</v>
      </c>
      <c r="AD23" t="str">
        <f t="shared" si="3"/>
        <v>23/12/1991</v>
      </c>
    </row>
    <row r="24" spans="1:30" x14ac:dyDescent="0.3">
      <c r="A24" t="s">
        <v>232</v>
      </c>
      <c r="B24" t="s">
        <v>233</v>
      </c>
      <c r="C24" t="s">
        <v>36</v>
      </c>
      <c r="D24" s="4">
        <v>55</v>
      </c>
      <c r="F24" t="s">
        <v>126</v>
      </c>
      <c r="G24" t="s">
        <v>39</v>
      </c>
      <c r="H24" t="s">
        <v>234</v>
      </c>
      <c r="I24" t="s">
        <v>235</v>
      </c>
      <c r="K24" t="s">
        <v>77</v>
      </c>
      <c r="L24" t="s">
        <v>236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AA24" s="42"/>
      <c r="AB24" s="42"/>
    </row>
    <row r="25" spans="1:30" x14ac:dyDescent="0.3">
      <c r="A25" t="s">
        <v>3535</v>
      </c>
      <c r="B25" t="s">
        <v>159</v>
      </c>
      <c r="C25" t="s">
        <v>60</v>
      </c>
      <c r="D25" s="4">
        <v>76</v>
      </c>
      <c r="E25" t="s">
        <v>238</v>
      </c>
      <c r="F25" t="s">
        <v>169</v>
      </c>
      <c r="G25" t="s">
        <v>239</v>
      </c>
      <c r="H25" t="s">
        <v>240</v>
      </c>
      <c r="I25" t="s">
        <v>241</v>
      </c>
      <c r="J25" t="s">
        <v>242</v>
      </c>
      <c r="K25" t="s">
        <v>25</v>
      </c>
      <c r="L25" t="s">
        <v>243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199</v>
      </c>
      <c r="W25" t="s">
        <v>46</v>
      </c>
      <c r="X25" s="3" t="s">
        <v>4365</v>
      </c>
      <c r="Y25" s="3">
        <v>23</v>
      </c>
      <c r="Z25" s="3">
        <v>1948</v>
      </c>
      <c r="AA25" s="42">
        <f t="shared" si="0"/>
        <v>23</v>
      </c>
      <c r="AB25" s="42" t="str">
        <f t="shared" si="1"/>
        <v>2</v>
      </c>
      <c r="AC25" s="42">
        <f t="shared" si="2"/>
        <v>1948</v>
      </c>
      <c r="AD25" t="str">
        <f t="shared" si="3"/>
        <v>23/2/1948</v>
      </c>
    </row>
    <row r="26" spans="1:30" x14ac:dyDescent="0.3">
      <c r="A26" t="s">
        <v>244</v>
      </c>
      <c r="B26" t="s">
        <v>245</v>
      </c>
      <c r="C26" t="s">
        <v>60</v>
      </c>
      <c r="D26" s="4">
        <v>81</v>
      </c>
      <c r="E26" t="s">
        <v>246</v>
      </c>
      <c r="F26" t="s">
        <v>247</v>
      </c>
      <c r="G26" t="s">
        <v>248</v>
      </c>
      <c r="H26" t="s">
        <v>249</v>
      </c>
      <c r="I26" t="s">
        <v>250</v>
      </c>
      <c r="J26" t="s">
        <v>156</v>
      </c>
      <c r="K26" t="s">
        <v>251</v>
      </c>
      <c r="L26" t="s">
        <v>252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253</v>
      </c>
      <c r="V26" t="s">
        <v>199</v>
      </c>
      <c r="W26" t="s">
        <v>69</v>
      </c>
      <c r="X26" s="3" t="s">
        <v>4360</v>
      </c>
      <c r="Y26" s="3">
        <v>3</v>
      </c>
      <c r="Z26" s="3">
        <v>1951</v>
      </c>
      <c r="AA26" s="42" t="str">
        <f t="shared" si="0"/>
        <v>8</v>
      </c>
      <c r="AB26" s="42">
        <f t="shared" si="1"/>
        <v>3</v>
      </c>
      <c r="AC26" s="42">
        <f t="shared" si="2"/>
        <v>1951</v>
      </c>
      <c r="AD26" t="str">
        <f t="shared" si="3"/>
        <v>8/3/1951</v>
      </c>
    </row>
    <row r="27" spans="1:30" x14ac:dyDescent="0.3">
      <c r="A27" t="s">
        <v>254</v>
      </c>
      <c r="B27" t="s">
        <v>255</v>
      </c>
      <c r="C27" t="s">
        <v>60</v>
      </c>
      <c r="D27" s="4">
        <v>20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242</v>
      </c>
      <c r="K27" t="s">
        <v>261</v>
      </c>
      <c r="L27" t="s">
        <v>262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165</v>
      </c>
      <c r="U27">
        <v>35170</v>
      </c>
      <c r="V27" t="s">
        <v>263</v>
      </c>
      <c r="W27" t="s">
        <v>68</v>
      </c>
      <c r="X27" s="3" t="s">
        <v>4366</v>
      </c>
      <c r="Y27" s="3">
        <v>4</v>
      </c>
      <c r="Z27" s="3">
        <v>2004</v>
      </c>
      <c r="AA27" s="42" t="str">
        <f t="shared" si="0"/>
        <v>17</v>
      </c>
      <c r="AB27" s="42">
        <f t="shared" si="1"/>
        <v>4</v>
      </c>
      <c r="AC27" s="42">
        <f t="shared" si="2"/>
        <v>2004</v>
      </c>
      <c r="AD27" t="str">
        <f t="shared" si="3"/>
        <v>17/4/2004</v>
      </c>
    </row>
    <row r="28" spans="1:30" x14ac:dyDescent="0.3">
      <c r="A28" t="s">
        <v>3465</v>
      </c>
      <c r="B28" t="s">
        <v>264</v>
      </c>
      <c r="C28" t="s">
        <v>36</v>
      </c>
      <c r="D28" s="4">
        <v>48</v>
      </c>
      <c r="E28" t="s">
        <v>265</v>
      </c>
      <c r="F28" t="s">
        <v>266</v>
      </c>
      <c r="G28" t="s">
        <v>267</v>
      </c>
      <c r="H28" t="s">
        <v>268</v>
      </c>
      <c r="I28" t="s">
        <v>269</v>
      </c>
      <c r="J28" t="s">
        <v>139</v>
      </c>
      <c r="K28" t="s">
        <v>25</v>
      </c>
      <c r="L28" t="s">
        <v>270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271</v>
      </c>
      <c r="W28" t="s">
        <v>56</v>
      </c>
      <c r="X28" s="3" t="s">
        <v>56</v>
      </c>
      <c r="Y28" s="3">
        <v>1</v>
      </c>
      <c r="Z28" s="3">
        <v>1976</v>
      </c>
      <c r="AA28" s="42" t="str">
        <f t="shared" si="0"/>
        <v>1</v>
      </c>
      <c r="AB28" s="42">
        <f t="shared" si="1"/>
        <v>1</v>
      </c>
      <c r="AC28" s="42">
        <f t="shared" si="2"/>
        <v>1976</v>
      </c>
      <c r="AD28" t="str">
        <f t="shared" si="3"/>
        <v>1/1/1976</v>
      </c>
    </row>
    <row r="29" spans="1:30" x14ac:dyDescent="0.3">
      <c r="A29" t="s">
        <v>272</v>
      </c>
      <c r="B29" t="s">
        <v>273</v>
      </c>
      <c r="C29" t="s">
        <v>36</v>
      </c>
      <c r="D29" s="4">
        <v>55</v>
      </c>
      <c r="E29" t="s">
        <v>274</v>
      </c>
      <c r="F29" t="s">
        <v>275</v>
      </c>
      <c r="G29" t="s">
        <v>276</v>
      </c>
      <c r="H29" t="s">
        <v>277</v>
      </c>
      <c r="I29" t="s">
        <v>278</v>
      </c>
      <c r="J29" t="s">
        <v>205</v>
      </c>
      <c r="K29" t="s">
        <v>279</v>
      </c>
      <c r="L29" t="s">
        <v>280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3" t="s">
        <v>4365</v>
      </c>
      <c r="Y29" s="3">
        <v>28</v>
      </c>
      <c r="Z29" s="3">
        <v>1969</v>
      </c>
      <c r="AA29" s="42">
        <f t="shared" si="0"/>
        <v>28</v>
      </c>
      <c r="AB29" s="42" t="str">
        <f t="shared" si="1"/>
        <v>2</v>
      </c>
      <c r="AC29" s="42">
        <f t="shared" si="2"/>
        <v>1969</v>
      </c>
      <c r="AD29" t="str">
        <f t="shared" si="3"/>
        <v>28/2/1969</v>
      </c>
    </row>
    <row r="30" spans="1:30" x14ac:dyDescent="0.3">
      <c r="A30" t="s">
        <v>282</v>
      </c>
      <c r="B30" t="s">
        <v>283</v>
      </c>
      <c r="C30" t="s">
        <v>60</v>
      </c>
      <c r="D30" s="4">
        <v>63</v>
      </c>
      <c r="E30" t="s">
        <v>284</v>
      </c>
      <c r="F30" t="s">
        <v>169</v>
      </c>
      <c r="G30" t="s">
        <v>285</v>
      </c>
      <c r="H30" t="s">
        <v>286</v>
      </c>
      <c r="I30" t="s">
        <v>287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79</v>
      </c>
      <c r="W30" t="s">
        <v>102</v>
      </c>
      <c r="X30" s="3" t="s">
        <v>4357</v>
      </c>
      <c r="Y30" s="3">
        <v>3</v>
      </c>
      <c r="Z30" s="3">
        <v>1961</v>
      </c>
      <c r="AA30" s="42" t="str">
        <f t="shared" si="0"/>
        <v>16</v>
      </c>
      <c r="AB30" s="42">
        <f t="shared" si="1"/>
        <v>3</v>
      </c>
      <c r="AC30" s="42">
        <f t="shared" si="2"/>
        <v>1961</v>
      </c>
      <c r="AD30" t="str">
        <f t="shared" si="3"/>
        <v>16/3/1961</v>
      </c>
    </row>
    <row r="31" spans="1:30" x14ac:dyDescent="0.3">
      <c r="A31" t="s">
        <v>291</v>
      </c>
      <c r="B31" t="s">
        <v>292</v>
      </c>
      <c r="C31" t="s">
        <v>3442</v>
      </c>
      <c r="D31" s="4">
        <v>71</v>
      </c>
      <c r="E31" t="s">
        <v>293</v>
      </c>
      <c r="F31" t="s">
        <v>294</v>
      </c>
      <c r="G31" t="s">
        <v>146</v>
      </c>
      <c r="H31" t="s">
        <v>295</v>
      </c>
      <c r="L31" t="s">
        <v>296</v>
      </c>
      <c r="O31" t="s">
        <v>297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208</v>
      </c>
      <c r="W31" t="s">
        <v>102</v>
      </c>
      <c r="X31" s="3" t="s">
        <v>4367</v>
      </c>
      <c r="Y31" s="3">
        <v>2</v>
      </c>
      <c r="Z31" s="3">
        <v>64</v>
      </c>
      <c r="AA31" s="42" t="str">
        <f t="shared" si="0"/>
        <v>24</v>
      </c>
      <c r="AB31" s="42">
        <f t="shared" si="1"/>
        <v>2</v>
      </c>
      <c r="AC31" s="42" t="str">
        <f t="shared" si="2"/>
        <v>1964</v>
      </c>
      <c r="AD31" t="str">
        <f t="shared" si="3"/>
        <v>24/2/1964</v>
      </c>
    </row>
    <row r="32" spans="1:30" x14ac:dyDescent="0.3">
      <c r="A32" t="s">
        <v>298</v>
      </c>
      <c r="B32" t="s">
        <v>299</v>
      </c>
      <c r="C32" t="s">
        <v>36</v>
      </c>
      <c r="D32" s="4">
        <v>28</v>
      </c>
      <c r="E32" t="s">
        <v>300</v>
      </c>
      <c r="F32" t="s">
        <v>169</v>
      </c>
      <c r="H32" t="s">
        <v>301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68</v>
      </c>
      <c r="U32">
        <v>26734</v>
      </c>
      <c r="V32" t="s">
        <v>45</v>
      </c>
      <c r="W32" t="s">
        <v>68</v>
      </c>
      <c r="X32" s="3" t="s">
        <v>4363</v>
      </c>
      <c r="Y32" s="3">
        <v>2</v>
      </c>
      <c r="Z32" s="3">
        <v>1996</v>
      </c>
      <c r="AA32" s="42" t="str">
        <f t="shared" si="0"/>
        <v>11</v>
      </c>
      <c r="AB32" s="42">
        <f t="shared" si="1"/>
        <v>2</v>
      </c>
      <c r="AC32" s="42">
        <f t="shared" si="2"/>
        <v>1996</v>
      </c>
      <c r="AD32" t="str">
        <f t="shared" si="3"/>
        <v>11/2/1996</v>
      </c>
    </row>
    <row r="33" spans="1:30" x14ac:dyDescent="0.3">
      <c r="A33" t="s">
        <v>303</v>
      </c>
      <c r="B33" t="s">
        <v>304</v>
      </c>
      <c r="C33" t="s">
        <v>36</v>
      </c>
      <c r="D33" s="4">
        <v>64</v>
      </c>
      <c r="E33" t="s">
        <v>305</v>
      </c>
      <c r="F33" t="s">
        <v>38</v>
      </c>
      <c r="G33" t="s">
        <v>306</v>
      </c>
      <c r="H33" t="s">
        <v>307</v>
      </c>
      <c r="I33" t="s">
        <v>308</v>
      </c>
      <c r="J33" t="s">
        <v>309</v>
      </c>
      <c r="K33" t="s">
        <v>310</v>
      </c>
      <c r="L33" t="s">
        <v>311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132</v>
      </c>
      <c r="U33" t="s">
        <v>312</v>
      </c>
      <c r="V33" t="s">
        <v>79</v>
      </c>
      <c r="W33" t="s">
        <v>25</v>
      </c>
      <c r="X33" s="3" t="s">
        <v>4364</v>
      </c>
      <c r="Y33" s="3">
        <v>5</v>
      </c>
      <c r="Z33" s="3">
        <v>1960</v>
      </c>
      <c r="AA33" s="42" t="str">
        <f t="shared" si="0"/>
        <v>5</v>
      </c>
      <c r="AB33" s="42">
        <f t="shared" si="1"/>
        <v>5</v>
      </c>
      <c r="AC33" s="42">
        <f t="shared" si="2"/>
        <v>1960</v>
      </c>
      <c r="AD33" t="str">
        <f t="shared" si="3"/>
        <v>5/5/1960</v>
      </c>
    </row>
    <row r="34" spans="1:30" x14ac:dyDescent="0.3">
      <c r="A34" t="s">
        <v>313</v>
      </c>
      <c r="B34" t="s">
        <v>314</v>
      </c>
      <c r="C34" t="s">
        <v>36</v>
      </c>
      <c r="D34" s="4">
        <v>85</v>
      </c>
      <c r="E34" t="s">
        <v>315</v>
      </c>
      <c r="F34" t="s">
        <v>316</v>
      </c>
      <c r="G34" t="s">
        <v>317</v>
      </c>
      <c r="H34" t="s">
        <v>318</v>
      </c>
      <c r="I34" t="s">
        <v>319</v>
      </c>
      <c r="J34" t="s">
        <v>109</v>
      </c>
      <c r="K34" t="s">
        <v>320</v>
      </c>
      <c r="L34" t="s">
        <v>321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56</v>
      </c>
      <c r="V34" t="s">
        <v>79</v>
      </c>
      <c r="W34" t="b">
        <v>0</v>
      </c>
      <c r="X34" s="3" t="s">
        <v>4352</v>
      </c>
      <c r="Y34" s="3">
        <v>21</v>
      </c>
      <c r="Z34" s="3">
        <v>1939</v>
      </c>
      <c r="AA34" s="42">
        <f t="shared" si="0"/>
        <v>21</v>
      </c>
      <c r="AB34" s="42" t="str">
        <f t="shared" si="1"/>
        <v>3</v>
      </c>
      <c r="AC34" s="42">
        <f t="shared" si="2"/>
        <v>1939</v>
      </c>
      <c r="AD34" t="str">
        <f t="shared" si="3"/>
        <v>21/3/1939</v>
      </c>
    </row>
    <row r="35" spans="1:30" x14ac:dyDescent="0.3">
      <c r="A35" t="s">
        <v>322</v>
      </c>
      <c r="B35" t="s">
        <v>323</v>
      </c>
      <c r="C35" t="s">
        <v>60</v>
      </c>
      <c r="D35" s="4">
        <v>82</v>
      </c>
      <c r="E35" t="s">
        <v>324</v>
      </c>
      <c r="F35" t="s">
        <v>316</v>
      </c>
      <c r="G35" t="s">
        <v>146</v>
      </c>
      <c r="H35" t="s">
        <v>325</v>
      </c>
      <c r="I35" t="s">
        <v>326</v>
      </c>
      <c r="J35" t="s">
        <v>309</v>
      </c>
      <c r="K35" t="s">
        <v>77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208</v>
      </c>
      <c r="W35" t="b">
        <v>1</v>
      </c>
      <c r="X35" s="3" t="s">
        <v>4352</v>
      </c>
      <c r="Y35" s="3">
        <v>3</v>
      </c>
      <c r="Z35" s="3">
        <v>1942</v>
      </c>
      <c r="AA35" s="42" t="str">
        <f t="shared" si="0"/>
        <v>3</v>
      </c>
      <c r="AB35" s="42">
        <f t="shared" si="1"/>
        <v>3</v>
      </c>
      <c r="AC35" s="42">
        <f t="shared" si="2"/>
        <v>1942</v>
      </c>
      <c r="AD35" t="str">
        <f t="shared" si="3"/>
        <v>3/3/1942</v>
      </c>
    </row>
    <row r="36" spans="1:30" x14ac:dyDescent="0.3">
      <c r="A36" t="s">
        <v>3466</v>
      </c>
      <c r="B36" t="s">
        <v>327</v>
      </c>
      <c r="C36" t="s">
        <v>60</v>
      </c>
      <c r="D36" s="4">
        <v>67</v>
      </c>
      <c r="E36" t="s">
        <v>328</v>
      </c>
      <c r="F36" t="s">
        <v>329</v>
      </c>
      <c r="G36" t="s">
        <v>330</v>
      </c>
      <c r="H36" t="s">
        <v>331</v>
      </c>
      <c r="I36" t="s">
        <v>332</v>
      </c>
      <c r="K36" t="s">
        <v>333</v>
      </c>
      <c r="L36" t="s">
        <v>334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165</v>
      </c>
      <c r="U36">
        <v>42816</v>
      </c>
      <c r="V36" t="s">
        <v>271</v>
      </c>
      <c r="W36" t="s">
        <v>56</v>
      </c>
      <c r="X36" s="3" t="s">
        <v>4368</v>
      </c>
      <c r="Y36" s="3">
        <v>1</v>
      </c>
      <c r="Z36" s="3">
        <v>57</v>
      </c>
      <c r="AA36" s="42" t="str">
        <f t="shared" si="0"/>
        <v>20</v>
      </c>
      <c r="AB36" s="42">
        <f t="shared" si="1"/>
        <v>1</v>
      </c>
      <c r="AC36" s="42" t="str">
        <f t="shared" si="2"/>
        <v>1957</v>
      </c>
      <c r="AD36" t="str">
        <f t="shared" si="3"/>
        <v>20/1/1957</v>
      </c>
    </row>
    <row r="37" spans="1:30" x14ac:dyDescent="0.3">
      <c r="A37" t="s">
        <v>335</v>
      </c>
      <c r="B37" t="s">
        <v>336</v>
      </c>
      <c r="C37" t="s">
        <v>36</v>
      </c>
      <c r="D37" s="4">
        <v>23</v>
      </c>
      <c r="E37" t="s">
        <v>337</v>
      </c>
      <c r="F37" t="s">
        <v>338</v>
      </c>
      <c r="G37" t="s">
        <v>339</v>
      </c>
      <c r="H37" t="s">
        <v>340</v>
      </c>
      <c r="I37" t="s">
        <v>341</v>
      </c>
      <c r="J37" t="s">
        <v>342</v>
      </c>
      <c r="K37" t="s">
        <v>333</v>
      </c>
      <c r="L37" t="s">
        <v>343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92</v>
      </c>
      <c r="U37">
        <v>41741</v>
      </c>
      <c r="W37" t="s">
        <v>68</v>
      </c>
      <c r="X37" s="3" t="s">
        <v>4351</v>
      </c>
      <c r="Y37" s="3">
        <v>8</v>
      </c>
      <c r="Z37" s="3">
        <v>2001</v>
      </c>
      <c r="AA37" s="42" t="str">
        <f t="shared" si="0"/>
        <v>12</v>
      </c>
      <c r="AB37" s="42">
        <f t="shared" si="1"/>
        <v>8</v>
      </c>
      <c r="AC37" s="42">
        <f t="shared" si="2"/>
        <v>2001</v>
      </c>
      <c r="AD37" t="str">
        <f t="shared" si="3"/>
        <v>12/8/2001</v>
      </c>
    </row>
    <row r="38" spans="1:30" x14ac:dyDescent="0.3">
      <c r="A38" t="s">
        <v>344</v>
      </c>
      <c r="B38" t="s">
        <v>345</v>
      </c>
      <c r="C38" t="s">
        <v>36</v>
      </c>
      <c r="D38" s="4">
        <v>65</v>
      </c>
      <c r="E38" t="s">
        <v>346</v>
      </c>
      <c r="F38" t="s">
        <v>316</v>
      </c>
      <c r="G38" t="s">
        <v>39</v>
      </c>
      <c r="H38" t="s">
        <v>347</v>
      </c>
      <c r="K38" t="s">
        <v>348</v>
      </c>
      <c r="L38" t="s">
        <v>349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78</v>
      </c>
      <c r="U38">
        <v>10494</v>
      </c>
      <c r="V38" t="s">
        <v>79</v>
      </c>
      <c r="W38" t="s">
        <v>132</v>
      </c>
      <c r="X38" s="3" t="s">
        <v>4367</v>
      </c>
      <c r="Y38" s="3">
        <v>11</v>
      </c>
      <c r="Z38" s="3">
        <v>1959</v>
      </c>
      <c r="AA38" s="42" t="str">
        <f t="shared" si="0"/>
        <v>24</v>
      </c>
      <c r="AB38" s="42">
        <f t="shared" si="1"/>
        <v>11</v>
      </c>
      <c r="AC38" s="42">
        <f t="shared" si="2"/>
        <v>1959</v>
      </c>
      <c r="AD38" t="str">
        <f t="shared" si="3"/>
        <v>24/11/1959</v>
      </c>
    </row>
    <row r="39" spans="1:30" x14ac:dyDescent="0.3">
      <c r="A39" t="s">
        <v>3447</v>
      </c>
      <c r="B39" t="s">
        <v>351</v>
      </c>
      <c r="C39" t="s">
        <v>60</v>
      </c>
      <c r="D39" s="4">
        <v>20</v>
      </c>
      <c r="E39" t="s">
        <v>352</v>
      </c>
      <c r="F39" t="s">
        <v>247</v>
      </c>
      <c r="G39" t="s">
        <v>353</v>
      </c>
      <c r="H39" t="s">
        <v>354</v>
      </c>
      <c r="J39" t="s">
        <v>230</v>
      </c>
      <c r="K39" t="s">
        <v>206</v>
      </c>
      <c r="L39" t="s">
        <v>355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68</v>
      </c>
      <c r="U39" t="s">
        <v>356</v>
      </c>
      <c r="V39" t="s">
        <v>281</v>
      </c>
      <c r="W39" t="s">
        <v>68</v>
      </c>
      <c r="X39" s="3" t="s">
        <v>4355</v>
      </c>
      <c r="Y39" s="3">
        <v>20</v>
      </c>
      <c r="Z39" s="3">
        <v>2004</v>
      </c>
      <c r="AA39" s="42">
        <f t="shared" si="0"/>
        <v>20</v>
      </c>
      <c r="AB39" s="42" t="str">
        <f t="shared" si="1"/>
        <v>7</v>
      </c>
      <c r="AC39" s="42">
        <f t="shared" si="2"/>
        <v>2004</v>
      </c>
      <c r="AD39" t="str">
        <f t="shared" si="3"/>
        <v>20/7/2004</v>
      </c>
    </row>
    <row r="40" spans="1:30" x14ac:dyDescent="0.3">
      <c r="A40" t="s">
        <v>357</v>
      </c>
      <c r="B40" t="s">
        <v>358</v>
      </c>
      <c r="C40" t="s">
        <v>3442</v>
      </c>
      <c r="D40" s="4">
        <v>26</v>
      </c>
      <c r="E40" t="s">
        <v>359</v>
      </c>
      <c r="F40" t="s">
        <v>266</v>
      </c>
      <c r="G40" t="s">
        <v>360</v>
      </c>
      <c r="H40" t="s">
        <v>361</v>
      </c>
      <c r="I40" t="s">
        <v>362</v>
      </c>
      <c r="J40" t="s">
        <v>29</v>
      </c>
      <c r="K40" t="s">
        <v>320</v>
      </c>
      <c r="L40" t="s">
        <v>363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91</v>
      </c>
      <c r="U40">
        <v>24583</v>
      </c>
      <c r="V40" t="s">
        <v>281</v>
      </c>
      <c r="W40" t="s">
        <v>166</v>
      </c>
      <c r="X40" s="3" t="s">
        <v>4356</v>
      </c>
      <c r="Y40" s="3">
        <v>3</v>
      </c>
      <c r="Z40" s="3">
        <v>1998</v>
      </c>
      <c r="AA40" s="42" t="str">
        <f t="shared" si="0"/>
        <v>4</v>
      </c>
      <c r="AB40" s="42">
        <f t="shared" si="1"/>
        <v>3</v>
      </c>
      <c r="AC40" s="42">
        <f t="shared" si="2"/>
        <v>1998</v>
      </c>
      <c r="AD40" t="str">
        <f t="shared" si="3"/>
        <v>4/3/1998</v>
      </c>
    </row>
    <row r="41" spans="1:30" x14ac:dyDescent="0.3">
      <c r="A41" t="s">
        <v>3467</v>
      </c>
      <c r="B41" t="s">
        <v>364</v>
      </c>
      <c r="C41" t="s">
        <v>60</v>
      </c>
      <c r="D41" s="4">
        <v>31</v>
      </c>
      <c r="E41" t="s">
        <v>365</v>
      </c>
      <c r="F41" t="s">
        <v>275</v>
      </c>
      <c r="G41" t="s">
        <v>146</v>
      </c>
      <c r="H41" t="s">
        <v>366</v>
      </c>
      <c r="I41" t="s">
        <v>367</v>
      </c>
      <c r="J41" t="s">
        <v>189</v>
      </c>
      <c r="K41" t="s">
        <v>368</v>
      </c>
      <c r="L41" t="s">
        <v>369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80</v>
      </c>
      <c r="U41">
        <v>34522</v>
      </c>
      <c r="V41" t="s">
        <v>45</v>
      </c>
      <c r="W41" t="b">
        <v>0</v>
      </c>
      <c r="X41" s="3" t="s">
        <v>4352</v>
      </c>
      <c r="Y41" s="3">
        <v>25</v>
      </c>
      <c r="Z41" s="3">
        <v>1993</v>
      </c>
      <c r="AA41" s="42">
        <f t="shared" si="0"/>
        <v>25</v>
      </c>
      <c r="AB41" s="42" t="str">
        <f t="shared" si="1"/>
        <v>3</v>
      </c>
      <c r="AC41" s="42">
        <f t="shared" si="2"/>
        <v>1993</v>
      </c>
      <c r="AD41" t="str">
        <f t="shared" si="3"/>
        <v>25/3/1993</v>
      </c>
    </row>
    <row r="42" spans="1:30" x14ac:dyDescent="0.3">
      <c r="A42" t="s">
        <v>371</v>
      </c>
      <c r="B42" t="s">
        <v>372</v>
      </c>
      <c r="C42" t="s">
        <v>36</v>
      </c>
      <c r="D42" s="4">
        <v>60</v>
      </c>
      <c r="E42" t="s">
        <v>373</v>
      </c>
      <c r="F42" t="s">
        <v>374</v>
      </c>
      <c r="G42" t="s">
        <v>375</v>
      </c>
      <c r="H42" t="s">
        <v>376</v>
      </c>
      <c r="I42" t="s">
        <v>377</v>
      </c>
      <c r="J42" t="s">
        <v>309</v>
      </c>
      <c r="K42" t="s">
        <v>333</v>
      </c>
      <c r="L42" t="s">
        <v>378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379</v>
      </c>
      <c r="W42" t="s">
        <v>92</v>
      </c>
      <c r="X42" s="3" t="s">
        <v>4370</v>
      </c>
      <c r="Y42" s="3">
        <v>12</v>
      </c>
      <c r="Z42" s="3">
        <v>1964</v>
      </c>
      <c r="AA42" s="42" t="str">
        <f t="shared" si="0"/>
        <v>13</v>
      </c>
      <c r="AB42" s="42">
        <f t="shared" si="1"/>
        <v>12</v>
      </c>
      <c r="AC42" s="42">
        <f t="shared" si="2"/>
        <v>1964</v>
      </c>
      <c r="AD42" t="str">
        <f t="shared" si="3"/>
        <v>13/12/1964</v>
      </c>
    </row>
    <row r="43" spans="1:30" x14ac:dyDescent="0.3">
      <c r="A43" t="s">
        <v>380</v>
      </c>
      <c r="B43" t="s">
        <v>381</v>
      </c>
      <c r="C43" t="s">
        <v>60</v>
      </c>
      <c r="D43" s="4">
        <v>63</v>
      </c>
      <c r="E43" t="s">
        <v>382</v>
      </c>
      <c r="F43" t="s">
        <v>39</v>
      </c>
      <c r="G43" t="s">
        <v>383</v>
      </c>
      <c r="H43" t="s">
        <v>384</v>
      </c>
      <c r="I43" t="s">
        <v>385</v>
      </c>
      <c r="J43" t="s">
        <v>121</v>
      </c>
      <c r="K43" t="s">
        <v>386</v>
      </c>
      <c r="L43" t="s">
        <v>387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112</v>
      </c>
      <c r="U43">
        <v>10460</v>
      </c>
      <c r="V43" t="s">
        <v>208</v>
      </c>
      <c r="W43" t="s">
        <v>44</v>
      </c>
      <c r="X43" s="3" t="s">
        <v>4355</v>
      </c>
      <c r="Y43" s="3">
        <v>11</v>
      </c>
      <c r="Z43" s="3">
        <v>1961</v>
      </c>
      <c r="AA43" s="42" t="str">
        <f t="shared" si="0"/>
        <v>7</v>
      </c>
      <c r="AB43" s="42">
        <f t="shared" si="1"/>
        <v>11</v>
      </c>
      <c r="AC43" s="42">
        <f t="shared" si="2"/>
        <v>1961</v>
      </c>
      <c r="AD43" t="str">
        <f t="shared" si="3"/>
        <v>7/11/1961</v>
      </c>
    </row>
    <row r="44" spans="1:30" x14ac:dyDescent="0.3">
      <c r="A44" t="s">
        <v>388</v>
      </c>
      <c r="B44" t="s">
        <v>389</v>
      </c>
      <c r="C44" t="s">
        <v>36</v>
      </c>
      <c r="D44" s="4">
        <v>40</v>
      </c>
      <c r="E44" t="s">
        <v>390</v>
      </c>
      <c r="F44" t="s">
        <v>62</v>
      </c>
      <c r="G44" t="s">
        <v>391</v>
      </c>
      <c r="H44" t="s">
        <v>392</v>
      </c>
      <c r="I44" t="s">
        <v>393</v>
      </c>
      <c r="J44" t="s">
        <v>394</v>
      </c>
      <c r="K44" t="s">
        <v>348</v>
      </c>
      <c r="L44" t="s">
        <v>395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253</v>
      </c>
      <c r="U44" t="s">
        <v>396</v>
      </c>
      <c r="V44" t="s">
        <v>113</v>
      </c>
      <c r="W44" t="b">
        <v>1</v>
      </c>
      <c r="X44" s="3" t="s">
        <v>4356</v>
      </c>
      <c r="Y44" s="3">
        <v>9</v>
      </c>
      <c r="Z44" s="3">
        <v>1984</v>
      </c>
      <c r="AA44" s="42" t="str">
        <f t="shared" si="0"/>
        <v>4</v>
      </c>
      <c r="AB44" s="42">
        <f t="shared" si="1"/>
        <v>9</v>
      </c>
      <c r="AC44" s="42">
        <f t="shared" si="2"/>
        <v>1984</v>
      </c>
      <c r="AD44" t="str">
        <f t="shared" si="3"/>
        <v>4/9/1984</v>
      </c>
    </row>
    <row r="45" spans="1:30" x14ac:dyDescent="0.3">
      <c r="A45" t="s">
        <v>397</v>
      </c>
      <c r="B45" t="s">
        <v>398</v>
      </c>
      <c r="C45" t="s">
        <v>36</v>
      </c>
      <c r="D45" s="4">
        <v>77</v>
      </c>
      <c r="E45" t="s">
        <v>399</v>
      </c>
      <c r="F45" t="s">
        <v>275</v>
      </c>
      <c r="H45" t="s">
        <v>400</v>
      </c>
      <c r="I45" t="s">
        <v>401</v>
      </c>
      <c r="J45" t="s">
        <v>65</v>
      </c>
      <c r="K45" t="s">
        <v>33</v>
      </c>
      <c r="L45" t="s">
        <v>111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165</v>
      </c>
      <c r="U45" t="s">
        <v>402</v>
      </c>
      <c r="W45" t="s">
        <v>80</v>
      </c>
      <c r="X45" s="3" t="s">
        <v>4356</v>
      </c>
      <c r="Y45" s="3">
        <v>18</v>
      </c>
      <c r="Z45" s="3">
        <v>1947</v>
      </c>
      <c r="AA45" s="42">
        <f t="shared" si="0"/>
        <v>18</v>
      </c>
      <c r="AB45" s="42" t="str">
        <f t="shared" si="1"/>
        <v>4</v>
      </c>
      <c r="AC45" s="42">
        <f t="shared" si="2"/>
        <v>1947</v>
      </c>
      <c r="AD45" t="str">
        <f t="shared" si="3"/>
        <v>18/4/1947</v>
      </c>
    </row>
    <row r="46" spans="1:30" x14ac:dyDescent="0.3">
      <c r="A46" t="s">
        <v>403</v>
      </c>
      <c r="B46" t="s">
        <v>404</v>
      </c>
      <c r="C46" t="s">
        <v>3442</v>
      </c>
      <c r="D46" s="4">
        <v>79</v>
      </c>
      <c r="E46" t="s">
        <v>405</v>
      </c>
      <c r="F46" t="s">
        <v>39</v>
      </c>
      <c r="G46" t="s">
        <v>406</v>
      </c>
      <c r="H46" t="s">
        <v>407</v>
      </c>
      <c r="I46" t="s">
        <v>408</v>
      </c>
      <c r="J46" t="s">
        <v>409</v>
      </c>
      <c r="K46" t="s">
        <v>215</v>
      </c>
      <c r="L46" t="s">
        <v>410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253</v>
      </c>
      <c r="U46">
        <v>12709</v>
      </c>
      <c r="V46" t="s">
        <v>79</v>
      </c>
      <c r="W46" t="s">
        <v>44</v>
      </c>
      <c r="X46" s="3" t="s">
        <v>4368</v>
      </c>
      <c r="Y46" s="3">
        <v>12</v>
      </c>
      <c r="Z46" s="3">
        <v>1945</v>
      </c>
      <c r="AA46" s="42" t="str">
        <f t="shared" si="0"/>
        <v>20</v>
      </c>
      <c r="AB46" s="42">
        <f t="shared" si="1"/>
        <v>12</v>
      </c>
      <c r="AC46" s="42">
        <f t="shared" si="2"/>
        <v>1945</v>
      </c>
      <c r="AD46" t="str">
        <f t="shared" si="3"/>
        <v>20/12/1945</v>
      </c>
    </row>
    <row r="47" spans="1:30" x14ac:dyDescent="0.3">
      <c r="A47" t="s">
        <v>411</v>
      </c>
      <c r="B47" t="s">
        <v>412</v>
      </c>
      <c r="C47" t="s">
        <v>36</v>
      </c>
      <c r="D47" s="4">
        <v>35</v>
      </c>
      <c r="E47" t="s">
        <v>413</v>
      </c>
      <c r="F47" t="s">
        <v>38</v>
      </c>
      <c r="G47" t="s">
        <v>146</v>
      </c>
      <c r="H47" t="s">
        <v>414</v>
      </c>
      <c r="I47" t="s">
        <v>415</v>
      </c>
      <c r="J47" t="s">
        <v>65</v>
      </c>
      <c r="K47" t="s">
        <v>39</v>
      </c>
      <c r="L47" t="s">
        <v>416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69</v>
      </c>
      <c r="X47" s="3" t="s">
        <v>56</v>
      </c>
      <c r="Y47" s="3">
        <v>12</v>
      </c>
      <c r="Z47" s="3">
        <v>1989</v>
      </c>
      <c r="AA47" s="42" t="str">
        <f t="shared" si="0"/>
        <v>1</v>
      </c>
      <c r="AB47" s="42">
        <f t="shared" si="1"/>
        <v>12</v>
      </c>
      <c r="AC47" s="42">
        <f t="shared" si="2"/>
        <v>1989</v>
      </c>
      <c r="AD47" t="str">
        <f t="shared" si="3"/>
        <v>1/12/1989</v>
      </c>
    </row>
    <row r="48" spans="1:30" x14ac:dyDescent="0.3">
      <c r="A48" t="s">
        <v>3536</v>
      </c>
      <c r="B48" t="s">
        <v>417</v>
      </c>
      <c r="C48" t="s">
        <v>3442</v>
      </c>
      <c r="D48" s="4">
        <v>76</v>
      </c>
      <c r="E48" t="s">
        <v>418</v>
      </c>
      <c r="F48" t="s">
        <v>419</v>
      </c>
      <c r="G48" t="s">
        <v>420</v>
      </c>
      <c r="H48" t="s">
        <v>421</v>
      </c>
      <c r="I48" t="s">
        <v>204</v>
      </c>
      <c r="J48" t="s">
        <v>29</v>
      </c>
      <c r="K48" t="s">
        <v>66</v>
      </c>
      <c r="L48" t="s">
        <v>422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68</v>
      </c>
      <c r="U48" t="s">
        <v>423</v>
      </c>
      <c r="V48" t="s">
        <v>79</v>
      </c>
      <c r="W48" t="s">
        <v>25</v>
      </c>
      <c r="X48" s="3" t="s">
        <v>4363</v>
      </c>
      <c r="Y48" s="3">
        <v>10</v>
      </c>
      <c r="Z48" s="3">
        <v>1948</v>
      </c>
      <c r="AA48" s="42" t="str">
        <f t="shared" si="0"/>
        <v>11</v>
      </c>
      <c r="AB48" s="42">
        <f t="shared" si="1"/>
        <v>10</v>
      </c>
      <c r="AC48" s="42">
        <f t="shared" si="2"/>
        <v>1948</v>
      </c>
      <c r="AD48" t="str">
        <f t="shared" si="3"/>
        <v>11/10/1948</v>
      </c>
    </row>
    <row r="49" spans="1:30" x14ac:dyDescent="0.3">
      <c r="A49" t="s">
        <v>424</v>
      </c>
      <c r="B49" t="s">
        <v>425</v>
      </c>
      <c r="C49" t="s">
        <v>60</v>
      </c>
      <c r="D49" s="4">
        <v>52</v>
      </c>
      <c r="F49" t="s">
        <v>38</v>
      </c>
      <c r="G49" t="s">
        <v>39</v>
      </c>
      <c r="H49" t="s">
        <v>426</v>
      </c>
      <c r="I49" t="s">
        <v>427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  <c r="AA49" s="42"/>
      <c r="AB49" s="42"/>
    </row>
    <row r="50" spans="1:30" x14ac:dyDescent="0.3">
      <c r="A50" t="s">
        <v>429</v>
      </c>
      <c r="B50" t="s">
        <v>430</v>
      </c>
      <c r="C50" t="s">
        <v>3442</v>
      </c>
      <c r="D50" s="4">
        <v>43</v>
      </c>
      <c r="E50" t="s">
        <v>431</v>
      </c>
      <c r="F50" t="s">
        <v>275</v>
      </c>
      <c r="G50" t="s">
        <v>146</v>
      </c>
      <c r="H50" t="s">
        <v>432</v>
      </c>
      <c r="J50" t="s">
        <v>156</v>
      </c>
      <c r="K50" t="s">
        <v>251</v>
      </c>
      <c r="L50" t="s">
        <v>433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208</v>
      </c>
      <c r="W50" t="b">
        <v>1</v>
      </c>
      <c r="X50" s="3" t="s">
        <v>4367</v>
      </c>
      <c r="Y50" s="3">
        <v>4</v>
      </c>
      <c r="Z50" s="3">
        <v>1981</v>
      </c>
      <c r="AA50" s="42" t="str">
        <f t="shared" si="0"/>
        <v>24</v>
      </c>
      <c r="AB50" s="42">
        <f t="shared" si="1"/>
        <v>4</v>
      </c>
      <c r="AC50" s="42">
        <f t="shared" si="2"/>
        <v>1981</v>
      </c>
      <c r="AD50" t="str">
        <f t="shared" si="3"/>
        <v>24/4/1981</v>
      </c>
    </row>
    <row r="51" spans="1:30" x14ac:dyDescent="0.3">
      <c r="A51" t="s">
        <v>435</v>
      </c>
      <c r="B51" t="s">
        <v>436</v>
      </c>
      <c r="C51" t="s">
        <v>36</v>
      </c>
      <c r="D51" s="4">
        <v>58</v>
      </c>
      <c r="E51" t="s">
        <v>437</v>
      </c>
      <c r="F51" t="s">
        <v>153</v>
      </c>
      <c r="G51" t="s">
        <v>438</v>
      </c>
      <c r="H51" t="s">
        <v>439</v>
      </c>
      <c r="I51" t="s">
        <v>440</v>
      </c>
      <c r="J51" t="s">
        <v>309</v>
      </c>
      <c r="K51" t="s">
        <v>441</v>
      </c>
      <c r="L51" t="s">
        <v>442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132</v>
      </c>
      <c r="U51">
        <v>45870</v>
      </c>
      <c r="V51" t="s">
        <v>45</v>
      </c>
      <c r="W51" t="s">
        <v>102</v>
      </c>
      <c r="X51" s="3" t="s">
        <v>4363</v>
      </c>
      <c r="Y51" s="3">
        <v>2</v>
      </c>
      <c r="Z51" s="3">
        <v>1966</v>
      </c>
      <c r="AA51" s="42" t="str">
        <f t="shared" si="0"/>
        <v>11</v>
      </c>
      <c r="AB51" s="42">
        <f t="shared" si="1"/>
        <v>2</v>
      </c>
      <c r="AC51" s="42">
        <f t="shared" si="2"/>
        <v>1966</v>
      </c>
      <c r="AD51" t="str">
        <f t="shared" si="3"/>
        <v>11/2/1966</v>
      </c>
    </row>
    <row r="52" spans="1:30" x14ac:dyDescent="0.3">
      <c r="A52" t="s">
        <v>3537</v>
      </c>
      <c r="B52" t="s">
        <v>443</v>
      </c>
      <c r="C52" t="s">
        <v>60</v>
      </c>
      <c r="D52" s="4">
        <v>83</v>
      </c>
      <c r="E52" t="s">
        <v>444</v>
      </c>
      <c r="F52" t="s">
        <v>275</v>
      </c>
      <c r="G52" t="s">
        <v>146</v>
      </c>
      <c r="H52" t="s">
        <v>445</v>
      </c>
      <c r="I52" t="s">
        <v>446</v>
      </c>
      <c r="J52" t="s">
        <v>156</v>
      </c>
      <c r="K52" t="s">
        <v>333</v>
      </c>
      <c r="L52" t="s">
        <v>447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56</v>
      </c>
      <c r="U52">
        <v>14761</v>
      </c>
      <c r="W52" t="s">
        <v>56</v>
      </c>
      <c r="X52" s="3" t="s">
        <v>4356</v>
      </c>
      <c r="Y52" s="3">
        <v>16</v>
      </c>
      <c r="Z52" s="3">
        <v>1941</v>
      </c>
      <c r="AA52" s="42">
        <f t="shared" si="0"/>
        <v>16</v>
      </c>
      <c r="AB52" s="42" t="str">
        <f t="shared" si="1"/>
        <v>4</v>
      </c>
      <c r="AC52" s="42">
        <f t="shared" si="2"/>
        <v>1941</v>
      </c>
      <c r="AD52" t="str">
        <f t="shared" si="3"/>
        <v>16/4/1941</v>
      </c>
    </row>
    <row r="53" spans="1:30" x14ac:dyDescent="0.3">
      <c r="A53" t="s">
        <v>3468</v>
      </c>
      <c r="B53" t="s">
        <v>448</v>
      </c>
      <c r="C53" t="s">
        <v>60</v>
      </c>
      <c r="D53" s="4">
        <v>78</v>
      </c>
      <c r="E53" t="s">
        <v>449</v>
      </c>
      <c r="F53" t="s">
        <v>275</v>
      </c>
      <c r="G53" t="s">
        <v>450</v>
      </c>
      <c r="H53" t="s">
        <v>451</v>
      </c>
      <c r="I53" t="s">
        <v>452</v>
      </c>
      <c r="J53" t="s">
        <v>76</v>
      </c>
      <c r="K53" t="s">
        <v>441</v>
      </c>
      <c r="L53" t="s">
        <v>453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91</v>
      </c>
      <c r="U53">
        <v>35174</v>
      </c>
      <c r="V53" t="s">
        <v>271</v>
      </c>
      <c r="W53" t="s">
        <v>25</v>
      </c>
      <c r="X53" s="3" t="s">
        <v>4356</v>
      </c>
      <c r="Y53" s="3">
        <v>16</v>
      </c>
      <c r="Z53" s="3">
        <v>1946</v>
      </c>
      <c r="AA53" s="42">
        <f t="shared" si="0"/>
        <v>16</v>
      </c>
      <c r="AB53" s="42" t="str">
        <f t="shared" si="1"/>
        <v>4</v>
      </c>
      <c r="AC53" s="42">
        <f t="shared" si="2"/>
        <v>1946</v>
      </c>
      <c r="AD53" t="str">
        <f t="shared" si="3"/>
        <v>16/4/1946</v>
      </c>
    </row>
    <row r="54" spans="1:30" x14ac:dyDescent="0.3">
      <c r="A54" t="s">
        <v>3469</v>
      </c>
      <c r="B54" t="s">
        <v>143</v>
      </c>
      <c r="C54" t="s">
        <v>60</v>
      </c>
      <c r="D54" s="4">
        <v>42</v>
      </c>
      <c r="E54" t="s">
        <v>454</v>
      </c>
      <c r="F54" t="s">
        <v>95</v>
      </c>
      <c r="G54" t="s">
        <v>455</v>
      </c>
      <c r="H54" t="s">
        <v>456</v>
      </c>
      <c r="I54" t="s">
        <v>457</v>
      </c>
      <c r="J54" t="s">
        <v>458</v>
      </c>
      <c r="K54" t="s">
        <v>441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459</v>
      </c>
      <c r="V54" t="s">
        <v>33</v>
      </c>
      <c r="W54" t="s">
        <v>102</v>
      </c>
      <c r="X54" s="3" t="s">
        <v>4366</v>
      </c>
      <c r="Y54" s="3">
        <v>2</v>
      </c>
      <c r="Z54" s="3">
        <v>1982</v>
      </c>
      <c r="AA54" s="42" t="str">
        <f t="shared" si="0"/>
        <v>17</v>
      </c>
      <c r="AB54" s="42">
        <f t="shared" si="1"/>
        <v>2</v>
      </c>
      <c r="AC54" s="42">
        <f t="shared" si="2"/>
        <v>1982</v>
      </c>
      <c r="AD54" t="str">
        <f t="shared" si="3"/>
        <v>17/2/1982</v>
      </c>
    </row>
    <row r="55" spans="1:30" x14ac:dyDescent="0.3">
      <c r="A55" t="s">
        <v>460</v>
      </c>
      <c r="C55" t="s">
        <v>3442</v>
      </c>
      <c r="D55" s="4">
        <v>24</v>
      </c>
      <c r="E55" t="s">
        <v>461</v>
      </c>
      <c r="F55" t="s">
        <v>117</v>
      </c>
      <c r="G55" t="s">
        <v>462</v>
      </c>
      <c r="H55" t="s">
        <v>463</v>
      </c>
      <c r="I55" t="s">
        <v>464</v>
      </c>
      <c r="J55" t="s">
        <v>88</v>
      </c>
      <c r="K55" t="s">
        <v>54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57</v>
      </c>
      <c r="W55" t="s">
        <v>132</v>
      </c>
      <c r="X55" s="3" t="s">
        <v>4351</v>
      </c>
      <c r="Y55" s="3">
        <v>1</v>
      </c>
      <c r="Z55" s="3">
        <v>2000</v>
      </c>
      <c r="AA55" s="42" t="str">
        <f t="shared" si="0"/>
        <v>12</v>
      </c>
      <c r="AB55" s="42">
        <f t="shared" si="1"/>
        <v>1</v>
      </c>
      <c r="AC55" s="42">
        <f t="shared" si="2"/>
        <v>2000</v>
      </c>
      <c r="AD55" t="str">
        <f t="shared" si="3"/>
        <v>12/1/2000</v>
      </c>
    </row>
    <row r="56" spans="1:30" x14ac:dyDescent="0.3">
      <c r="A56" t="s">
        <v>465</v>
      </c>
      <c r="B56" t="s">
        <v>466</v>
      </c>
      <c r="C56" t="s">
        <v>60</v>
      </c>
      <c r="D56" s="4">
        <v>60</v>
      </c>
      <c r="E56" t="s">
        <v>467</v>
      </c>
      <c r="F56" t="s">
        <v>468</v>
      </c>
      <c r="G56" t="s">
        <v>469</v>
      </c>
      <c r="H56" t="s">
        <v>470</v>
      </c>
      <c r="I56" t="s">
        <v>471</v>
      </c>
      <c r="J56" t="s">
        <v>139</v>
      </c>
      <c r="K56" t="s">
        <v>215</v>
      </c>
      <c r="L56" t="s">
        <v>472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253</v>
      </c>
      <c r="U56" t="s">
        <v>473</v>
      </c>
      <c r="V56" t="s">
        <v>45</v>
      </c>
      <c r="W56" t="s">
        <v>44</v>
      </c>
      <c r="X56" s="3" t="s">
        <v>4352</v>
      </c>
      <c r="Y56" s="3">
        <v>13</v>
      </c>
      <c r="Z56" s="3">
        <v>1964</v>
      </c>
      <c r="AA56" s="42">
        <f t="shared" si="0"/>
        <v>13</v>
      </c>
      <c r="AB56" s="42" t="str">
        <f t="shared" si="1"/>
        <v>3</v>
      </c>
      <c r="AC56" s="42">
        <f t="shared" si="2"/>
        <v>1964</v>
      </c>
      <c r="AD56" t="str">
        <f t="shared" si="3"/>
        <v>13/3/1964</v>
      </c>
    </row>
    <row r="57" spans="1:30" x14ac:dyDescent="0.3">
      <c r="A57" t="s">
        <v>474</v>
      </c>
      <c r="B57" t="s">
        <v>475</v>
      </c>
      <c r="C57" t="s">
        <v>3442</v>
      </c>
      <c r="D57" s="4">
        <v>65</v>
      </c>
      <c r="E57" t="s">
        <v>476</v>
      </c>
      <c r="F57" t="s">
        <v>73</v>
      </c>
      <c r="G57" t="s">
        <v>477</v>
      </c>
      <c r="H57" t="s">
        <v>478</v>
      </c>
      <c r="I57" t="s">
        <v>479</v>
      </c>
      <c r="J57" t="s">
        <v>480</v>
      </c>
      <c r="K57" t="s">
        <v>481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253</v>
      </c>
      <c r="U57">
        <v>25278</v>
      </c>
      <c r="V57" t="s">
        <v>113</v>
      </c>
      <c r="W57" t="s">
        <v>68</v>
      </c>
      <c r="X57" s="3" t="s">
        <v>4372</v>
      </c>
      <c r="Y57" s="3">
        <v>10</v>
      </c>
      <c r="Z57" s="3">
        <v>59</v>
      </c>
      <c r="AA57" s="42" t="str">
        <f t="shared" si="0"/>
        <v>14</v>
      </c>
      <c r="AB57" s="42">
        <f t="shared" si="1"/>
        <v>10</v>
      </c>
      <c r="AC57" s="42" t="str">
        <f t="shared" si="2"/>
        <v>1959</v>
      </c>
      <c r="AD57" t="str">
        <f t="shared" si="3"/>
        <v>14/10/1959</v>
      </c>
    </row>
    <row r="58" spans="1:30" x14ac:dyDescent="0.3">
      <c r="A58" t="s">
        <v>482</v>
      </c>
      <c r="B58" t="s">
        <v>483</v>
      </c>
      <c r="C58" t="s">
        <v>36</v>
      </c>
      <c r="D58" s="4">
        <v>69</v>
      </c>
      <c r="E58" t="s">
        <v>484</v>
      </c>
      <c r="G58" t="s">
        <v>39</v>
      </c>
      <c r="H58" t="s">
        <v>485</v>
      </c>
      <c r="I58" t="s">
        <v>486</v>
      </c>
      <c r="J58" t="s">
        <v>480</v>
      </c>
      <c r="K58" t="s">
        <v>333</v>
      </c>
      <c r="L58" t="s">
        <v>487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91</v>
      </c>
      <c r="U58">
        <v>23507</v>
      </c>
      <c r="V58" t="s">
        <v>271</v>
      </c>
      <c r="W58" t="s">
        <v>132</v>
      </c>
      <c r="X58" s="3" t="s">
        <v>4363</v>
      </c>
      <c r="Y58" s="3">
        <v>6</v>
      </c>
      <c r="Z58" s="3">
        <v>1955</v>
      </c>
      <c r="AA58" s="42" t="str">
        <f t="shared" si="0"/>
        <v>11</v>
      </c>
      <c r="AB58" s="42">
        <f t="shared" si="1"/>
        <v>6</v>
      </c>
      <c r="AC58" s="42">
        <f t="shared" si="2"/>
        <v>1955</v>
      </c>
      <c r="AD58" t="str">
        <f t="shared" si="3"/>
        <v>11/6/1955</v>
      </c>
    </row>
    <row r="59" spans="1:30" x14ac:dyDescent="0.3">
      <c r="A59" t="s">
        <v>488</v>
      </c>
      <c r="B59" t="s">
        <v>489</v>
      </c>
      <c r="C59" t="s">
        <v>3442</v>
      </c>
      <c r="D59" s="4">
        <v>67</v>
      </c>
      <c r="E59" t="s">
        <v>490</v>
      </c>
      <c r="F59" t="s">
        <v>491</v>
      </c>
      <c r="G59" t="s">
        <v>492</v>
      </c>
      <c r="H59" t="s">
        <v>493</v>
      </c>
      <c r="I59" t="s">
        <v>494</v>
      </c>
      <c r="J59" t="s">
        <v>42</v>
      </c>
      <c r="K59" t="s">
        <v>251</v>
      </c>
      <c r="L59" t="s">
        <v>495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112</v>
      </c>
      <c r="U59">
        <v>34454</v>
      </c>
      <c r="V59" t="s">
        <v>379</v>
      </c>
      <c r="W59" t="s">
        <v>80</v>
      </c>
      <c r="X59" s="3" t="s">
        <v>4365</v>
      </c>
      <c r="Y59" s="3">
        <v>1</v>
      </c>
      <c r="Z59" s="3">
        <v>1957</v>
      </c>
      <c r="AA59" s="42" t="str">
        <f t="shared" si="0"/>
        <v>2</v>
      </c>
      <c r="AB59" s="42">
        <f t="shared" si="1"/>
        <v>1</v>
      </c>
      <c r="AC59" s="42">
        <f t="shared" si="2"/>
        <v>1957</v>
      </c>
      <c r="AD59" t="str">
        <f t="shared" si="3"/>
        <v>2/1/1957</v>
      </c>
    </row>
    <row r="60" spans="1:30" x14ac:dyDescent="0.3">
      <c r="A60" t="s">
        <v>497</v>
      </c>
      <c r="B60" t="s">
        <v>124</v>
      </c>
      <c r="C60" t="s">
        <v>3442</v>
      </c>
      <c r="D60" s="4">
        <v>41</v>
      </c>
      <c r="E60" t="s">
        <v>498</v>
      </c>
      <c r="F60" t="s">
        <v>316</v>
      </c>
      <c r="G60" t="s">
        <v>499</v>
      </c>
      <c r="H60" t="s">
        <v>500</v>
      </c>
      <c r="I60" t="s">
        <v>501</v>
      </c>
      <c r="J60" t="s">
        <v>309</v>
      </c>
      <c r="K60" t="s">
        <v>197</v>
      </c>
      <c r="L60" t="s">
        <v>502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80</v>
      </c>
      <c r="U60">
        <v>12035</v>
      </c>
      <c r="V60" t="s">
        <v>25</v>
      </c>
      <c r="W60" t="b">
        <v>1</v>
      </c>
      <c r="X60" s="3" t="s">
        <v>4371</v>
      </c>
      <c r="Y60" s="3">
        <v>1</v>
      </c>
      <c r="Z60" s="3">
        <v>1983</v>
      </c>
      <c r="AA60" s="42" t="str">
        <f t="shared" si="0"/>
        <v>9</v>
      </c>
      <c r="AB60" s="42">
        <f t="shared" si="1"/>
        <v>1</v>
      </c>
      <c r="AC60" s="42">
        <f t="shared" si="2"/>
        <v>1983</v>
      </c>
      <c r="AD60" t="str">
        <f t="shared" si="3"/>
        <v>9/1/1983</v>
      </c>
    </row>
    <row r="61" spans="1:30" x14ac:dyDescent="0.3">
      <c r="A61" t="s">
        <v>503</v>
      </c>
      <c r="B61" t="s">
        <v>504</v>
      </c>
      <c r="C61" t="s">
        <v>36</v>
      </c>
      <c r="D61" s="4">
        <v>81</v>
      </c>
      <c r="E61" t="s">
        <v>505</v>
      </c>
      <c r="F61" t="s">
        <v>257</v>
      </c>
      <c r="G61" t="s">
        <v>39</v>
      </c>
      <c r="H61" t="s">
        <v>506</v>
      </c>
      <c r="I61" t="s">
        <v>507</v>
      </c>
      <c r="J61" t="s">
        <v>109</v>
      </c>
      <c r="K61" t="s">
        <v>508</v>
      </c>
      <c r="L61" t="s">
        <v>509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217</v>
      </c>
      <c r="W61" t="s">
        <v>69</v>
      </c>
      <c r="X61" s="3" t="s">
        <v>56</v>
      </c>
      <c r="Y61" s="3">
        <v>26</v>
      </c>
      <c r="Z61" s="3">
        <v>1943</v>
      </c>
      <c r="AA61" s="42">
        <f t="shared" si="0"/>
        <v>26</v>
      </c>
      <c r="AB61" s="42" t="str">
        <f t="shared" si="1"/>
        <v>1</v>
      </c>
      <c r="AC61" s="42">
        <f t="shared" si="2"/>
        <v>1943</v>
      </c>
      <c r="AD61" t="str">
        <f t="shared" si="3"/>
        <v>26/1/1943</v>
      </c>
    </row>
    <row r="62" spans="1:30" x14ac:dyDescent="0.3">
      <c r="A62" t="s">
        <v>510</v>
      </c>
      <c r="B62" t="s">
        <v>511</v>
      </c>
      <c r="C62" t="s">
        <v>60</v>
      </c>
      <c r="D62" s="4">
        <v>84</v>
      </c>
      <c r="E62" t="s">
        <v>512</v>
      </c>
      <c r="F62" t="s">
        <v>468</v>
      </c>
      <c r="G62" t="s">
        <v>513</v>
      </c>
      <c r="H62" t="s">
        <v>514</v>
      </c>
      <c r="I62" t="s">
        <v>515</v>
      </c>
      <c r="J62" t="s">
        <v>53</v>
      </c>
      <c r="K62" t="s">
        <v>516</v>
      </c>
      <c r="L62" t="s">
        <v>517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69</v>
      </c>
      <c r="X62" s="3" t="s">
        <v>4353</v>
      </c>
      <c r="Y62" s="3">
        <v>5</v>
      </c>
      <c r="Z62" s="3">
        <v>1940</v>
      </c>
      <c r="AA62" s="42" t="str">
        <f t="shared" si="0"/>
        <v>21</v>
      </c>
      <c r="AB62" s="42">
        <f t="shared" si="1"/>
        <v>5</v>
      </c>
      <c r="AC62" s="42">
        <f t="shared" si="2"/>
        <v>1940</v>
      </c>
      <c r="AD62" t="str">
        <f t="shared" si="3"/>
        <v>21/5/1940</v>
      </c>
    </row>
    <row r="63" spans="1:30" x14ac:dyDescent="0.3">
      <c r="A63" t="s">
        <v>518</v>
      </c>
      <c r="B63" t="s">
        <v>519</v>
      </c>
      <c r="C63" t="s">
        <v>36</v>
      </c>
      <c r="D63" s="4">
        <v>28</v>
      </c>
      <c r="E63" t="s">
        <v>520</v>
      </c>
      <c r="F63" t="s">
        <v>145</v>
      </c>
      <c r="G63" t="s">
        <v>521</v>
      </c>
      <c r="J63" t="s">
        <v>139</v>
      </c>
      <c r="K63" t="s">
        <v>206</v>
      </c>
      <c r="L63" t="s">
        <v>363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3" t="s">
        <v>4355</v>
      </c>
      <c r="Y63" s="3">
        <v>14</v>
      </c>
      <c r="Z63" s="3">
        <v>1996</v>
      </c>
      <c r="AA63" s="42">
        <f t="shared" si="0"/>
        <v>14</v>
      </c>
      <c r="AB63" s="42" t="str">
        <f t="shared" si="1"/>
        <v>7</v>
      </c>
      <c r="AC63" s="42">
        <f t="shared" si="2"/>
        <v>1996</v>
      </c>
      <c r="AD63" t="str">
        <f t="shared" si="3"/>
        <v>14/7/1996</v>
      </c>
    </row>
    <row r="64" spans="1:30" x14ac:dyDescent="0.3">
      <c r="A64" t="s">
        <v>3582</v>
      </c>
      <c r="B64" t="s">
        <v>522</v>
      </c>
      <c r="C64" t="s">
        <v>60</v>
      </c>
      <c r="D64" s="4">
        <v>28</v>
      </c>
      <c r="E64" t="s">
        <v>523</v>
      </c>
      <c r="F64" t="s">
        <v>73</v>
      </c>
      <c r="G64" t="s">
        <v>146</v>
      </c>
      <c r="H64" t="s">
        <v>332</v>
      </c>
      <c r="I64" t="s">
        <v>524</v>
      </c>
      <c r="J64" t="s">
        <v>139</v>
      </c>
      <c r="K64" t="s">
        <v>197</v>
      </c>
      <c r="L64" t="s">
        <v>525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3" t="s">
        <v>4353</v>
      </c>
      <c r="Y64" s="3">
        <v>2</v>
      </c>
      <c r="Z64" s="3">
        <v>96</v>
      </c>
      <c r="AA64" s="42" t="str">
        <f t="shared" si="0"/>
        <v>21</v>
      </c>
      <c r="AB64" s="42">
        <f t="shared" si="1"/>
        <v>2</v>
      </c>
      <c r="AC64" s="42" t="str">
        <f t="shared" si="2"/>
        <v>1996</v>
      </c>
      <c r="AD64" t="str">
        <f t="shared" si="3"/>
        <v>21/2/1996</v>
      </c>
    </row>
    <row r="65" spans="1:30" x14ac:dyDescent="0.3">
      <c r="A65" t="s">
        <v>526</v>
      </c>
      <c r="B65" t="s">
        <v>527</v>
      </c>
      <c r="C65" t="s">
        <v>60</v>
      </c>
      <c r="D65" s="4">
        <v>41</v>
      </c>
      <c r="E65" t="s">
        <v>528</v>
      </c>
      <c r="F65" t="s">
        <v>193</v>
      </c>
      <c r="G65" t="s">
        <v>529</v>
      </c>
      <c r="J65" t="s">
        <v>76</v>
      </c>
      <c r="K65" t="s">
        <v>289</v>
      </c>
      <c r="L65" t="s">
        <v>530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68</v>
      </c>
      <c r="U65">
        <v>47629</v>
      </c>
      <c r="V65" t="s">
        <v>281</v>
      </c>
      <c r="W65" t="s">
        <v>92</v>
      </c>
      <c r="X65" s="3" t="s">
        <v>3439</v>
      </c>
      <c r="Y65" s="3">
        <v>5</v>
      </c>
      <c r="Z65" s="3">
        <v>1983</v>
      </c>
      <c r="AA65" s="42" t="str">
        <f t="shared" si="0"/>
        <v>10</v>
      </c>
      <c r="AB65" s="42">
        <f t="shared" si="1"/>
        <v>5</v>
      </c>
      <c r="AC65" s="42">
        <f t="shared" si="2"/>
        <v>1983</v>
      </c>
      <c r="AD65" t="str">
        <f t="shared" si="3"/>
        <v>10/5/1983</v>
      </c>
    </row>
    <row r="66" spans="1:30" x14ac:dyDescent="0.3">
      <c r="A66" t="s">
        <v>531</v>
      </c>
      <c r="B66" t="s">
        <v>532</v>
      </c>
      <c r="C66" t="s">
        <v>60</v>
      </c>
      <c r="D66" s="4">
        <v>59</v>
      </c>
      <c r="E66" t="s">
        <v>533</v>
      </c>
      <c r="F66" t="s">
        <v>178</v>
      </c>
      <c r="G66" t="s">
        <v>534</v>
      </c>
      <c r="H66" t="s">
        <v>535</v>
      </c>
      <c r="I66" t="s">
        <v>536</v>
      </c>
      <c r="J66" t="s">
        <v>458</v>
      </c>
      <c r="K66" t="s">
        <v>537</v>
      </c>
      <c r="L66" t="s">
        <v>538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208</v>
      </c>
      <c r="W66" t="s">
        <v>80</v>
      </c>
      <c r="X66" s="3" t="s">
        <v>4352</v>
      </c>
      <c r="Y66" s="3">
        <v>5</v>
      </c>
      <c r="Z66" s="3">
        <v>1965</v>
      </c>
      <c r="AA66" s="42" t="str">
        <f t="shared" ref="AA66:AA129" si="4">IF(AND(X66&gt;12, Y66&lt;=12),X66,Y66)</f>
        <v>3</v>
      </c>
      <c r="AB66" s="42">
        <f t="shared" ref="AB66:AB129" si="5">IF(X66=AA66,Y66,X66)</f>
        <v>5</v>
      </c>
      <c r="AC66" s="42">
        <f t="shared" ref="AC66:AC129" si="6">IF(LEN(Z66)=4, Z66, "19" &amp; Z66)</f>
        <v>1965</v>
      </c>
      <c r="AD66" t="str">
        <f t="shared" ref="AD66:AD129" si="7">(AA66 &amp; "/" &amp; AB66 &amp; "/" &amp; AC66)</f>
        <v>3/5/1965</v>
      </c>
    </row>
    <row r="67" spans="1:30" x14ac:dyDescent="0.3">
      <c r="A67" t="s">
        <v>3470</v>
      </c>
      <c r="B67" t="s">
        <v>539</v>
      </c>
      <c r="C67" t="s">
        <v>36</v>
      </c>
      <c r="D67" s="4">
        <v>59</v>
      </c>
      <c r="E67" t="s">
        <v>540</v>
      </c>
      <c r="F67" t="s">
        <v>541</v>
      </c>
      <c r="G67" t="s">
        <v>146</v>
      </c>
      <c r="H67" t="s">
        <v>542</v>
      </c>
      <c r="I67" t="s">
        <v>543</v>
      </c>
      <c r="K67" t="s">
        <v>261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253</v>
      </c>
      <c r="U67">
        <v>43706</v>
      </c>
      <c r="V67" t="s">
        <v>263</v>
      </c>
      <c r="W67" t="s">
        <v>132</v>
      </c>
      <c r="X67" s="3" t="s">
        <v>4356</v>
      </c>
      <c r="Y67" s="3">
        <v>26</v>
      </c>
      <c r="Z67" s="3">
        <v>1965</v>
      </c>
      <c r="AA67" s="42">
        <f t="shared" si="4"/>
        <v>26</v>
      </c>
      <c r="AB67" s="42" t="str">
        <f t="shared" si="5"/>
        <v>4</v>
      </c>
      <c r="AC67" s="42">
        <f t="shared" si="6"/>
        <v>1965</v>
      </c>
      <c r="AD67" t="str">
        <f t="shared" si="7"/>
        <v>26/4/1965</v>
      </c>
    </row>
    <row r="68" spans="1:30" x14ac:dyDescent="0.3">
      <c r="A68" t="s">
        <v>544</v>
      </c>
      <c r="B68" t="s">
        <v>545</v>
      </c>
      <c r="C68" t="s">
        <v>60</v>
      </c>
      <c r="D68" s="4">
        <v>57</v>
      </c>
      <c r="E68" t="s">
        <v>546</v>
      </c>
      <c r="F68" t="s">
        <v>275</v>
      </c>
      <c r="G68" t="s">
        <v>146</v>
      </c>
      <c r="H68" t="s">
        <v>535</v>
      </c>
      <c r="I68" t="s">
        <v>547</v>
      </c>
      <c r="J68" t="s">
        <v>88</v>
      </c>
      <c r="K68" t="s">
        <v>548</v>
      </c>
      <c r="L68" t="s">
        <v>549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3" t="s">
        <v>4354</v>
      </c>
      <c r="Y68" s="3">
        <v>13</v>
      </c>
      <c r="Z68" s="3">
        <v>1967</v>
      </c>
      <c r="AA68" s="42">
        <f t="shared" si="4"/>
        <v>13</v>
      </c>
      <c r="AB68" s="42" t="str">
        <f t="shared" si="5"/>
        <v>6</v>
      </c>
      <c r="AC68" s="42">
        <f t="shared" si="6"/>
        <v>1967</v>
      </c>
      <c r="AD68" t="str">
        <f t="shared" si="7"/>
        <v>13/6/1967</v>
      </c>
    </row>
    <row r="69" spans="1:30" x14ac:dyDescent="0.3">
      <c r="A69" t="s">
        <v>551</v>
      </c>
      <c r="B69" t="s">
        <v>552</v>
      </c>
      <c r="C69" t="s">
        <v>36</v>
      </c>
      <c r="D69" s="4">
        <v>72</v>
      </c>
      <c r="E69" t="s">
        <v>553</v>
      </c>
      <c r="F69" t="s">
        <v>275</v>
      </c>
      <c r="G69" t="s">
        <v>39</v>
      </c>
      <c r="H69" t="s">
        <v>554</v>
      </c>
      <c r="I69" t="s">
        <v>555</v>
      </c>
      <c r="J69" t="s">
        <v>76</v>
      </c>
      <c r="K69" t="s">
        <v>548</v>
      </c>
      <c r="L69" t="s">
        <v>556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208</v>
      </c>
      <c r="W69" t="s">
        <v>46</v>
      </c>
      <c r="X69" s="3" t="s">
        <v>4363</v>
      </c>
      <c r="Y69" s="3">
        <v>22</v>
      </c>
      <c r="Z69" s="3">
        <v>1952</v>
      </c>
      <c r="AA69" s="42">
        <f t="shared" si="4"/>
        <v>22</v>
      </c>
      <c r="AB69" s="42" t="str">
        <f t="shared" si="5"/>
        <v>11</v>
      </c>
      <c r="AC69" s="42">
        <f t="shared" si="6"/>
        <v>1952</v>
      </c>
      <c r="AD69" t="str">
        <f t="shared" si="7"/>
        <v>22/11/1952</v>
      </c>
    </row>
    <row r="70" spans="1:30" x14ac:dyDescent="0.3">
      <c r="A70" t="s">
        <v>3471</v>
      </c>
      <c r="B70" t="s">
        <v>557</v>
      </c>
      <c r="C70" t="s">
        <v>60</v>
      </c>
      <c r="D70" s="4">
        <v>74</v>
      </c>
      <c r="E70" t="s">
        <v>558</v>
      </c>
      <c r="F70" t="s">
        <v>117</v>
      </c>
      <c r="G70" t="s">
        <v>559</v>
      </c>
      <c r="H70" t="s">
        <v>560</v>
      </c>
      <c r="I70" t="s">
        <v>561</v>
      </c>
      <c r="J70" t="s">
        <v>139</v>
      </c>
      <c r="K70" t="s">
        <v>481</v>
      </c>
      <c r="L70" t="s">
        <v>562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92</v>
      </c>
      <c r="X70" s="3" t="s">
        <v>4362</v>
      </c>
      <c r="Y70" s="3">
        <v>5</v>
      </c>
      <c r="Z70" s="3">
        <v>50</v>
      </c>
      <c r="AA70" s="42" t="str">
        <f t="shared" si="4"/>
        <v>23</v>
      </c>
      <c r="AB70" s="42">
        <f t="shared" si="5"/>
        <v>5</v>
      </c>
      <c r="AC70" s="42" t="str">
        <f t="shared" si="6"/>
        <v>1950</v>
      </c>
      <c r="AD70" t="str">
        <f t="shared" si="7"/>
        <v>23/5/1950</v>
      </c>
    </row>
    <row r="71" spans="1:30" x14ac:dyDescent="0.3">
      <c r="A71" t="s">
        <v>3538</v>
      </c>
      <c r="B71" t="s">
        <v>563</v>
      </c>
      <c r="C71" t="s">
        <v>60</v>
      </c>
      <c r="D71" s="4">
        <v>23</v>
      </c>
      <c r="E71" t="s">
        <v>564</v>
      </c>
      <c r="F71" t="s">
        <v>117</v>
      </c>
      <c r="G71" t="s">
        <v>565</v>
      </c>
      <c r="H71" t="s">
        <v>566</v>
      </c>
      <c r="I71" t="s">
        <v>567</v>
      </c>
      <c r="J71" t="s">
        <v>99</v>
      </c>
      <c r="K71" t="s">
        <v>333</v>
      </c>
      <c r="L71" t="s">
        <v>568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56</v>
      </c>
      <c r="U71" t="s">
        <v>569</v>
      </c>
      <c r="V71" t="s">
        <v>199</v>
      </c>
      <c r="W71" t="s">
        <v>56</v>
      </c>
      <c r="X71" s="3" t="s">
        <v>4356</v>
      </c>
      <c r="Y71" s="3">
        <v>2</v>
      </c>
      <c r="Z71" s="3">
        <v>2001</v>
      </c>
      <c r="AA71" s="42" t="str">
        <f t="shared" si="4"/>
        <v>4</v>
      </c>
      <c r="AB71" s="42">
        <f t="shared" si="5"/>
        <v>2</v>
      </c>
      <c r="AC71" s="42">
        <f t="shared" si="6"/>
        <v>2001</v>
      </c>
      <c r="AD71" t="str">
        <f t="shared" si="7"/>
        <v>4/2/2001</v>
      </c>
    </row>
    <row r="72" spans="1:30" x14ac:dyDescent="0.3">
      <c r="A72" t="s">
        <v>570</v>
      </c>
      <c r="B72" t="s">
        <v>571</v>
      </c>
      <c r="C72" t="s">
        <v>60</v>
      </c>
      <c r="D72" s="4">
        <v>63</v>
      </c>
      <c r="E72" t="s">
        <v>572</v>
      </c>
      <c r="F72" t="s">
        <v>193</v>
      </c>
      <c r="G72" t="s">
        <v>146</v>
      </c>
      <c r="H72" t="s">
        <v>573</v>
      </c>
      <c r="J72" t="s">
        <v>109</v>
      </c>
      <c r="K72" t="s">
        <v>310</v>
      </c>
      <c r="L72" t="s">
        <v>574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92</v>
      </c>
      <c r="U72">
        <v>34723</v>
      </c>
      <c r="V72" t="s">
        <v>217</v>
      </c>
      <c r="W72" t="s">
        <v>80</v>
      </c>
      <c r="X72" s="3" t="s">
        <v>4356</v>
      </c>
      <c r="Y72" s="3">
        <v>7</v>
      </c>
      <c r="Z72" s="3">
        <v>1961</v>
      </c>
      <c r="AA72" s="42" t="str">
        <f t="shared" si="4"/>
        <v>4</v>
      </c>
      <c r="AB72" s="42">
        <f t="shared" si="5"/>
        <v>7</v>
      </c>
      <c r="AC72" s="42">
        <f t="shared" si="6"/>
        <v>1961</v>
      </c>
      <c r="AD72" t="str">
        <f t="shared" si="7"/>
        <v>4/7/1961</v>
      </c>
    </row>
    <row r="73" spans="1:30" x14ac:dyDescent="0.3">
      <c r="A73" t="s">
        <v>575</v>
      </c>
      <c r="B73" t="s">
        <v>576</v>
      </c>
      <c r="C73" t="s">
        <v>60</v>
      </c>
      <c r="D73" s="4">
        <v>73</v>
      </c>
      <c r="E73" t="s">
        <v>577</v>
      </c>
      <c r="F73" t="s">
        <v>419</v>
      </c>
      <c r="G73" t="s">
        <v>578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80</v>
      </c>
      <c r="V73" t="s">
        <v>113</v>
      </c>
      <c r="W73" t="s">
        <v>56</v>
      </c>
      <c r="X73" s="3" t="s">
        <v>4365</v>
      </c>
      <c r="Y73" s="3">
        <v>10</v>
      </c>
      <c r="Z73" s="3">
        <v>1951</v>
      </c>
      <c r="AA73" s="42" t="str">
        <f t="shared" si="4"/>
        <v>2</v>
      </c>
      <c r="AB73" s="42">
        <f t="shared" si="5"/>
        <v>10</v>
      </c>
      <c r="AC73" s="42">
        <f t="shared" si="6"/>
        <v>1951</v>
      </c>
      <c r="AD73" t="str">
        <f t="shared" si="7"/>
        <v>2/10/1951</v>
      </c>
    </row>
    <row r="74" spans="1:30" x14ac:dyDescent="0.3">
      <c r="A74" t="s">
        <v>580</v>
      </c>
      <c r="B74" t="s">
        <v>581</v>
      </c>
      <c r="C74" t="s">
        <v>3442</v>
      </c>
      <c r="D74" s="4">
        <v>25</v>
      </c>
      <c r="E74" t="s">
        <v>582</v>
      </c>
      <c r="F74" t="s">
        <v>419</v>
      </c>
      <c r="H74" t="s">
        <v>583</v>
      </c>
      <c r="I74" t="s">
        <v>584</v>
      </c>
      <c r="J74" t="s">
        <v>480</v>
      </c>
      <c r="K74" t="s">
        <v>181</v>
      </c>
      <c r="L74" t="s">
        <v>585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  <c r="X74" s="3" t="s">
        <v>4351</v>
      </c>
      <c r="Y74" s="3">
        <v>22</v>
      </c>
      <c r="Z74" s="3">
        <v>1999</v>
      </c>
      <c r="AA74" s="42">
        <f t="shared" si="4"/>
        <v>22</v>
      </c>
      <c r="AB74" s="42" t="str">
        <f t="shared" si="5"/>
        <v>12</v>
      </c>
      <c r="AC74" s="42">
        <f t="shared" si="6"/>
        <v>1999</v>
      </c>
      <c r="AD74" t="str">
        <f t="shared" si="7"/>
        <v>22/12/1999</v>
      </c>
    </row>
    <row r="75" spans="1:30" x14ac:dyDescent="0.3">
      <c r="A75" t="s">
        <v>586</v>
      </c>
      <c r="B75" t="s">
        <v>587</v>
      </c>
      <c r="C75" t="s">
        <v>60</v>
      </c>
      <c r="D75" s="4">
        <v>69</v>
      </c>
      <c r="E75" t="s">
        <v>588</v>
      </c>
      <c r="F75" t="s">
        <v>193</v>
      </c>
      <c r="G75" t="s">
        <v>39</v>
      </c>
      <c r="H75" t="s">
        <v>589</v>
      </c>
      <c r="I75" t="s">
        <v>590</v>
      </c>
      <c r="J75" t="s">
        <v>409</v>
      </c>
      <c r="K75" t="s">
        <v>368</v>
      </c>
      <c r="L75" t="s">
        <v>591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  <c r="X75" s="3" t="s">
        <v>56</v>
      </c>
      <c r="Y75" s="3">
        <v>2</v>
      </c>
      <c r="Z75" s="3">
        <v>1955</v>
      </c>
      <c r="AA75" s="42" t="str">
        <f t="shared" si="4"/>
        <v>1</v>
      </c>
      <c r="AB75" s="42">
        <f t="shared" si="5"/>
        <v>2</v>
      </c>
      <c r="AC75" s="42">
        <f t="shared" si="6"/>
        <v>1955</v>
      </c>
      <c r="AD75" t="str">
        <f t="shared" si="7"/>
        <v>1/2/1955</v>
      </c>
    </row>
    <row r="76" spans="1:30" x14ac:dyDescent="0.3">
      <c r="A76" t="s">
        <v>3448</v>
      </c>
      <c r="B76" t="s">
        <v>592</v>
      </c>
      <c r="C76" t="s">
        <v>36</v>
      </c>
      <c r="D76" s="4">
        <v>38</v>
      </c>
      <c r="E76" t="s">
        <v>593</v>
      </c>
      <c r="F76" t="s">
        <v>294</v>
      </c>
      <c r="G76" t="s">
        <v>146</v>
      </c>
      <c r="H76" t="s">
        <v>594</v>
      </c>
      <c r="I76" t="s">
        <v>385</v>
      </c>
      <c r="J76" t="s">
        <v>309</v>
      </c>
      <c r="K76" t="s">
        <v>508</v>
      </c>
      <c r="L76" t="s">
        <v>595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183</v>
      </c>
      <c r="W76" t="s">
        <v>69</v>
      </c>
      <c r="X76" s="3" t="s">
        <v>4351</v>
      </c>
      <c r="Y76" s="3">
        <v>1</v>
      </c>
      <c r="Z76" s="3">
        <v>1986</v>
      </c>
      <c r="AA76" s="42" t="str">
        <f t="shared" si="4"/>
        <v>12</v>
      </c>
      <c r="AB76" s="42">
        <f t="shared" si="5"/>
        <v>1</v>
      </c>
      <c r="AC76" s="42">
        <f t="shared" si="6"/>
        <v>1986</v>
      </c>
      <c r="AD76" t="str">
        <f t="shared" si="7"/>
        <v>12/1/1986</v>
      </c>
    </row>
    <row r="77" spans="1:30" x14ac:dyDescent="0.3">
      <c r="A77" t="s">
        <v>597</v>
      </c>
      <c r="B77" t="s">
        <v>598</v>
      </c>
      <c r="C77" t="s">
        <v>60</v>
      </c>
      <c r="D77" s="4">
        <v>36</v>
      </c>
      <c r="E77" t="s">
        <v>599</v>
      </c>
      <c r="F77" t="s">
        <v>178</v>
      </c>
      <c r="J77" t="s">
        <v>65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253</v>
      </c>
      <c r="U77" t="s">
        <v>600</v>
      </c>
      <c r="V77" t="s">
        <v>113</v>
      </c>
      <c r="W77" t="s">
        <v>25</v>
      </c>
      <c r="X77" s="3" t="s">
        <v>4354</v>
      </c>
      <c r="Y77" s="3">
        <v>17</v>
      </c>
      <c r="Z77" s="3">
        <v>1988</v>
      </c>
      <c r="AA77" s="42">
        <f t="shared" si="4"/>
        <v>17</v>
      </c>
      <c r="AB77" s="42" t="str">
        <f t="shared" si="5"/>
        <v>6</v>
      </c>
      <c r="AC77" s="42">
        <f t="shared" si="6"/>
        <v>1988</v>
      </c>
      <c r="AD77" t="str">
        <f t="shared" si="7"/>
        <v>17/6/1988</v>
      </c>
    </row>
    <row r="78" spans="1:30" x14ac:dyDescent="0.3">
      <c r="A78" t="s">
        <v>601</v>
      </c>
      <c r="B78" t="s">
        <v>602</v>
      </c>
      <c r="C78" t="s">
        <v>60</v>
      </c>
      <c r="D78" s="4">
        <v>74</v>
      </c>
      <c r="E78" t="s">
        <v>603</v>
      </c>
      <c r="F78" t="s">
        <v>84</v>
      </c>
      <c r="G78" t="s">
        <v>604</v>
      </c>
      <c r="H78" t="s">
        <v>605</v>
      </c>
      <c r="I78" t="s">
        <v>606</v>
      </c>
      <c r="J78" t="s">
        <v>458</v>
      </c>
      <c r="K78" t="s">
        <v>320</v>
      </c>
      <c r="L78" t="s">
        <v>607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68</v>
      </c>
      <c r="X78" s="3" t="s">
        <v>4371</v>
      </c>
      <c r="Y78" s="3">
        <v>12</v>
      </c>
      <c r="Z78" s="3">
        <v>1950</v>
      </c>
      <c r="AA78" s="42" t="str">
        <f t="shared" si="4"/>
        <v>9</v>
      </c>
      <c r="AB78" s="42">
        <f t="shared" si="5"/>
        <v>12</v>
      </c>
      <c r="AC78" s="42">
        <f t="shared" si="6"/>
        <v>1950</v>
      </c>
      <c r="AD78" t="str">
        <f t="shared" si="7"/>
        <v>9/12/1950</v>
      </c>
    </row>
    <row r="79" spans="1:30" x14ac:dyDescent="0.3">
      <c r="A79" t="s">
        <v>608</v>
      </c>
      <c r="B79" t="s">
        <v>609</v>
      </c>
      <c r="C79" t="s">
        <v>60</v>
      </c>
      <c r="D79" s="4">
        <v>52</v>
      </c>
      <c r="F79" t="s">
        <v>178</v>
      </c>
      <c r="G79" t="s">
        <v>610</v>
      </c>
      <c r="J79" t="s">
        <v>230</v>
      </c>
      <c r="K79" t="s">
        <v>611</v>
      </c>
      <c r="L79" t="s">
        <v>612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56</v>
      </c>
      <c r="U79">
        <v>33744</v>
      </c>
      <c r="V79" t="s">
        <v>33</v>
      </c>
      <c r="W79" t="s">
        <v>102</v>
      </c>
      <c r="AA79" s="42"/>
      <c r="AB79" s="42"/>
    </row>
    <row r="80" spans="1:30" x14ac:dyDescent="0.3">
      <c r="A80" t="s">
        <v>3472</v>
      </c>
      <c r="B80" t="s">
        <v>613</v>
      </c>
      <c r="C80" t="s">
        <v>60</v>
      </c>
      <c r="D80" s="4">
        <v>64</v>
      </c>
      <c r="E80" t="s">
        <v>614</v>
      </c>
      <c r="F80" t="s">
        <v>468</v>
      </c>
      <c r="G80" t="s">
        <v>146</v>
      </c>
      <c r="H80" t="s">
        <v>615</v>
      </c>
      <c r="I80" t="s">
        <v>616</v>
      </c>
      <c r="J80" t="s">
        <v>242</v>
      </c>
      <c r="K80" t="s">
        <v>30</v>
      </c>
      <c r="L80" t="s">
        <v>617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79</v>
      </c>
      <c r="W80" t="b">
        <v>1</v>
      </c>
      <c r="X80" s="3" t="s">
        <v>4367</v>
      </c>
      <c r="Y80" s="3">
        <v>5</v>
      </c>
      <c r="Z80" s="3">
        <v>1960</v>
      </c>
      <c r="AA80" s="42" t="str">
        <f t="shared" si="4"/>
        <v>24</v>
      </c>
      <c r="AB80" s="42">
        <f t="shared" si="5"/>
        <v>5</v>
      </c>
      <c r="AC80" s="42">
        <f t="shared" si="6"/>
        <v>1960</v>
      </c>
      <c r="AD80" t="str">
        <f t="shared" si="7"/>
        <v>24/5/1960</v>
      </c>
    </row>
    <row r="81" spans="1:30" x14ac:dyDescent="0.3">
      <c r="A81" t="s">
        <v>618</v>
      </c>
      <c r="B81" t="s">
        <v>619</v>
      </c>
      <c r="C81" t="s">
        <v>60</v>
      </c>
      <c r="D81" s="4">
        <v>22</v>
      </c>
      <c r="E81" t="s">
        <v>620</v>
      </c>
      <c r="G81" t="s">
        <v>621</v>
      </c>
      <c r="H81" t="s">
        <v>622</v>
      </c>
      <c r="I81" t="s">
        <v>623</v>
      </c>
      <c r="J81" t="s">
        <v>76</v>
      </c>
      <c r="K81" t="s">
        <v>624</v>
      </c>
      <c r="L81" t="s">
        <v>363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3" t="s">
        <v>4363</v>
      </c>
      <c r="Y81" s="3">
        <v>1</v>
      </c>
      <c r="Z81" s="3">
        <v>2002</v>
      </c>
      <c r="AA81" s="42" t="str">
        <f t="shared" si="4"/>
        <v>11</v>
      </c>
      <c r="AB81" s="42">
        <f t="shared" si="5"/>
        <v>1</v>
      </c>
      <c r="AC81" s="42">
        <f t="shared" si="6"/>
        <v>2002</v>
      </c>
      <c r="AD81" t="str">
        <f t="shared" si="7"/>
        <v>11/1/2002</v>
      </c>
    </row>
    <row r="82" spans="1:30" x14ac:dyDescent="0.3">
      <c r="A82" t="s">
        <v>626</v>
      </c>
      <c r="B82" t="s">
        <v>627</v>
      </c>
      <c r="C82" t="s">
        <v>60</v>
      </c>
      <c r="D82" s="4">
        <v>75</v>
      </c>
      <c r="E82" t="s">
        <v>628</v>
      </c>
      <c r="F82" t="s">
        <v>275</v>
      </c>
      <c r="G82" t="s">
        <v>39</v>
      </c>
      <c r="H82" t="s">
        <v>629</v>
      </c>
      <c r="I82" t="s">
        <v>630</v>
      </c>
      <c r="J82" t="s">
        <v>309</v>
      </c>
      <c r="K82" t="s">
        <v>631</v>
      </c>
      <c r="L82" t="s">
        <v>632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91</v>
      </c>
      <c r="U82">
        <v>36625</v>
      </c>
      <c r="V82" t="s">
        <v>45</v>
      </c>
      <c r="W82" t="b">
        <v>1</v>
      </c>
      <c r="X82" s="3" t="s">
        <v>4366</v>
      </c>
      <c r="Y82" s="3">
        <v>5</v>
      </c>
      <c r="Z82" s="3">
        <v>49</v>
      </c>
      <c r="AA82" s="42" t="str">
        <f t="shared" si="4"/>
        <v>17</v>
      </c>
      <c r="AB82" s="42">
        <f t="shared" si="5"/>
        <v>5</v>
      </c>
      <c r="AC82" s="42" t="str">
        <f t="shared" si="6"/>
        <v>1949</v>
      </c>
      <c r="AD82" t="str">
        <f t="shared" si="7"/>
        <v>17/5/1949</v>
      </c>
    </row>
    <row r="83" spans="1:30" x14ac:dyDescent="0.3">
      <c r="A83" t="s">
        <v>633</v>
      </c>
      <c r="B83" t="s">
        <v>634</v>
      </c>
      <c r="C83" t="s">
        <v>3442</v>
      </c>
      <c r="D83" s="4">
        <v>65</v>
      </c>
      <c r="E83" t="s">
        <v>635</v>
      </c>
      <c r="F83" t="s">
        <v>275</v>
      </c>
      <c r="G83" t="s">
        <v>39</v>
      </c>
      <c r="H83" t="s">
        <v>636</v>
      </c>
      <c r="I83" t="s">
        <v>637</v>
      </c>
      <c r="J83" t="s">
        <v>638</v>
      </c>
      <c r="K83" t="s">
        <v>279</v>
      </c>
      <c r="L83" t="s">
        <v>639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199</v>
      </c>
      <c r="W83" t="s">
        <v>102</v>
      </c>
      <c r="X83" s="3" t="s">
        <v>4363</v>
      </c>
      <c r="Y83" s="3">
        <v>3</v>
      </c>
      <c r="Z83" s="3">
        <v>1973</v>
      </c>
      <c r="AA83" s="42" t="str">
        <f t="shared" si="4"/>
        <v>11</v>
      </c>
      <c r="AB83" s="42">
        <f t="shared" si="5"/>
        <v>3</v>
      </c>
      <c r="AC83" s="42">
        <f t="shared" si="6"/>
        <v>1973</v>
      </c>
      <c r="AD83" t="str">
        <f t="shared" si="7"/>
        <v>11/3/1973</v>
      </c>
    </row>
    <row r="84" spans="1:30" x14ac:dyDescent="0.3">
      <c r="A84" t="s">
        <v>640</v>
      </c>
      <c r="B84" t="s">
        <v>489</v>
      </c>
      <c r="C84" t="s">
        <v>36</v>
      </c>
      <c r="D84" s="4">
        <v>27</v>
      </c>
      <c r="E84" t="s">
        <v>641</v>
      </c>
      <c r="F84" t="s">
        <v>193</v>
      </c>
      <c r="G84" t="s">
        <v>146</v>
      </c>
      <c r="H84" t="s">
        <v>642</v>
      </c>
      <c r="I84" t="s">
        <v>643</v>
      </c>
      <c r="J84" t="s">
        <v>29</v>
      </c>
      <c r="K84" t="s">
        <v>33</v>
      </c>
      <c r="L84" t="s">
        <v>644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92</v>
      </c>
      <c r="U84">
        <v>25999</v>
      </c>
      <c r="V84" t="s">
        <v>79</v>
      </c>
      <c r="W84" t="s">
        <v>92</v>
      </c>
      <c r="X84" s="3" t="s">
        <v>4371</v>
      </c>
      <c r="Y84" s="3">
        <v>12</v>
      </c>
      <c r="Z84" s="3">
        <v>1997</v>
      </c>
      <c r="AA84" s="42" t="str">
        <f t="shared" si="4"/>
        <v>9</v>
      </c>
      <c r="AB84" s="42">
        <f t="shared" si="5"/>
        <v>12</v>
      </c>
      <c r="AC84" s="42">
        <f t="shared" si="6"/>
        <v>1997</v>
      </c>
      <c r="AD84" t="str">
        <f t="shared" si="7"/>
        <v>9/12/1997</v>
      </c>
    </row>
    <row r="85" spans="1:30" x14ac:dyDescent="0.3">
      <c r="A85" t="s">
        <v>645</v>
      </c>
      <c r="B85" t="s">
        <v>646</v>
      </c>
      <c r="C85" t="s">
        <v>60</v>
      </c>
      <c r="D85" s="4">
        <v>85</v>
      </c>
      <c r="F85" t="s">
        <v>266</v>
      </c>
      <c r="G85" t="s">
        <v>647</v>
      </c>
      <c r="H85" t="s">
        <v>648</v>
      </c>
      <c r="I85" t="s">
        <v>649</v>
      </c>
      <c r="J85" t="s">
        <v>458</v>
      </c>
      <c r="K85" t="s">
        <v>650</v>
      </c>
      <c r="L85" t="s">
        <v>651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80</v>
      </c>
      <c r="U85">
        <v>8416</v>
      </c>
      <c r="V85" t="s">
        <v>79</v>
      </c>
      <c r="W85" t="s">
        <v>68</v>
      </c>
      <c r="AA85" s="42"/>
      <c r="AB85" s="42"/>
    </row>
    <row r="86" spans="1:30" x14ac:dyDescent="0.3">
      <c r="A86" t="s">
        <v>652</v>
      </c>
      <c r="B86" t="s">
        <v>653</v>
      </c>
      <c r="C86" t="s">
        <v>60</v>
      </c>
      <c r="D86" s="4">
        <v>58</v>
      </c>
      <c r="E86" t="s">
        <v>654</v>
      </c>
      <c r="F86" t="s">
        <v>266</v>
      </c>
      <c r="G86" t="s">
        <v>655</v>
      </c>
      <c r="H86" t="s">
        <v>656</v>
      </c>
      <c r="I86" t="s">
        <v>657</v>
      </c>
      <c r="J86" t="s">
        <v>309</v>
      </c>
      <c r="K86" t="s">
        <v>279</v>
      </c>
      <c r="L86" t="s">
        <v>658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253</v>
      </c>
      <c r="U86">
        <v>10880</v>
      </c>
      <c r="V86" t="s">
        <v>25</v>
      </c>
      <c r="W86" t="s">
        <v>69</v>
      </c>
      <c r="X86" s="3" t="s">
        <v>4351</v>
      </c>
      <c r="Y86" s="3">
        <v>3</v>
      </c>
      <c r="Z86" s="3">
        <v>1966</v>
      </c>
      <c r="AA86" s="42" t="str">
        <f t="shared" si="4"/>
        <v>12</v>
      </c>
      <c r="AB86" s="42">
        <f t="shared" si="5"/>
        <v>3</v>
      </c>
      <c r="AC86" s="42">
        <f t="shared" si="6"/>
        <v>1966</v>
      </c>
      <c r="AD86" t="str">
        <f t="shared" si="7"/>
        <v>12/3/1966</v>
      </c>
    </row>
    <row r="87" spans="1:30" x14ac:dyDescent="0.3">
      <c r="A87" t="s">
        <v>3473</v>
      </c>
      <c r="B87" t="s">
        <v>659</v>
      </c>
      <c r="C87" t="s">
        <v>60</v>
      </c>
      <c r="D87" s="4">
        <v>49</v>
      </c>
      <c r="E87" t="s">
        <v>660</v>
      </c>
      <c r="F87" t="s">
        <v>294</v>
      </c>
      <c r="H87" t="s">
        <v>661</v>
      </c>
      <c r="I87" t="s">
        <v>662</v>
      </c>
      <c r="J87" t="s">
        <v>99</v>
      </c>
      <c r="K87" t="s">
        <v>223</v>
      </c>
      <c r="L87" t="s">
        <v>190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113</v>
      </c>
      <c r="X87" s="3" t="s">
        <v>4365</v>
      </c>
      <c r="Y87" s="3">
        <v>19</v>
      </c>
      <c r="Z87" s="3">
        <v>1975</v>
      </c>
      <c r="AA87" s="42">
        <f t="shared" si="4"/>
        <v>19</v>
      </c>
      <c r="AB87" s="42" t="str">
        <f t="shared" si="5"/>
        <v>2</v>
      </c>
      <c r="AC87" s="42">
        <f t="shared" si="6"/>
        <v>1975</v>
      </c>
      <c r="AD87" t="str">
        <f t="shared" si="7"/>
        <v>19/2/1975</v>
      </c>
    </row>
    <row r="88" spans="1:30" x14ac:dyDescent="0.3">
      <c r="A88" t="s">
        <v>663</v>
      </c>
      <c r="B88" t="s">
        <v>152</v>
      </c>
      <c r="C88" t="s">
        <v>36</v>
      </c>
      <c r="D88" s="4">
        <v>21</v>
      </c>
      <c r="E88" t="s">
        <v>664</v>
      </c>
      <c r="F88" t="s">
        <v>468</v>
      </c>
      <c r="G88" t="s">
        <v>665</v>
      </c>
      <c r="H88" t="s">
        <v>666</v>
      </c>
      <c r="I88" t="s">
        <v>667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92</v>
      </c>
      <c r="V88" t="s">
        <v>79</v>
      </c>
      <c r="W88" t="s">
        <v>166</v>
      </c>
      <c r="X88" s="3" t="s">
        <v>4365</v>
      </c>
      <c r="Y88" s="3">
        <v>8</v>
      </c>
      <c r="Z88" s="3">
        <v>2003</v>
      </c>
      <c r="AA88" s="42" t="str">
        <f t="shared" si="4"/>
        <v>2</v>
      </c>
      <c r="AB88" s="42">
        <f t="shared" si="5"/>
        <v>8</v>
      </c>
      <c r="AC88" s="42">
        <f t="shared" si="6"/>
        <v>2003</v>
      </c>
      <c r="AD88" t="str">
        <f t="shared" si="7"/>
        <v>2/8/2003</v>
      </c>
    </row>
    <row r="89" spans="1:30" x14ac:dyDescent="0.3">
      <c r="A89" t="s">
        <v>670</v>
      </c>
      <c r="B89" t="s">
        <v>671</v>
      </c>
      <c r="C89" t="s">
        <v>36</v>
      </c>
      <c r="D89" s="4">
        <v>81</v>
      </c>
      <c r="E89" t="s">
        <v>672</v>
      </c>
      <c r="F89" t="s">
        <v>193</v>
      </c>
      <c r="G89" t="s">
        <v>673</v>
      </c>
      <c r="H89" t="s">
        <v>674</v>
      </c>
      <c r="I89" t="s">
        <v>584</v>
      </c>
      <c r="J89" t="s">
        <v>156</v>
      </c>
      <c r="L89" t="s">
        <v>675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165</v>
      </c>
      <c r="U89" t="s">
        <v>676</v>
      </c>
      <c r="V89" t="s">
        <v>199</v>
      </c>
      <c r="W89" t="s">
        <v>80</v>
      </c>
      <c r="X89" s="3" t="s">
        <v>4365</v>
      </c>
      <c r="Y89" s="3">
        <v>1</v>
      </c>
      <c r="Z89" s="3">
        <v>1943</v>
      </c>
      <c r="AA89" s="42" t="str">
        <f t="shared" si="4"/>
        <v>2</v>
      </c>
      <c r="AB89" s="42">
        <f t="shared" si="5"/>
        <v>1</v>
      </c>
      <c r="AC89" s="42">
        <f t="shared" si="6"/>
        <v>1943</v>
      </c>
      <c r="AD89" t="str">
        <f t="shared" si="7"/>
        <v>2/1/1943</v>
      </c>
    </row>
    <row r="90" spans="1:30" x14ac:dyDescent="0.3">
      <c r="A90" t="s">
        <v>677</v>
      </c>
      <c r="B90" t="s">
        <v>678</v>
      </c>
      <c r="C90" t="s">
        <v>60</v>
      </c>
      <c r="D90" s="4">
        <v>33</v>
      </c>
      <c r="E90" t="s">
        <v>679</v>
      </c>
      <c r="F90" t="s">
        <v>419</v>
      </c>
      <c r="G90" t="s">
        <v>146</v>
      </c>
      <c r="H90" t="s">
        <v>680</v>
      </c>
      <c r="I90" t="s">
        <v>681</v>
      </c>
      <c r="K90" t="s">
        <v>682</v>
      </c>
      <c r="L90" t="s">
        <v>683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78</v>
      </c>
      <c r="U90">
        <v>7038</v>
      </c>
      <c r="V90" t="s">
        <v>79</v>
      </c>
      <c r="W90" t="s">
        <v>166</v>
      </c>
      <c r="X90" s="3" t="s">
        <v>4360</v>
      </c>
      <c r="Y90" s="3">
        <v>1</v>
      </c>
      <c r="Z90" s="3">
        <v>1991</v>
      </c>
      <c r="AA90" s="42" t="str">
        <f t="shared" si="4"/>
        <v>8</v>
      </c>
      <c r="AB90" s="42">
        <f t="shared" si="5"/>
        <v>1</v>
      </c>
      <c r="AC90" s="42">
        <f t="shared" si="6"/>
        <v>1991</v>
      </c>
      <c r="AD90" t="str">
        <f t="shared" si="7"/>
        <v>8/1/1991</v>
      </c>
    </row>
    <row r="91" spans="1:30" x14ac:dyDescent="0.3">
      <c r="A91" t="s">
        <v>684</v>
      </c>
      <c r="B91" t="s">
        <v>685</v>
      </c>
      <c r="C91" t="s">
        <v>36</v>
      </c>
      <c r="D91" s="4">
        <v>51</v>
      </c>
      <c r="F91" t="s">
        <v>316</v>
      </c>
      <c r="G91" t="s">
        <v>686</v>
      </c>
      <c r="H91" t="s">
        <v>687</v>
      </c>
      <c r="I91" t="s">
        <v>688</v>
      </c>
      <c r="J91" t="s">
        <v>342</v>
      </c>
      <c r="K91" t="s">
        <v>197</v>
      </c>
      <c r="L91" t="s">
        <v>689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AA91" s="42"/>
      <c r="AB91" s="42"/>
    </row>
    <row r="92" spans="1:30" x14ac:dyDescent="0.3">
      <c r="A92" t="s">
        <v>690</v>
      </c>
      <c r="B92" t="s">
        <v>691</v>
      </c>
      <c r="C92" t="s">
        <v>36</v>
      </c>
      <c r="D92" s="4">
        <v>45</v>
      </c>
      <c r="E92" t="s">
        <v>692</v>
      </c>
      <c r="F92" t="s">
        <v>693</v>
      </c>
      <c r="G92" t="s">
        <v>694</v>
      </c>
      <c r="H92" t="s">
        <v>695</v>
      </c>
      <c r="I92" t="s">
        <v>696</v>
      </c>
      <c r="J92" t="s">
        <v>196</v>
      </c>
      <c r="K92" t="s">
        <v>100</v>
      </c>
      <c r="L92" t="s">
        <v>697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698</v>
      </c>
      <c r="X92" s="3" t="s">
        <v>4352</v>
      </c>
      <c r="Y92" s="3">
        <v>6</v>
      </c>
      <c r="Z92" s="3">
        <v>1979</v>
      </c>
      <c r="AA92" s="42" t="str">
        <f t="shared" si="4"/>
        <v>3</v>
      </c>
      <c r="AB92" s="42">
        <f t="shared" si="5"/>
        <v>6</v>
      </c>
      <c r="AC92" s="42">
        <f t="shared" si="6"/>
        <v>1979</v>
      </c>
      <c r="AD92" t="str">
        <f t="shared" si="7"/>
        <v>3/6/1979</v>
      </c>
    </row>
    <row r="93" spans="1:30" x14ac:dyDescent="0.3">
      <c r="A93" t="s">
        <v>3474</v>
      </c>
      <c r="B93" t="s">
        <v>381</v>
      </c>
      <c r="C93" t="s">
        <v>60</v>
      </c>
      <c r="D93" s="4">
        <v>54</v>
      </c>
      <c r="E93" t="s">
        <v>699</v>
      </c>
      <c r="F93" t="s">
        <v>247</v>
      </c>
      <c r="G93" t="s">
        <v>700</v>
      </c>
      <c r="H93" t="s">
        <v>701</v>
      </c>
      <c r="I93" t="s">
        <v>702</v>
      </c>
      <c r="J93" t="s">
        <v>309</v>
      </c>
      <c r="K93" t="s">
        <v>703</v>
      </c>
      <c r="L93" t="s">
        <v>704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132</v>
      </c>
      <c r="U93">
        <v>41926</v>
      </c>
      <c r="V93" t="s">
        <v>79</v>
      </c>
      <c r="W93" t="s">
        <v>80</v>
      </c>
      <c r="X93" s="3" t="s">
        <v>56</v>
      </c>
      <c r="Y93" s="3">
        <v>18</v>
      </c>
      <c r="Z93" s="3">
        <v>1970</v>
      </c>
      <c r="AA93" s="42">
        <f t="shared" si="4"/>
        <v>18</v>
      </c>
      <c r="AB93" s="42" t="str">
        <f t="shared" si="5"/>
        <v>1</v>
      </c>
      <c r="AC93" s="42">
        <f t="shared" si="6"/>
        <v>1970</v>
      </c>
      <c r="AD93" t="str">
        <f t="shared" si="7"/>
        <v>18/1/1970</v>
      </c>
    </row>
    <row r="94" spans="1:30" x14ac:dyDescent="0.3">
      <c r="A94" t="s">
        <v>3539</v>
      </c>
      <c r="B94" t="s">
        <v>483</v>
      </c>
      <c r="C94" t="s">
        <v>3442</v>
      </c>
      <c r="D94" s="4">
        <v>80</v>
      </c>
      <c r="E94" t="s">
        <v>705</v>
      </c>
      <c r="F94" t="s">
        <v>25</v>
      </c>
      <c r="G94" t="s">
        <v>706</v>
      </c>
      <c r="H94" t="s">
        <v>707</v>
      </c>
      <c r="I94" t="s">
        <v>708</v>
      </c>
      <c r="J94" t="s">
        <v>109</v>
      </c>
      <c r="K94" t="s">
        <v>386</v>
      </c>
      <c r="L94" t="s">
        <v>709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710</v>
      </c>
      <c r="V94" t="s">
        <v>113</v>
      </c>
      <c r="W94" t="s">
        <v>132</v>
      </c>
      <c r="X94" s="3" t="s">
        <v>4367</v>
      </c>
      <c r="Y94" s="3">
        <v>12</v>
      </c>
      <c r="Z94" s="3">
        <v>44</v>
      </c>
      <c r="AA94" s="42" t="str">
        <f t="shared" si="4"/>
        <v>24</v>
      </c>
      <c r="AB94" s="42">
        <f t="shared" si="5"/>
        <v>12</v>
      </c>
      <c r="AC94" s="42" t="str">
        <f t="shared" si="6"/>
        <v>1944</v>
      </c>
      <c r="AD94" t="str">
        <f t="shared" si="7"/>
        <v>24/12/1944</v>
      </c>
    </row>
    <row r="95" spans="1:30" x14ac:dyDescent="0.3">
      <c r="A95" t="s">
        <v>711</v>
      </c>
      <c r="B95" t="s">
        <v>712</v>
      </c>
      <c r="C95" t="s">
        <v>36</v>
      </c>
      <c r="D95" s="4">
        <v>35</v>
      </c>
      <c r="E95" t="s">
        <v>713</v>
      </c>
      <c r="F95" t="s">
        <v>73</v>
      </c>
      <c r="G95" t="s">
        <v>146</v>
      </c>
      <c r="H95" t="s">
        <v>714</v>
      </c>
      <c r="I95" t="s">
        <v>715</v>
      </c>
      <c r="J95" t="s">
        <v>480</v>
      </c>
      <c r="K95" t="s">
        <v>261</v>
      </c>
      <c r="L95" t="s">
        <v>716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132</v>
      </c>
      <c r="U95">
        <v>32808</v>
      </c>
      <c r="V95" t="s">
        <v>79</v>
      </c>
      <c r="W95" t="s">
        <v>166</v>
      </c>
      <c r="X95" s="3" t="s">
        <v>4363</v>
      </c>
      <c r="Y95" s="3">
        <v>4</v>
      </c>
      <c r="Z95" s="3">
        <v>1989</v>
      </c>
      <c r="AA95" s="42" t="str">
        <f t="shared" si="4"/>
        <v>11</v>
      </c>
      <c r="AB95" s="42">
        <f t="shared" si="5"/>
        <v>4</v>
      </c>
      <c r="AC95" s="42">
        <f t="shared" si="6"/>
        <v>1989</v>
      </c>
      <c r="AD95" t="str">
        <f t="shared" si="7"/>
        <v>11/4/1989</v>
      </c>
    </row>
    <row r="96" spans="1:30" x14ac:dyDescent="0.3">
      <c r="A96" t="s">
        <v>3583</v>
      </c>
      <c r="B96" t="s">
        <v>717</v>
      </c>
      <c r="C96" t="s">
        <v>60</v>
      </c>
      <c r="D96" s="4">
        <v>75</v>
      </c>
      <c r="E96" t="s">
        <v>718</v>
      </c>
      <c r="F96" t="s">
        <v>247</v>
      </c>
      <c r="G96" t="s">
        <v>719</v>
      </c>
      <c r="H96" t="s">
        <v>720</v>
      </c>
      <c r="I96" t="s">
        <v>721</v>
      </c>
      <c r="J96" t="s">
        <v>42</v>
      </c>
      <c r="K96" t="s">
        <v>54</v>
      </c>
      <c r="L96" t="s">
        <v>722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68</v>
      </c>
      <c r="U96">
        <v>41805</v>
      </c>
      <c r="V96" t="s">
        <v>208</v>
      </c>
      <c r="W96" t="s">
        <v>56</v>
      </c>
      <c r="X96" s="3" t="s">
        <v>4351</v>
      </c>
      <c r="Y96" s="3">
        <v>11</v>
      </c>
      <c r="Z96" s="3">
        <v>1949</v>
      </c>
      <c r="AA96" s="42" t="str">
        <f t="shared" si="4"/>
        <v>12</v>
      </c>
      <c r="AB96" s="42">
        <f t="shared" si="5"/>
        <v>11</v>
      </c>
      <c r="AC96" s="42">
        <f t="shared" si="6"/>
        <v>1949</v>
      </c>
      <c r="AD96" t="str">
        <f t="shared" si="7"/>
        <v>12/11/1949</v>
      </c>
    </row>
    <row r="97" spans="1:30" x14ac:dyDescent="0.3">
      <c r="A97" t="s">
        <v>723</v>
      </c>
      <c r="B97" t="s">
        <v>724</v>
      </c>
      <c r="C97" t="s">
        <v>3442</v>
      </c>
      <c r="D97" s="4">
        <v>74</v>
      </c>
      <c r="E97" t="s">
        <v>725</v>
      </c>
      <c r="F97" t="s">
        <v>338</v>
      </c>
      <c r="G97" t="s">
        <v>726</v>
      </c>
      <c r="H97" t="s">
        <v>727</v>
      </c>
      <c r="I97" t="s">
        <v>728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68</v>
      </c>
      <c r="U97">
        <v>46863</v>
      </c>
      <c r="V97" t="s">
        <v>698</v>
      </c>
      <c r="W97" t="s">
        <v>166</v>
      </c>
      <c r="X97" s="3" t="s">
        <v>4365</v>
      </c>
      <c r="Y97" s="3">
        <v>19</v>
      </c>
      <c r="Z97" s="3">
        <v>1950</v>
      </c>
      <c r="AA97" s="42">
        <f t="shared" si="4"/>
        <v>19</v>
      </c>
      <c r="AB97" s="42" t="str">
        <f t="shared" si="5"/>
        <v>2</v>
      </c>
      <c r="AC97" s="42">
        <f t="shared" si="6"/>
        <v>1950</v>
      </c>
      <c r="AD97" t="str">
        <f t="shared" si="7"/>
        <v>19/2/1950</v>
      </c>
    </row>
    <row r="98" spans="1:30" x14ac:dyDescent="0.3">
      <c r="A98" t="s">
        <v>730</v>
      </c>
      <c r="B98" t="s">
        <v>731</v>
      </c>
      <c r="C98" t="s">
        <v>36</v>
      </c>
      <c r="D98" s="4">
        <v>58</v>
      </c>
      <c r="E98" t="s">
        <v>732</v>
      </c>
      <c r="F98" t="s">
        <v>329</v>
      </c>
      <c r="G98" t="s">
        <v>733</v>
      </c>
      <c r="H98" t="s">
        <v>734</v>
      </c>
      <c r="J98" t="s">
        <v>99</v>
      </c>
      <c r="K98" t="s">
        <v>650</v>
      </c>
      <c r="L98" t="s">
        <v>735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113</v>
      </c>
      <c r="X98" s="3" t="s">
        <v>4359</v>
      </c>
      <c r="Y98" s="3">
        <v>9</v>
      </c>
      <c r="Z98" s="3">
        <v>1966</v>
      </c>
      <c r="AA98" s="42" t="str">
        <f t="shared" si="4"/>
        <v>22</v>
      </c>
      <c r="AB98" s="42">
        <f t="shared" si="5"/>
        <v>9</v>
      </c>
      <c r="AC98" s="42">
        <f t="shared" si="6"/>
        <v>1966</v>
      </c>
      <c r="AD98" t="str">
        <f t="shared" si="7"/>
        <v>22/9/1966</v>
      </c>
    </row>
    <row r="99" spans="1:30" x14ac:dyDescent="0.3">
      <c r="A99" t="s">
        <v>736</v>
      </c>
      <c r="B99" t="s">
        <v>737</v>
      </c>
      <c r="C99" t="s">
        <v>60</v>
      </c>
      <c r="D99" s="4">
        <v>26</v>
      </c>
      <c r="E99" t="s">
        <v>738</v>
      </c>
      <c r="F99" t="s">
        <v>38</v>
      </c>
      <c r="G99" t="s">
        <v>146</v>
      </c>
      <c r="H99" t="s">
        <v>739</v>
      </c>
      <c r="I99" t="s">
        <v>740</v>
      </c>
      <c r="J99" t="s">
        <v>42</v>
      </c>
      <c r="K99" t="s">
        <v>741</v>
      </c>
      <c r="L99" t="s">
        <v>574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92</v>
      </c>
      <c r="U99">
        <v>26880</v>
      </c>
      <c r="V99" t="s">
        <v>113</v>
      </c>
      <c r="W99" t="s">
        <v>132</v>
      </c>
      <c r="X99" s="3" t="s">
        <v>4360</v>
      </c>
      <c r="Y99" s="3">
        <v>3</v>
      </c>
      <c r="Z99" s="3">
        <v>1998</v>
      </c>
      <c r="AA99" s="42" t="str">
        <f t="shared" si="4"/>
        <v>8</v>
      </c>
      <c r="AB99" s="42">
        <f t="shared" si="5"/>
        <v>3</v>
      </c>
      <c r="AC99" s="42">
        <f t="shared" si="6"/>
        <v>1998</v>
      </c>
      <c r="AD99" t="str">
        <f t="shared" si="7"/>
        <v>8/3/1998</v>
      </c>
    </row>
    <row r="100" spans="1:30" x14ac:dyDescent="0.3">
      <c r="A100" t="s">
        <v>742</v>
      </c>
      <c r="B100" t="s">
        <v>743</v>
      </c>
      <c r="C100" t="s">
        <v>36</v>
      </c>
      <c r="D100" s="4">
        <v>55</v>
      </c>
      <c r="E100" t="s">
        <v>744</v>
      </c>
      <c r="F100" t="s">
        <v>145</v>
      </c>
      <c r="G100" t="s">
        <v>146</v>
      </c>
      <c r="H100" t="s">
        <v>745</v>
      </c>
      <c r="I100" t="s">
        <v>87</v>
      </c>
      <c r="K100" t="s">
        <v>215</v>
      </c>
      <c r="L100" t="s">
        <v>746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91</v>
      </c>
      <c r="U100">
        <v>21754</v>
      </c>
      <c r="V100" t="s">
        <v>45</v>
      </c>
      <c r="W100" t="s">
        <v>56</v>
      </c>
      <c r="X100" s="3" t="s">
        <v>56</v>
      </c>
      <c r="Y100" s="3">
        <v>13</v>
      </c>
      <c r="Z100" s="3">
        <v>1969</v>
      </c>
      <c r="AA100" s="42">
        <f t="shared" si="4"/>
        <v>13</v>
      </c>
      <c r="AB100" s="42" t="str">
        <f t="shared" si="5"/>
        <v>1</v>
      </c>
      <c r="AC100" s="42">
        <f t="shared" si="6"/>
        <v>1969</v>
      </c>
      <c r="AD100" t="str">
        <f t="shared" si="7"/>
        <v>13/1/1969</v>
      </c>
    </row>
    <row r="101" spans="1:30" x14ac:dyDescent="0.3">
      <c r="A101" t="s">
        <v>747</v>
      </c>
      <c r="B101" t="s">
        <v>748</v>
      </c>
      <c r="C101" t="s">
        <v>60</v>
      </c>
      <c r="D101" s="4">
        <v>38</v>
      </c>
      <c r="E101" t="s">
        <v>749</v>
      </c>
      <c r="F101" t="s">
        <v>316</v>
      </c>
      <c r="G101" t="s">
        <v>750</v>
      </c>
      <c r="H101" t="s">
        <v>751</v>
      </c>
      <c r="I101" t="s">
        <v>752</v>
      </c>
      <c r="J101" t="s">
        <v>753</v>
      </c>
      <c r="K101" t="s">
        <v>368</v>
      </c>
      <c r="L101" t="s">
        <v>754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755</v>
      </c>
      <c r="V101" t="s">
        <v>33</v>
      </c>
      <c r="W101" t="s">
        <v>92</v>
      </c>
      <c r="X101" s="3" t="s">
        <v>4364</v>
      </c>
      <c r="Y101" s="3">
        <v>25</v>
      </c>
      <c r="Z101" s="3">
        <v>1998</v>
      </c>
      <c r="AA101" s="42">
        <f t="shared" si="4"/>
        <v>25</v>
      </c>
      <c r="AB101" s="42" t="str">
        <f t="shared" si="5"/>
        <v>5</v>
      </c>
      <c r="AC101" s="42">
        <f t="shared" si="6"/>
        <v>1998</v>
      </c>
      <c r="AD101" t="str">
        <f t="shared" si="7"/>
        <v>25/5/1998</v>
      </c>
    </row>
    <row r="102" spans="1:30" x14ac:dyDescent="0.3">
      <c r="A102" t="s">
        <v>3540</v>
      </c>
      <c r="B102" t="s">
        <v>756</v>
      </c>
      <c r="C102" t="s">
        <v>60</v>
      </c>
      <c r="D102" s="4">
        <v>40</v>
      </c>
      <c r="E102" t="s">
        <v>757</v>
      </c>
      <c r="F102" t="s">
        <v>25</v>
      </c>
      <c r="G102" t="s">
        <v>758</v>
      </c>
      <c r="H102" t="s">
        <v>759</v>
      </c>
      <c r="J102" t="s">
        <v>342</v>
      </c>
      <c r="K102" t="s">
        <v>760</v>
      </c>
      <c r="L102" t="s">
        <v>761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698</v>
      </c>
      <c r="W102" t="s">
        <v>56</v>
      </c>
      <c r="X102" s="3" t="s">
        <v>4352</v>
      </c>
      <c r="Y102" s="3">
        <v>6</v>
      </c>
      <c r="Z102" s="3">
        <v>1984</v>
      </c>
      <c r="AA102" s="42" t="str">
        <f t="shared" si="4"/>
        <v>3</v>
      </c>
      <c r="AB102" s="42">
        <f t="shared" si="5"/>
        <v>6</v>
      </c>
      <c r="AC102" s="42">
        <f t="shared" si="6"/>
        <v>1984</v>
      </c>
      <c r="AD102" t="str">
        <f t="shared" si="7"/>
        <v>3/6/1984</v>
      </c>
    </row>
    <row r="103" spans="1:30" x14ac:dyDescent="0.3">
      <c r="A103" t="s">
        <v>762</v>
      </c>
      <c r="B103" t="s">
        <v>763</v>
      </c>
      <c r="C103" t="s">
        <v>60</v>
      </c>
      <c r="D103" s="4">
        <v>83</v>
      </c>
      <c r="E103" t="s">
        <v>764</v>
      </c>
      <c r="F103" t="s">
        <v>193</v>
      </c>
      <c r="H103" t="s">
        <v>765</v>
      </c>
      <c r="I103" t="s">
        <v>493</v>
      </c>
      <c r="J103" t="s">
        <v>76</v>
      </c>
      <c r="K103" t="s">
        <v>766</v>
      </c>
      <c r="L103" t="s">
        <v>767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78</v>
      </c>
      <c r="U103">
        <v>14701</v>
      </c>
      <c r="V103" t="s">
        <v>79</v>
      </c>
      <c r="W103" t="s">
        <v>102</v>
      </c>
      <c r="X103" s="3" t="s">
        <v>56</v>
      </c>
      <c r="Y103" s="3">
        <v>12</v>
      </c>
      <c r="Z103" s="3">
        <v>1941</v>
      </c>
      <c r="AA103" s="42" t="str">
        <f t="shared" si="4"/>
        <v>1</v>
      </c>
      <c r="AB103" s="42">
        <f t="shared" si="5"/>
        <v>12</v>
      </c>
      <c r="AC103" s="42">
        <f t="shared" si="6"/>
        <v>1941</v>
      </c>
      <c r="AD103" t="str">
        <f t="shared" si="7"/>
        <v>1/12/1941</v>
      </c>
    </row>
    <row r="104" spans="1:30" x14ac:dyDescent="0.3">
      <c r="A104" t="s">
        <v>3584</v>
      </c>
      <c r="B104" t="s">
        <v>768</v>
      </c>
      <c r="C104" t="s">
        <v>3442</v>
      </c>
      <c r="D104" s="4">
        <v>43</v>
      </c>
      <c r="E104" t="s">
        <v>769</v>
      </c>
      <c r="F104" t="s">
        <v>338</v>
      </c>
      <c r="G104" t="s">
        <v>770</v>
      </c>
      <c r="H104" t="s">
        <v>584</v>
      </c>
      <c r="I104" t="s">
        <v>583</v>
      </c>
      <c r="J104" t="s">
        <v>196</v>
      </c>
      <c r="K104" t="s">
        <v>197</v>
      </c>
      <c r="L104" t="s">
        <v>771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772</v>
      </c>
      <c r="V104" t="s">
        <v>33</v>
      </c>
      <c r="W104" t="b">
        <v>0</v>
      </c>
      <c r="X104" s="3" t="s">
        <v>4373</v>
      </c>
      <c r="Y104" s="3">
        <v>10</v>
      </c>
      <c r="Z104" s="3">
        <v>81</v>
      </c>
      <c r="AA104" s="42" t="str">
        <f t="shared" si="4"/>
        <v>26</v>
      </c>
      <c r="AB104" s="42">
        <f t="shared" si="5"/>
        <v>10</v>
      </c>
      <c r="AC104" s="42" t="str">
        <f t="shared" si="6"/>
        <v>1981</v>
      </c>
      <c r="AD104" t="str">
        <f t="shared" si="7"/>
        <v>26/10/1981</v>
      </c>
    </row>
    <row r="105" spans="1:30" x14ac:dyDescent="0.3">
      <c r="A105" t="s">
        <v>773</v>
      </c>
      <c r="B105" t="s">
        <v>774</v>
      </c>
      <c r="C105" t="s">
        <v>3442</v>
      </c>
      <c r="D105" s="4">
        <v>48</v>
      </c>
      <c r="E105" t="s">
        <v>775</v>
      </c>
      <c r="F105" t="s">
        <v>95</v>
      </c>
      <c r="G105" t="s">
        <v>146</v>
      </c>
      <c r="H105" t="s">
        <v>776</v>
      </c>
      <c r="I105" t="s">
        <v>777</v>
      </c>
      <c r="J105" t="s">
        <v>480</v>
      </c>
      <c r="K105" t="s">
        <v>110</v>
      </c>
      <c r="L105" t="s">
        <v>778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79</v>
      </c>
      <c r="X105" s="3" t="s">
        <v>3439</v>
      </c>
      <c r="Y105" s="3">
        <v>8</v>
      </c>
      <c r="Z105" s="3">
        <v>1976</v>
      </c>
      <c r="AA105" s="42" t="str">
        <f t="shared" si="4"/>
        <v>10</v>
      </c>
      <c r="AB105" s="42">
        <f t="shared" si="5"/>
        <v>8</v>
      </c>
      <c r="AC105" s="42">
        <f t="shared" si="6"/>
        <v>1976</v>
      </c>
      <c r="AD105" t="str">
        <f t="shared" si="7"/>
        <v>10/8/1976</v>
      </c>
    </row>
    <row r="106" spans="1:30" x14ac:dyDescent="0.3">
      <c r="A106" t="s">
        <v>3475</v>
      </c>
      <c r="B106" t="s">
        <v>779</v>
      </c>
      <c r="C106" t="s">
        <v>60</v>
      </c>
      <c r="D106" s="4">
        <v>21</v>
      </c>
      <c r="E106" t="s">
        <v>780</v>
      </c>
      <c r="F106" t="s">
        <v>419</v>
      </c>
      <c r="G106" t="s">
        <v>781</v>
      </c>
      <c r="H106" t="s">
        <v>590</v>
      </c>
      <c r="I106" t="s">
        <v>782</v>
      </c>
      <c r="K106" t="s">
        <v>783</v>
      </c>
      <c r="L106" t="s">
        <v>784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165</v>
      </c>
      <c r="V106" t="s">
        <v>271</v>
      </c>
      <c r="W106" t="s">
        <v>25</v>
      </c>
      <c r="X106" s="3" t="s">
        <v>3439</v>
      </c>
      <c r="Y106" s="3">
        <v>16</v>
      </c>
      <c r="Z106" s="3">
        <v>2003</v>
      </c>
      <c r="AA106" s="42">
        <f t="shared" si="4"/>
        <v>16</v>
      </c>
      <c r="AB106" s="42" t="str">
        <f t="shared" si="5"/>
        <v>10</v>
      </c>
      <c r="AC106" s="42">
        <f t="shared" si="6"/>
        <v>2003</v>
      </c>
      <c r="AD106" t="str">
        <f t="shared" si="7"/>
        <v>16/10/2003</v>
      </c>
    </row>
    <row r="107" spans="1:30" x14ac:dyDescent="0.3">
      <c r="A107" t="s">
        <v>785</v>
      </c>
      <c r="C107" t="s">
        <v>3442</v>
      </c>
      <c r="D107" s="4">
        <v>65</v>
      </c>
      <c r="E107" t="s">
        <v>786</v>
      </c>
      <c r="F107" t="s">
        <v>193</v>
      </c>
      <c r="G107" t="s">
        <v>787</v>
      </c>
      <c r="H107" t="s">
        <v>514</v>
      </c>
      <c r="I107" t="s">
        <v>788</v>
      </c>
      <c r="J107" t="s">
        <v>99</v>
      </c>
      <c r="K107" t="s">
        <v>251</v>
      </c>
      <c r="L107" t="s">
        <v>789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  <c r="X107" s="3" t="s">
        <v>4356</v>
      </c>
      <c r="Y107" s="3">
        <v>24</v>
      </c>
      <c r="Z107" s="3">
        <v>1959</v>
      </c>
      <c r="AA107" s="42">
        <f t="shared" si="4"/>
        <v>24</v>
      </c>
      <c r="AB107" s="42" t="str">
        <f t="shared" si="5"/>
        <v>4</v>
      </c>
      <c r="AC107" s="42">
        <f t="shared" si="6"/>
        <v>1959</v>
      </c>
      <c r="AD107" t="str">
        <f t="shared" si="7"/>
        <v>24/4/1959</v>
      </c>
    </row>
    <row r="108" spans="1:30" x14ac:dyDescent="0.3">
      <c r="A108" t="s">
        <v>790</v>
      </c>
      <c r="B108" t="s">
        <v>791</v>
      </c>
      <c r="C108" t="s">
        <v>36</v>
      </c>
      <c r="D108" s="4">
        <v>34</v>
      </c>
      <c r="E108" t="s">
        <v>792</v>
      </c>
      <c r="F108" t="s">
        <v>316</v>
      </c>
      <c r="G108" t="s">
        <v>793</v>
      </c>
      <c r="H108" t="s">
        <v>400</v>
      </c>
      <c r="I108" t="s">
        <v>794</v>
      </c>
      <c r="J108" t="s">
        <v>29</v>
      </c>
      <c r="K108" t="s">
        <v>181</v>
      </c>
      <c r="L108" t="s">
        <v>173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271</v>
      </c>
      <c r="W108" t="s">
        <v>25</v>
      </c>
      <c r="X108" s="3" t="s">
        <v>4356</v>
      </c>
      <c r="Y108" s="3">
        <v>5</v>
      </c>
      <c r="Z108" s="3">
        <v>1990</v>
      </c>
      <c r="AA108" s="42" t="str">
        <f t="shared" si="4"/>
        <v>4</v>
      </c>
      <c r="AB108" s="42">
        <f t="shared" si="5"/>
        <v>5</v>
      </c>
      <c r="AC108" s="42">
        <f t="shared" si="6"/>
        <v>1990</v>
      </c>
      <c r="AD108" t="str">
        <f t="shared" si="7"/>
        <v>4/5/1990</v>
      </c>
    </row>
    <row r="109" spans="1:30" x14ac:dyDescent="0.3">
      <c r="A109" t="s">
        <v>3585</v>
      </c>
      <c r="B109" t="s">
        <v>795</v>
      </c>
      <c r="C109" t="s">
        <v>60</v>
      </c>
      <c r="D109" s="4">
        <v>29</v>
      </c>
      <c r="F109" t="s">
        <v>145</v>
      </c>
      <c r="G109" t="s">
        <v>796</v>
      </c>
      <c r="H109" t="s">
        <v>797</v>
      </c>
      <c r="I109" t="s">
        <v>798</v>
      </c>
      <c r="J109" t="s">
        <v>99</v>
      </c>
      <c r="K109" t="s">
        <v>650</v>
      </c>
      <c r="L109" t="s">
        <v>799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78</v>
      </c>
      <c r="U109">
        <v>10590</v>
      </c>
      <c r="V109" t="s">
        <v>57</v>
      </c>
      <c r="W109" t="s">
        <v>166</v>
      </c>
      <c r="AA109" s="42"/>
      <c r="AB109" s="42"/>
    </row>
    <row r="110" spans="1:30" x14ac:dyDescent="0.3">
      <c r="A110" t="s">
        <v>800</v>
      </c>
      <c r="B110" t="s">
        <v>801</v>
      </c>
      <c r="C110" t="s">
        <v>36</v>
      </c>
      <c r="D110" s="4">
        <v>68</v>
      </c>
      <c r="E110" t="s">
        <v>802</v>
      </c>
      <c r="F110" t="s">
        <v>316</v>
      </c>
      <c r="G110" t="s">
        <v>146</v>
      </c>
      <c r="H110" t="s">
        <v>803</v>
      </c>
      <c r="I110" t="s">
        <v>804</v>
      </c>
      <c r="J110" t="s">
        <v>230</v>
      </c>
      <c r="K110" t="s">
        <v>441</v>
      </c>
      <c r="L110" t="s">
        <v>805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102</v>
      </c>
      <c r="U110">
        <v>44432</v>
      </c>
      <c r="V110" t="s">
        <v>25</v>
      </c>
      <c r="W110" t="b">
        <v>1</v>
      </c>
      <c r="X110" s="3" t="s">
        <v>4358</v>
      </c>
      <c r="Y110" s="3">
        <v>4</v>
      </c>
      <c r="Z110" s="3">
        <v>56</v>
      </c>
      <c r="AA110" s="42" t="str">
        <f t="shared" si="4"/>
        <v>18</v>
      </c>
      <c r="AB110" s="42">
        <f t="shared" si="5"/>
        <v>4</v>
      </c>
      <c r="AC110" s="42" t="str">
        <f t="shared" si="6"/>
        <v>1956</v>
      </c>
      <c r="AD110" t="str">
        <f t="shared" si="7"/>
        <v>18/4/1956</v>
      </c>
    </row>
    <row r="111" spans="1:30" x14ac:dyDescent="0.3">
      <c r="A111" t="s">
        <v>806</v>
      </c>
      <c r="B111" t="s">
        <v>807</v>
      </c>
      <c r="C111" t="s">
        <v>60</v>
      </c>
      <c r="D111" s="4">
        <v>79</v>
      </c>
      <c r="E111" t="s">
        <v>808</v>
      </c>
      <c r="F111" t="s">
        <v>257</v>
      </c>
      <c r="G111" t="s">
        <v>809</v>
      </c>
      <c r="H111" t="s">
        <v>318</v>
      </c>
      <c r="I111" t="s">
        <v>810</v>
      </c>
      <c r="J111" t="s">
        <v>99</v>
      </c>
      <c r="K111" t="s">
        <v>682</v>
      </c>
      <c r="L111" t="s">
        <v>811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132</v>
      </c>
      <c r="U111" t="s">
        <v>812</v>
      </c>
      <c r="V111" t="s">
        <v>183</v>
      </c>
      <c r="W111" t="b">
        <v>0</v>
      </c>
      <c r="X111" s="3" t="s">
        <v>56</v>
      </c>
      <c r="Y111" s="3">
        <v>12</v>
      </c>
      <c r="Z111" s="3">
        <v>1945</v>
      </c>
      <c r="AA111" s="42" t="str">
        <f t="shared" si="4"/>
        <v>1</v>
      </c>
      <c r="AB111" s="42">
        <f t="shared" si="5"/>
        <v>12</v>
      </c>
      <c r="AC111" s="42">
        <f t="shared" si="6"/>
        <v>1945</v>
      </c>
      <c r="AD111" t="str">
        <f t="shared" si="7"/>
        <v>1/12/1945</v>
      </c>
    </row>
    <row r="112" spans="1:30" x14ac:dyDescent="0.3">
      <c r="A112" t="s">
        <v>813</v>
      </c>
      <c r="B112" t="s">
        <v>814</v>
      </c>
      <c r="C112" t="s">
        <v>36</v>
      </c>
      <c r="D112" s="4">
        <v>70</v>
      </c>
      <c r="E112" t="s">
        <v>815</v>
      </c>
      <c r="F112" t="s">
        <v>541</v>
      </c>
      <c r="G112" t="s">
        <v>146</v>
      </c>
      <c r="H112" t="s">
        <v>816</v>
      </c>
      <c r="I112" t="s">
        <v>817</v>
      </c>
      <c r="J112" t="s">
        <v>42</v>
      </c>
      <c r="K112" t="s">
        <v>320</v>
      </c>
      <c r="L112" t="s">
        <v>818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263</v>
      </c>
      <c r="W112" t="s">
        <v>132</v>
      </c>
      <c r="X112" s="3" t="s">
        <v>56</v>
      </c>
      <c r="Y112" s="3">
        <v>25</v>
      </c>
      <c r="Z112" s="3">
        <v>1954</v>
      </c>
      <c r="AA112" s="42">
        <f t="shared" si="4"/>
        <v>25</v>
      </c>
      <c r="AB112" s="42" t="str">
        <f t="shared" si="5"/>
        <v>1</v>
      </c>
      <c r="AC112" s="42">
        <f t="shared" si="6"/>
        <v>1954</v>
      </c>
      <c r="AD112" t="str">
        <f t="shared" si="7"/>
        <v>25/1/1954</v>
      </c>
    </row>
    <row r="113" spans="1:30" x14ac:dyDescent="0.3">
      <c r="A113" t="s">
        <v>3449</v>
      </c>
      <c r="B113" t="s">
        <v>819</v>
      </c>
      <c r="C113" t="s">
        <v>3442</v>
      </c>
      <c r="D113" s="4">
        <v>27</v>
      </c>
      <c r="E113" t="s">
        <v>820</v>
      </c>
      <c r="F113" t="s">
        <v>153</v>
      </c>
      <c r="G113" t="s">
        <v>39</v>
      </c>
      <c r="J113" t="s">
        <v>29</v>
      </c>
      <c r="K113" t="s">
        <v>310</v>
      </c>
      <c r="L113" t="s">
        <v>821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79</v>
      </c>
      <c r="W113" t="s">
        <v>166</v>
      </c>
      <c r="X113" s="3" t="s">
        <v>4351</v>
      </c>
      <c r="Y113" s="3">
        <v>24</v>
      </c>
      <c r="Z113" s="3">
        <v>1997</v>
      </c>
      <c r="AA113" s="42">
        <f t="shared" si="4"/>
        <v>24</v>
      </c>
      <c r="AB113" s="42" t="str">
        <f t="shared" si="5"/>
        <v>12</v>
      </c>
      <c r="AC113" s="42">
        <f t="shared" si="6"/>
        <v>1997</v>
      </c>
      <c r="AD113" t="str">
        <f t="shared" si="7"/>
        <v>24/12/1997</v>
      </c>
    </row>
    <row r="114" spans="1:30" x14ac:dyDescent="0.3">
      <c r="A114" t="s">
        <v>822</v>
      </c>
      <c r="B114" t="s">
        <v>823</v>
      </c>
      <c r="C114" t="s">
        <v>3442</v>
      </c>
      <c r="D114" s="4">
        <v>58</v>
      </c>
      <c r="E114" t="s">
        <v>824</v>
      </c>
      <c r="F114" t="s">
        <v>468</v>
      </c>
      <c r="H114" t="s">
        <v>825</v>
      </c>
      <c r="I114" t="s">
        <v>826</v>
      </c>
      <c r="J114" t="s">
        <v>638</v>
      </c>
      <c r="K114" t="s">
        <v>368</v>
      </c>
      <c r="L114" t="s">
        <v>827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  <c r="X114" s="3" t="s">
        <v>4366</v>
      </c>
      <c r="Y114" s="3">
        <v>4</v>
      </c>
      <c r="Z114" s="3">
        <v>1966</v>
      </c>
      <c r="AA114" s="42" t="str">
        <f t="shared" si="4"/>
        <v>17</v>
      </c>
      <c r="AB114" s="42">
        <f t="shared" si="5"/>
        <v>4</v>
      </c>
      <c r="AC114" s="42">
        <f t="shared" si="6"/>
        <v>1966</v>
      </c>
      <c r="AD114" t="str">
        <f t="shared" si="7"/>
        <v>17/4/1966</v>
      </c>
    </row>
    <row r="115" spans="1:30" x14ac:dyDescent="0.3">
      <c r="A115" t="s">
        <v>828</v>
      </c>
      <c r="B115" t="s">
        <v>829</v>
      </c>
      <c r="C115" t="s">
        <v>36</v>
      </c>
      <c r="D115" s="4">
        <v>75</v>
      </c>
      <c r="E115" t="s">
        <v>830</v>
      </c>
      <c r="F115" t="s">
        <v>275</v>
      </c>
      <c r="G115" t="s">
        <v>831</v>
      </c>
      <c r="H115" t="s">
        <v>832</v>
      </c>
      <c r="I115" t="s">
        <v>833</v>
      </c>
      <c r="J115" t="s">
        <v>242</v>
      </c>
      <c r="K115" t="s">
        <v>77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68</v>
      </c>
      <c r="U115">
        <v>23682</v>
      </c>
      <c r="V115" t="s">
        <v>33</v>
      </c>
      <c r="W115" t="s">
        <v>46</v>
      </c>
      <c r="X115" s="3" t="s">
        <v>4355</v>
      </c>
      <c r="Y115" s="3">
        <v>16</v>
      </c>
      <c r="Z115" s="3">
        <v>1949</v>
      </c>
      <c r="AA115" s="42">
        <f t="shared" si="4"/>
        <v>16</v>
      </c>
      <c r="AB115" s="42" t="str">
        <f t="shared" si="5"/>
        <v>7</v>
      </c>
      <c r="AC115" s="42">
        <f t="shared" si="6"/>
        <v>1949</v>
      </c>
      <c r="AD115" t="str">
        <f t="shared" si="7"/>
        <v>16/7/1949</v>
      </c>
    </row>
    <row r="116" spans="1:30" x14ac:dyDescent="0.3">
      <c r="A116" t="s">
        <v>834</v>
      </c>
      <c r="B116" t="s">
        <v>835</v>
      </c>
      <c r="C116" t="s">
        <v>60</v>
      </c>
      <c r="D116" s="4">
        <v>84</v>
      </c>
      <c r="E116" t="s">
        <v>836</v>
      </c>
      <c r="F116" t="s">
        <v>95</v>
      </c>
      <c r="G116" t="s">
        <v>837</v>
      </c>
      <c r="H116" t="s">
        <v>838</v>
      </c>
      <c r="J116" t="s">
        <v>480</v>
      </c>
      <c r="K116" t="s">
        <v>197</v>
      </c>
      <c r="L116" t="s">
        <v>839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253</v>
      </c>
      <c r="U116" t="s">
        <v>840</v>
      </c>
      <c r="V116" t="s">
        <v>33</v>
      </c>
      <c r="W116" t="s">
        <v>69</v>
      </c>
      <c r="X116" s="3" t="s">
        <v>4352</v>
      </c>
      <c r="Y116" s="3">
        <v>23</v>
      </c>
      <c r="Z116" s="3">
        <v>1940</v>
      </c>
      <c r="AA116" s="42">
        <f t="shared" si="4"/>
        <v>23</v>
      </c>
      <c r="AB116" s="42" t="str">
        <f t="shared" si="5"/>
        <v>3</v>
      </c>
      <c r="AC116" s="42">
        <f t="shared" si="6"/>
        <v>1940</v>
      </c>
      <c r="AD116" t="str">
        <f t="shared" si="7"/>
        <v>23/3/1940</v>
      </c>
    </row>
    <row r="117" spans="1:30" x14ac:dyDescent="0.3">
      <c r="A117" t="s">
        <v>3541</v>
      </c>
      <c r="B117" t="s">
        <v>841</v>
      </c>
      <c r="C117" t="s">
        <v>60</v>
      </c>
      <c r="D117" s="4">
        <v>41</v>
      </c>
      <c r="E117" t="s">
        <v>842</v>
      </c>
      <c r="G117" t="s">
        <v>843</v>
      </c>
      <c r="H117" t="s">
        <v>844</v>
      </c>
      <c r="I117" t="s">
        <v>845</v>
      </c>
      <c r="J117" t="s">
        <v>205</v>
      </c>
      <c r="K117" t="s">
        <v>741</v>
      </c>
      <c r="L117" t="s">
        <v>846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102</v>
      </c>
      <c r="U117">
        <v>40996</v>
      </c>
      <c r="V117" t="s">
        <v>217</v>
      </c>
      <c r="W117" t="s">
        <v>69</v>
      </c>
      <c r="X117" s="3" t="s">
        <v>56</v>
      </c>
      <c r="Y117" s="3">
        <v>8</v>
      </c>
      <c r="Z117" s="3">
        <v>1983</v>
      </c>
      <c r="AA117" s="42" t="str">
        <f t="shared" si="4"/>
        <v>1</v>
      </c>
      <c r="AB117" s="42">
        <f t="shared" si="5"/>
        <v>8</v>
      </c>
      <c r="AC117" s="42">
        <f t="shared" si="6"/>
        <v>1983</v>
      </c>
      <c r="AD117" t="str">
        <f t="shared" si="7"/>
        <v>1/8/1983</v>
      </c>
    </row>
    <row r="118" spans="1:30" x14ac:dyDescent="0.3">
      <c r="A118" t="s">
        <v>847</v>
      </c>
      <c r="B118" t="s">
        <v>848</v>
      </c>
      <c r="C118" t="s">
        <v>60</v>
      </c>
      <c r="D118" s="4">
        <v>34</v>
      </c>
      <c r="E118" t="s">
        <v>849</v>
      </c>
      <c r="F118" t="s">
        <v>316</v>
      </c>
      <c r="G118" t="s">
        <v>850</v>
      </c>
      <c r="H118" t="s">
        <v>851</v>
      </c>
      <c r="I118" t="s">
        <v>852</v>
      </c>
      <c r="J118" t="s">
        <v>242</v>
      </c>
      <c r="L118" t="s">
        <v>853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3" t="s">
        <v>4371</v>
      </c>
      <c r="Y118" s="3">
        <v>14</v>
      </c>
      <c r="Z118" s="3">
        <v>1990</v>
      </c>
      <c r="AA118" s="42">
        <f t="shared" si="4"/>
        <v>14</v>
      </c>
      <c r="AB118" s="42" t="str">
        <f t="shared" si="5"/>
        <v>9</v>
      </c>
      <c r="AC118" s="42">
        <f t="shared" si="6"/>
        <v>1990</v>
      </c>
      <c r="AD118" t="str">
        <f t="shared" si="7"/>
        <v>14/9/1990</v>
      </c>
    </row>
    <row r="119" spans="1:30" x14ac:dyDescent="0.3">
      <c r="A119" t="s">
        <v>3476</v>
      </c>
      <c r="B119" t="s">
        <v>855</v>
      </c>
      <c r="C119" t="s">
        <v>36</v>
      </c>
      <c r="D119" s="4">
        <v>25</v>
      </c>
      <c r="E119" t="s">
        <v>856</v>
      </c>
      <c r="F119" t="s">
        <v>62</v>
      </c>
      <c r="G119" t="s">
        <v>857</v>
      </c>
      <c r="H119" t="s">
        <v>858</v>
      </c>
      <c r="I119" t="s">
        <v>859</v>
      </c>
      <c r="J119" t="s">
        <v>242</v>
      </c>
      <c r="K119" t="s">
        <v>703</v>
      </c>
      <c r="L119" t="s">
        <v>860</v>
      </c>
      <c r="M119">
        <v>159</v>
      </c>
      <c r="N119">
        <v>75</v>
      </c>
      <c r="P119">
        <v>96</v>
      </c>
      <c r="R119">
        <v>35.799999999999997</v>
      </c>
      <c r="T119" t="s">
        <v>80</v>
      </c>
      <c r="V119" t="s">
        <v>199</v>
      </c>
      <c r="W119" t="s">
        <v>25</v>
      </c>
      <c r="X119" s="3" t="s">
        <v>4354</v>
      </c>
      <c r="Y119" s="3">
        <v>15</v>
      </c>
      <c r="Z119" s="3">
        <v>1999</v>
      </c>
      <c r="AA119" s="42">
        <f t="shared" si="4"/>
        <v>15</v>
      </c>
      <c r="AB119" s="42" t="str">
        <f t="shared" si="5"/>
        <v>6</v>
      </c>
      <c r="AC119" s="42">
        <f t="shared" si="6"/>
        <v>1999</v>
      </c>
      <c r="AD119" t="str">
        <f t="shared" si="7"/>
        <v>15/6/1999</v>
      </c>
    </row>
    <row r="120" spans="1:30" x14ac:dyDescent="0.3">
      <c r="A120" t="s">
        <v>861</v>
      </c>
      <c r="B120" t="s">
        <v>862</v>
      </c>
      <c r="C120" t="s">
        <v>36</v>
      </c>
      <c r="D120" s="4">
        <v>84</v>
      </c>
      <c r="E120" t="s">
        <v>863</v>
      </c>
      <c r="F120" t="s">
        <v>491</v>
      </c>
      <c r="G120" t="s">
        <v>864</v>
      </c>
      <c r="H120" t="s">
        <v>865</v>
      </c>
      <c r="I120" t="s">
        <v>866</v>
      </c>
      <c r="J120" t="s">
        <v>109</v>
      </c>
      <c r="K120" t="s">
        <v>279</v>
      </c>
      <c r="L120" t="s">
        <v>867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165</v>
      </c>
      <c r="U120">
        <v>26033</v>
      </c>
      <c r="W120" t="s">
        <v>102</v>
      </c>
      <c r="X120" s="3" t="s">
        <v>4374</v>
      </c>
      <c r="Y120" s="3">
        <v>2</v>
      </c>
      <c r="Z120" s="3">
        <v>1940</v>
      </c>
      <c r="AA120" s="42" t="str">
        <f t="shared" si="4"/>
        <v>19</v>
      </c>
      <c r="AB120" s="42">
        <f t="shared" si="5"/>
        <v>2</v>
      </c>
      <c r="AC120" s="42">
        <f t="shared" si="6"/>
        <v>1940</v>
      </c>
      <c r="AD120" t="str">
        <f t="shared" si="7"/>
        <v>19/2/1940</v>
      </c>
    </row>
    <row r="121" spans="1:30" x14ac:dyDescent="0.3">
      <c r="A121" t="s">
        <v>3477</v>
      </c>
      <c r="B121" t="s">
        <v>868</v>
      </c>
      <c r="C121" t="s">
        <v>36</v>
      </c>
      <c r="D121" s="4">
        <v>39</v>
      </c>
      <c r="E121" t="s">
        <v>869</v>
      </c>
      <c r="F121" t="s">
        <v>95</v>
      </c>
      <c r="G121" t="s">
        <v>870</v>
      </c>
      <c r="H121" t="s">
        <v>871</v>
      </c>
      <c r="I121" t="s">
        <v>872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92</v>
      </c>
      <c r="U121">
        <v>42143</v>
      </c>
      <c r="V121" t="s">
        <v>45</v>
      </c>
      <c r="W121" t="s">
        <v>166</v>
      </c>
      <c r="X121" s="3" t="s">
        <v>4375</v>
      </c>
      <c r="Y121" s="3">
        <v>11</v>
      </c>
      <c r="Z121" s="3">
        <v>1992</v>
      </c>
      <c r="AA121" s="42" t="str">
        <f t="shared" si="4"/>
        <v>27</v>
      </c>
      <c r="AB121" s="42">
        <f t="shared" si="5"/>
        <v>11</v>
      </c>
      <c r="AC121" s="42">
        <f t="shared" si="6"/>
        <v>1992</v>
      </c>
      <c r="AD121" t="str">
        <f t="shared" si="7"/>
        <v>27/11/1992</v>
      </c>
    </row>
    <row r="122" spans="1:30" x14ac:dyDescent="0.3">
      <c r="A122" t="s">
        <v>875</v>
      </c>
      <c r="B122" t="s">
        <v>876</v>
      </c>
      <c r="C122" t="s">
        <v>36</v>
      </c>
      <c r="D122" s="4">
        <v>46</v>
      </c>
      <c r="E122" t="s">
        <v>877</v>
      </c>
      <c r="F122" t="s">
        <v>25</v>
      </c>
      <c r="G122" t="s">
        <v>39</v>
      </c>
      <c r="H122" t="s">
        <v>878</v>
      </c>
      <c r="I122" t="s">
        <v>879</v>
      </c>
      <c r="K122" t="s">
        <v>279</v>
      </c>
      <c r="L122" t="s">
        <v>880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92</v>
      </c>
      <c r="U122">
        <v>31877</v>
      </c>
      <c r="V122" t="s">
        <v>33</v>
      </c>
      <c r="W122" t="s">
        <v>69</v>
      </c>
      <c r="X122" s="3" t="s">
        <v>3439</v>
      </c>
      <c r="Y122" s="3">
        <v>19</v>
      </c>
      <c r="Z122" s="3">
        <v>1978</v>
      </c>
      <c r="AA122" s="42">
        <f t="shared" si="4"/>
        <v>19</v>
      </c>
      <c r="AB122" s="42" t="str">
        <f t="shared" si="5"/>
        <v>10</v>
      </c>
      <c r="AC122" s="42">
        <f t="shared" si="6"/>
        <v>1978</v>
      </c>
      <c r="AD122" t="str">
        <f t="shared" si="7"/>
        <v>19/10/1978</v>
      </c>
    </row>
    <row r="123" spans="1:30" x14ac:dyDescent="0.3">
      <c r="A123" t="s">
        <v>3571</v>
      </c>
      <c r="B123" t="s">
        <v>283</v>
      </c>
      <c r="C123" t="s">
        <v>60</v>
      </c>
      <c r="D123" s="4">
        <v>84</v>
      </c>
      <c r="E123" t="s">
        <v>881</v>
      </c>
      <c r="F123" t="s">
        <v>294</v>
      </c>
      <c r="G123" t="s">
        <v>882</v>
      </c>
      <c r="H123" t="s">
        <v>421</v>
      </c>
      <c r="J123" t="s">
        <v>205</v>
      </c>
      <c r="K123" t="s">
        <v>320</v>
      </c>
      <c r="L123" t="s">
        <v>805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92</v>
      </c>
      <c r="U123" t="s">
        <v>883</v>
      </c>
      <c r="V123" t="s">
        <v>33</v>
      </c>
      <c r="W123" t="s">
        <v>92</v>
      </c>
      <c r="X123" s="3" t="s">
        <v>4352</v>
      </c>
      <c r="Y123" s="3">
        <v>8</v>
      </c>
      <c r="Z123" s="3">
        <v>1955</v>
      </c>
      <c r="AA123" s="42" t="str">
        <f t="shared" si="4"/>
        <v>3</v>
      </c>
      <c r="AB123" s="42">
        <f t="shared" si="5"/>
        <v>8</v>
      </c>
      <c r="AC123" s="42">
        <f t="shared" si="6"/>
        <v>1955</v>
      </c>
      <c r="AD123" t="str">
        <f t="shared" si="7"/>
        <v>3/8/1955</v>
      </c>
    </row>
    <row r="124" spans="1:30" x14ac:dyDescent="0.3">
      <c r="A124" t="s">
        <v>884</v>
      </c>
      <c r="B124" t="s">
        <v>885</v>
      </c>
      <c r="C124" t="s">
        <v>36</v>
      </c>
      <c r="D124" s="4">
        <v>28</v>
      </c>
      <c r="E124" t="s">
        <v>886</v>
      </c>
      <c r="F124" t="s">
        <v>266</v>
      </c>
      <c r="G124" t="s">
        <v>146</v>
      </c>
      <c r="H124" t="s">
        <v>887</v>
      </c>
      <c r="I124" t="s">
        <v>888</v>
      </c>
      <c r="K124" t="s">
        <v>611</v>
      </c>
      <c r="L124" t="s">
        <v>889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253</v>
      </c>
      <c r="U124" t="s">
        <v>890</v>
      </c>
      <c r="V124" t="s">
        <v>263</v>
      </c>
      <c r="X124" s="3" t="s">
        <v>4354</v>
      </c>
      <c r="Y124" s="3">
        <v>26</v>
      </c>
      <c r="Z124" s="3">
        <v>1996</v>
      </c>
      <c r="AA124" s="42">
        <f t="shared" si="4"/>
        <v>26</v>
      </c>
      <c r="AB124" s="42" t="str">
        <f t="shared" si="5"/>
        <v>6</v>
      </c>
      <c r="AC124" s="42">
        <f t="shared" si="6"/>
        <v>1996</v>
      </c>
      <c r="AD124" t="str">
        <f t="shared" si="7"/>
        <v>26/6/1996</v>
      </c>
    </row>
    <row r="125" spans="1:30" x14ac:dyDescent="0.3">
      <c r="A125" t="s">
        <v>891</v>
      </c>
      <c r="B125" t="s">
        <v>791</v>
      </c>
      <c r="C125" t="s">
        <v>3442</v>
      </c>
      <c r="D125" s="4">
        <v>53</v>
      </c>
      <c r="E125" t="s">
        <v>892</v>
      </c>
      <c r="F125" t="s">
        <v>266</v>
      </c>
      <c r="G125" t="s">
        <v>893</v>
      </c>
      <c r="H125" t="s">
        <v>894</v>
      </c>
      <c r="I125" t="s">
        <v>393</v>
      </c>
      <c r="J125" t="s">
        <v>342</v>
      </c>
      <c r="K125" t="s">
        <v>223</v>
      </c>
      <c r="L125" t="s">
        <v>895</v>
      </c>
      <c r="O125" t="s">
        <v>896</v>
      </c>
      <c r="P125">
        <v>181</v>
      </c>
      <c r="Q125">
        <v>7.7</v>
      </c>
      <c r="S125">
        <v>263</v>
      </c>
      <c r="T125" t="s">
        <v>253</v>
      </c>
      <c r="U125">
        <v>4132</v>
      </c>
      <c r="W125" t="s">
        <v>102</v>
      </c>
      <c r="X125" s="3" t="s">
        <v>4363</v>
      </c>
      <c r="Y125" s="3">
        <v>12</v>
      </c>
      <c r="Z125" s="3">
        <v>1971</v>
      </c>
      <c r="AA125" s="42" t="str">
        <f t="shared" si="4"/>
        <v>11</v>
      </c>
      <c r="AB125" s="42">
        <f t="shared" si="5"/>
        <v>12</v>
      </c>
      <c r="AC125" s="42">
        <f t="shared" si="6"/>
        <v>1971</v>
      </c>
      <c r="AD125" t="str">
        <f t="shared" si="7"/>
        <v>11/12/1971</v>
      </c>
    </row>
    <row r="126" spans="1:30" x14ac:dyDescent="0.3">
      <c r="A126" t="s">
        <v>897</v>
      </c>
      <c r="B126" t="s">
        <v>185</v>
      </c>
      <c r="C126" t="s">
        <v>60</v>
      </c>
      <c r="D126" s="4">
        <v>56</v>
      </c>
      <c r="E126" t="s">
        <v>898</v>
      </c>
      <c r="F126" t="s">
        <v>95</v>
      </c>
      <c r="G126" t="s">
        <v>899</v>
      </c>
      <c r="H126" t="s">
        <v>900</v>
      </c>
      <c r="I126" t="s">
        <v>901</v>
      </c>
      <c r="J126" t="s">
        <v>139</v>
      </c>
      <c r="K126" t="s">
        <v>537</v>
      </c>
      <c r="L126" t="s">
        <v>902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112</v>
      </c>
      <c r="U126">
        <v>45305</v>
      </c>
      <c r="V126" t="s">
        <v>271</v>
      </c>
      <c r="W126" t="s">
        <v>25</v>
      </c>
      <c r="X126" s="3" t="s">
        <v>4360</v>
      </c>
      <c r="Y126" s="3">
        <v>5</v>
      </c>
      <c r="Z126" s="3">
        <v>1968</v>
      </c>
      <c r="AA126" s="42" t="str">
        <f t="shared" si="4"/>
        <v>8</v>
      </c>
      <c r="AB126" s="42">
        <f t="shared" si="5"/>
        <v>5</v>
      </c>
      <c r="AC126" s="42">
        <f t="shared" si="6"/>
        <v>1968</v>
      </c>
      <c r="AD126" t="str">
        <f t="shared" si="7"/>
        <v>8/5/1968</v>
      </c>
    </row>
    <row r="127" spans="1:30" x14ac:dyDescent="0.3">
      <c r="A127" t="s">
        <v>904</v>
      </c>
      <c r="B127" t="s">
        <v>905</v>
      </c>
      <c r="C127" t="s">
        <v>3442</v>
      </c>
      <c r="D127" s="4">
        <v>29</v>
      </c>
      <c r="E127" t="s">
        <v>906</v>
      </c>
      <c r="F127" t="s">
        <v>126</v>
      </c>
      <c r="H127" t="s">
        <v>907</v>
      </c>
      <c r="I127" t="s">
        <v>908</v>
      </c>
      <c r="J127" t="s">
        <v>458</v>
      </c>
      <c r="K127" t="s">
        <v>441</v>
      </c>
      <c r="L127" t="s">
        <v>190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112</v>
      </c>
      <c r="U127" t="s">
        <v>909</v>
      </c>
      <c r="V127" t="s">
        <v>183</v>
      </c>
      <c r="W127" t="s">
        <v>44</v>
      </c>
      <c r="X127" s="3" t="s">
        <v>4352</v>
      </c>
      <c r="Y127" s="3">
        <v>25</v>
      </c>
      <c r="Z127" s="3">
        <v>2003</v>
      </c>
      <c r="AA127" s="42">
        <f t="shared" si="4"/>
        <v>25</v>
      </c>
      <c r="AB127" s="42" t="str">
        <f t="shared" si="5"/>
        <v>3</v>
      </c>
      <c r="AC127" s="42">
        <f t="shared" si="6"/>
        <v>2003</v>
      </c>
      <c r="AD127" t="str">
        <f t="shared" si="7"/>
        <v>25/3/2003</v>
      </c>
    </row>
    <row r="128" spans="1:30" x14ac:dyDescent="0.3">
      <c r="A128" t="s">
        <v>910</v>
      </c>
      <c r="B128" t="s">
        <v>911</v>
      </c>
      <c r="C128" t="s">
        <v>36</v>
      </c>
      <c r="D128" s="4">
        <v>39</v>
      </c>
      <c r="E128" t="s">
        <v>912</v>
      </c>
      <c r="F128" t="s">
        <v>329</v>
      </c>
      <c r="G128" t="s">
        <v>39</v>
      </c>
      <c r="H128" t="s">
        <v>361</v>
      </c>
      <c r="I128" t="s">
        <v>913</v>
      </c>
      <c r="J128" t="s">
        <v>753</v>
      </c>
      <c r="K128" t="s">
        <v>516</v>
      </c>
      <c r="L128" t="s">
        <v>914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  <c r="X128" s="3" t="s">
        <v>4365</v>
      </c>
      <c r="Y128" s="3">
        <v>5</v>
      </c>
      <c r="Z128" s="3">
        <v>1985</v>
      </c>
      <c r="AA128" s="42" t="str">
        <f t="shared" si="4"/>
        <v>2</v>
      </c>
      <c r="AB128" s="42">
        <f t="shared" si="5"/>
        <v>5</v>
      </c>
      <c r="AC128" s="42">
        <f t="shared" si="6"/>
        <v>1985</v>
      </c>
      <c r="AD128" t="str">
        <f t="shared" si="7"/>
        <v>2/5/1985</v>
      </c>
    </row>
    <row r="129" spans="1:30" x14ac:dyDescent="0.3">
      <c r="A129" t="s">
        <v>916</v>
      </c>
      <c r="C129" t="s">
        <v>36</v>
      </c>
      <c r="D129" s="4">
        <v>37</v>
      </c>
      <c r="E129" t="s">
        <v>917</v>
      </c>
      <c r="F129" t="s">
        <v>84</v>
      </c>
      <c r="G129" t="s">
        <v>918</v>
      </c>
      <c r="H129" t="s">
        <v>804</v>
      </c>
      <c r="I129" t="s">
        <v>172</v>
      </c>
      <c r="J129" t="s">
        <v>309</v>
      </c>
      <c r="K129" t="s">
        <v>348</v>
      </c>
      <c r="L129" t="s">
        <v>919</v>
      </c>
      <c r="O129" t="s">
        <v>920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57</v>
      </c>
      <c r="W129" t="s">
        <v>44</v>
      </c>
      <c r="X129" s="3" t="s">
        <v>4360</v>
      </c>
      <c r="Y129" s="3">
        <v>15</v>
      </c>
      <c r="Z129" s="3">
        <v>1987</v>
      </c>
      <c r="AA129" s="42">
        <f t="shared" si="4"/>
        <v>15</v>
      </c>
      <c r="AB129" s="42" t="str">
        <f t="shared" si="5"/>
        <v>8</v>
      </c>
      <c r="AC129" s="42">
        <f t="shared" si="6"/>
        <v>1987</v>
      </c>
      <c r="AD129" t="str">
        <f t="shared" si="7"/>
        <v>15/8/1987</v>
      </c>
    </row>
    <row r="130" spans="1:30" x14ac:dyDescent="0.3">
      <c r="A130" t="s">
        <v>921</v>
      </c>
      <c r="B130" t="s">
        <v>922</v>
      </c>
      <c r="C130" t="s">
        <v>60</v>
      </c>
      <c r="D130" s="4">
        <v>61</v>
      </c>
      <c r="E130" t="s">
        <v>923</v>
      </c>
      <c r="F130" t="s">
        <v>468</v>
      </c>
      <c r="G130" t="s">
        <v>924</v>
      </c>
      <c r="H130" t="s">
        <v>925</v>
      </c>
      <c r="I130" t="s">
        <v>138</v>
      </c>
      <c r="J130" t="s">
        <v>458</v>
      </c>
      <c r="K130" t="s">
        <v>650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281</v>
      </c>
      <c r="W130" t="s">
        <v>68</v>
      </c>
      <c r="X130" s="3" t="s">
        <v>4365</v>
      </c>
      <c r="Y130" s="3">
        <v>18</v>
      </c>
      <c r="Z130" s="3">
        <v>1963</v>
      </c>
      <c r="AA130" s="42">
        <f t="shared" ref="AA130:AA193" si="8">IF(AND(X130&gt;12, Y130&lt;=12),X130,Y130)</f>
        <v>18</v>
      </c>
      <c r="AB130" s="42" t="str">
        <f t="shared" ref="AB130:AB193" si="9">IF(X130=AA130,Y130,X130)</f>
        <v>2</v>
      </c>
      <c r="AC130" s="42">
        <f t="shared" ref="AC130:AC193" si="10">IF(LEN(Z130)=4, Z130, "19" &amp; Z130)</f>
        <v>1963</v>
      </c>
      <c r="AD130" t="str">
        <f t="shared" ref="AD130:AD193" si="11">(AA130 &amp; "/" &amp; AB130 &amp; "/" &amp; AC130)</f>
        <v>18/2/1963</v>
      </c>
    </row>
    <row r="131" spans="1:30" x14ac:dyDescent="0.3">
      <c r="A131" t="s">
        <v>926</v>
      </c>
      <c r="B131" t="s">
        <v>927</v>
      </c>
      <c r="C131" t="s">
        <v>36</v>
      </c>
      <c r="D131" s="4">
        <v>23</v>
      </c>
      <c r="E131" t="s">
        <v>928</v>
      </c>
      <c r="F131" t="s">
        <v>73</v>
      </c>
      <c r="G131" t="s">
        <v>39</v>
      </c>
      <c r="H131" t="s">
        <v>929</v>
      </c>
      <c r="I131" t="s">
        <v>930</v>
      </c>
      <c r="J131" t="s">
        <v>458</v>
      </c>
      <c r="K131" t="s">
        <v>516</v>
      </c>
      <c r="L131" t="s">
        <v>931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263</v>
      </c>
      <c r="W131" t="s">
        <v>25</v>
      </c>
      <c r="X131" s="3" t="s">
        <v>4356</v>
      </c>
      <c r="Y131" s="3">
        <v>15</v>
      </c>
      <c r="Z131" s="3">
        <v>2001</v>
      </c>
      <c r="AA131" s="42">
        <f t="shared" si="8"/>
        <v>15</v>
      </c>
      <c r="AB131" s="42" t="str">
        <f t="shared" si="9"/>
        <v>4</v>
      </c>
      <c r="AC131" s="42">
        <f t="shared" si="10"/>
        <v>2001</v>
      </c>
      <c r="AD131" t="str">
        <f t="shared" si="11"/>
        <v>15/4/2001</v>
      </c>
    </row>
    <row r="132" spans="1:30" x14ac:dyDescent="0.3">
      <c r="A132" t="s">
        <v>3478</v>
      </c>
      <c r="B132" t="s">
        <v>35</v>
      </c>
      <c r="C132" t="s">
        <v>3442</v>
      </c>
      <c r="D132" s="4">
        <v>21</v>
      </c>
      <c r="E132" t="s">
        <v>932</v>
      </c>
      <c r="F132" t="s">
        <v>153</v>
      </c>
      <c r="G132" t="s">
        <v>933</v>
      </c>
      <c r="H132" t="s">
        <v>934</v>
      </c>
      <c r="I132" t="s">
        <v>935</v>
      </c>
      <c r="J132" t="s">
        <v>99</v>
      </c>
      <c r="K132" t="s">
        <v>386</v>
      </c>
      <c r="L132" t="s">
        <v>936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3" t="s">
        <v>4350</v>
      </c>
      <c r="Y132" s="3">
        <v>5</v>
      </c>
      <c r="Z132" s="3">
        <v>2003</v>
      </c>
      <c r="AA132" s="42" t="str">
        <f t="shared" si="8"/>
        <v>28</v>
      </c>
      <c r="AB132" s="42">
        <f t="shared" si="9"/>
        <v>5</v>
      </c>
      <c r="AC132" s="42">
        <f t="shared" si="10"/>
        <v>2003</v>
      </c>
      <c r="AD132" t="str">
        <f t="shared" si="11"/>
        <v>28/5/2003</v>
      </c>
    </row>
    <row r="133" spans="1:30" x14ac:dyDescent="0.3">
      <c r="A133" t="s">
        <v>938</v>
      </c>
      <c r="B133" t="s">
        <v>939</v>
      </c>
      <c r="C133" t="s">
        <v>3442</v>
      </c>
      <c r="D133" s="4">
        <v>51</v>
      </c>
      <c r="E133" t="s">
        <v>940</v>
      </c>
      <c r="F133" t="s">
        <v>153</v>
      </c>
      <c r="G133" t="s">
        <v>941</v>
      </c>
      <c r="H133" t="s">
        <v>942</v>
      </c>
      <c r="I133" t="s">
        <v>943</v>
      </c>
      <c r="J133" t="s">
        <v>121</v>
      </c>
      <c r="K133" t="s">
        <v>783</v>
      </c>
      <c r="L133" t="s">
        <v>574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944</v>
      </c>
      <c r="V133" t="s">
        <v>79</v>
      </c>
      <c r="W133" t="s">
        <v>80</v>
      </c>
      <c r="X133" s="3" t="s">
        <v>4352</v>
      </c>
      <c r="Y133" s="3">
        <v>26</v>
      </c>
      <c r="Z133" s="3">
        <v>1973</v>
      </c>
      <c r="AA133" s="42">
        <f t="shared" si="8"/>
        <v>26</v>
      </c>
      <c r="AB133" s="42" t="str">
        <f t="shared" si="9"/>
        <v>3</v>
      </c>
      <c r="AC133" s="42">
        <f t="shared" si="10"/>
        <v>1973</v>
      </c>
      <c r="AD133" t="str">
        <f t="shared" si="11"/>
        <v>26/3/1973</v>
      </c>
    </row>
    <row r="134" spans="1:30" x14ac:dyDescent="0.3">
      <c r="A134" t="s">
        <v>945</v>
      </c>
      <c r="B134" t="s">
        <v>946</v>
      </c>
      <c r="C134" t="s">
        <v>60</v>
      </c>
      <c r="D134" s="4">
        <v>71</v>
      </c>
      <c r="E134" t="s">
        <v>947</v>
      </c>
      <c r="F134" t="s">
        <v>275</v>
      </c>
      <c r="G134" t="s">
        <v>948</v>
      </c>
      <c r="H134" t="s">
        <v>949</v>
      </c>
      <c r="I134" t="s">
        <v>950</v>
      </c>
      <c r="J134" t="s">
        <v>242</v>
      </c>
      <c r="K134" t="s">
        <v>333</v>
      </c>
      <c r="L134" t="s">
        <v>951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952</v>
      </c>
      <c r="V134" t="s">
        <v>208</v>
      </c>
      <c r="W134" t="s">
        <v>25</v>
      </c>
      <c r="X134" s="3" t="s">
        <v>4362</v>
      </c>
      <c r="Y134" s="3">
        <v>12</v>
      </c>
      <c r="Z134" s="3">
        <v>53</v>
      </c>
      <c r="AA134" s="42" t="str">
        <f t="shared" si="8"/>
        <v>23</v>
      </c>
      <c r="AB134" s="42">
        <f t="shared" si="9"/>
        <v>12</v>
      </c>
      <c r="AC134" s="42" t="str">
        <f t="shared" si="10"/>
        <v>1953</v>
      </c>
      <c r="AD134" t="str">
        <f t="shared" si="11"/>
        <v>23/12/1953</v>
      </c>
    </row>
    <row r="135" spans="1:30" x14ac:dyDescent="0.3">
      <c r="A135" t="s">
        <v>953</v>
      </c>
      <c r="B135" t="s">
        <v>954</v>
      </c>
      <c r="C135" t="s">
        <v>3442</v>
      </c>
      <c r="D135" s="4">
        <v>21</v>
      </c>
      <c r="E135" t="s">
        <v>955</v>
      </c>
      <c r="F135" t="s">
        <v>541</v>
      </c>
      <c r="G135" t="s">
        <v>146</v>
      </c>
      <c r="H135" t="s">
        <v>956</v>
      </c>
      <c r="I135" t="s">
        <v>900</v>
      </c>
      <c r="J135" t="s">
        <v>42</v>
      </c>
      <c r="K135" t="s">
        <v>39</v>
      </c>
      <c r="L135" t="s">
        <v>957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92</v>
      </c>
      <c r="U135" t="s">
        <v>958</v>
      </c>
      <c r="V135" t="s">
        <v>57</v>
      </c>
      <c r="W135" t="s">
        <v>25</v>
      </c>
      <c r="X135" s="3" t="s">
        <v>4375</v>
      </c>
      <c r="Y135" s="3">
        <v>4</v>
      </c>
      <c r="Z135" s="3">
        <v>2003</v>
      </c>
      <c r="AA135" s="42" t="str">
        <f t="shared" si="8"/>
        <v>27</v>
      </c>
      <c r="AB135" s="42">
        <f t="shared" si="9"/>
        <v>4</v>
      </c>
      <c r="AC135" s="42">
        <f t="shared" si="10"/>
        <v>2003</v>
      </c>
      <c r="AD135" t="str">
        <f t="shared" si="11"/>
        <v>27/4/2003</v>
      </c>
    </row>
    <row r="136" spans="1:30" x14ac:dyDescent="0.3">
      <c r="A136" t="s">
        <v>959</v>
      </c>
      <c r="B136" t="s">
        <v>960</v>
      </c>
      <c r="C136" t="s">
        <v>3442</v>
      </c>
      <c r="D136" s="4">
        <v>55</v>
      </c>
      <c r="E136" t="s">
        <v>961</v>
      </c>
      <c r="F136" t="s">
        <v>25</v>
      </c>
      <c r="G136" t="s">
        <v>962</v>
      </c>
      <c r="H136" t="s">
        <v>963</v>
      </c>
      <c r="I136" t="s">
        <v>964</v>
      </c>
      <c r="J136" t="s">
        <v>394</v>
      </c>
      <c r="K136" t="s">
        <v>320</v>
      </c>
      <c r="L136" t="s">
        <v>965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79</v>
      </c>
      <c r="X136" s="3" t="s">
        <v>4352</v>
      </c>
      <c r="Y136" s="3">
        <v>3</v>
      </c>
      <c r="Z136" s="3">
        <v>1969</v>
      </c>
      <c r="AA136" s="42" t="str">
        <f t="shared" si="8"/>
        <v>3</v>
      </c>
      <c r="AB136" s="42">
        <f t="shared" si="9"/>
        <v>3</v>
      </c>
      <c r="AC136" s="42">
        <f t="shared" si="10"/>
        <v>1969</v>
      </c>
      <c r="AD136" t="str">
        <f t="shared" si="11"/>
        <v>3/3/1969</v>
      </c>
    </row>
    <row r="137" spans="1:30" x14ac:dyDescent="0.3">
      <c r="A137" t="s">
        <v>966</v>
      </c>
      <c r="B137" t="s">
        <v>967</v>
      </c>
      <c r="C137" t="s">
        <v>36</v>
      </c>
      <c r="D137" s="4">
        <v>56</v>
      </c>
      <c r="E137" t="s">
        <v>968</v>
      </c>
      <c r="F137" t="s">
        <v>25</v>
      </c>
      <c r="G137" t="s">
        <v>969</v>
      </c>
      <c r="H137" t="s">
        <v>970</v>
      </c>
      <c r="I137" t="s">
        <v>163</v>
      </c>
      <c r="J137" t="s">
        <v>458</v>
      </c>
      <c r="K137" t="s">
        <v>140</v>
      </c>
      <c r="L137" t="s">
        <v>971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698</v>
      </c>
      <c r="W137" t="s">
        <v>44</v>
      </c>
      <c r="X137" s="3" t="s">
        <v>4370</v>
      </c>
      <c r="Y137" s="3">
        <v>6</v>
      </c>
      <c r="Z137" s="3">
        <v>68</v>
      </c>
      <c r="AA137" s="42" t="str">
        <f t="shared" si="8"/>
        <v>13</v>
      </c>
      <c r="AB137" s="42">
        <f t="shared" si="9"/>
        <v>6</v>
      </c>
      <c r="AC137" s="42" t="str">
        <f t="shared" si="10"/>
        <v>1968</v>
      </c>
      <c r="AD137" t="str">
        <f t="shared" si="11"/>
        <v>13/6/1968</v>
      </c>
    </row>
    <row r="138" spans="1:30" x14ac:dyDescent="0.3">
      <c r="A138" t="s">
        <v>3479</v>
      </c>
      <c r="B138" t="s">
        <v>972</v>
      </c>
      <c r="C138" t="s">
        <v>36</v>
      </c>
      <c r="D138" s="4">
        <v>69</v>
      </c>
      <c r="E138" t="s">
        <v>973</v>
      </c>
      <c r="F138" t="s">
        <v>193</v>
      </c>
      <c r="G138" t="s">
        <v>974</v>
      </c>
      <c r="H138" t="s">
        <v>975</v>
      </c>
      <c r="I138" t="s">
        <v>976</v>
      </c>
      <c r="J138" t="s">
        <v>394</v>
      </c>
      <c r="K138" t="s">
        <v>537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132</v>
      </c>
      <c r="U138">
        <v>47692</v>
      </c>
      <c r="V138" t="s">
        <v>79</v>
      </c>
      <c r="W138" t="s">
        <v>69</v>
      </c>
      <c r="X138" s="3" t="s">
        <v>3439</v>
      </c>
      <c r="Y138" s="3">
        <v>11</v>
      </c>
      <c r="Z138" s="3">
        <v>1955</v>
      </c>
      <c r="AA138" s="42" t="str">
        <f t="shared" si="8"/>
        <v>10</v>
      </c>
      <c r="AB138" s="42">
        <f t="shared" si="9"/>
        <v>11</v>
      </c>
      <c r="AC138" s="42">
        <f t="shared" si="10"/>
        <v>1955</v>
      </c>
      <c r="AD138" t="str">
        <f t="shared" si="11"/>
        <v>10/11/1955</v>
      </c>
    </row>
    <row r="139" spans="1:30" x14ac:dyDescent="0.3">
      <c r="A139" t="s">
        <v>978</v>
      </c>
      <c r="B139" t="s">
        <v>979</v>
      </c>
      <c r="C139" t="s">
        <v>60</v>
      </c>
      <c r="D139" s="4">
        <v>27</v>
      </c>
      <c r="E139" t="s">
        <v>980</v>
      </c>
      <c r="F139" t="s">
        <v>117</v>
      </c>
      <c r="G139" t="s">
        <v>39</v>
      </c>
      <c r="H139" t="s">
        <v>981</v>
      </c>
      <c r="I139" t="s">
        <v>982</v>
      </c>
      <c r="J139" t="s">
        <v>230</v>
      </c>
      <c r="K139" t="s">
        <v>333</v>
      </c>
      <c r="L139" t="s">
        <v>983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217</v>
      </c>
      <c r="W139" t="b">
        <v>0</v>
      </c>
      <c r="X139" s="3" t="s">
        <v>56</v>
      </c>
      <c r="Y139" s="3">
        <v>3</v>
      </c>
      <c r="Z139" s="3">
        <v>1997</v>
      </c>
      <c r="AA139" s="42" t="str">
        <f t="shared" si="8"/>
        <v>1</v>
      </c>
      <c r="AB139" s="42">
        <f t="shared" si="9"/>
        <v>3</v>
      </c>
      <c r="AC139" s="42">
        <f t="shared" si="10"/>
        <v>1997</v>
      </c>
      <c r="AD139" t="str">
        <f t="shared" si="11"/>
        <v>1/3/1997</v>
      </c>
    </row>
    <row r="140" spans="1:30" x14ac:dyDescent="0.3">
      <c r="A140" t="s">
        <v>3542</v>
      </c>
      <c r="B140" t="s">
        <v>984</v>
      </c>
      <c r="C140" t="s">
        <v>60</v>
      </c>
      <c r="D140" s="4">
        <v>38</v>
      </c>
      <c r="E140" t="s">
        <v>985</v>
      </c>
      <c r="F140" t="s">
        <v>84</v>
      </c>
      <c r="G140" t="s">
        <v>39</v>
      </c>
      <c r="H140" t="s">
        <v>986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91</v>
      </c>
      <c r="U140">
        <v>21067</v>
      </c>
      <c r="V140" t="s">
        <v>698</v>
      </c>
      <c r="W140" t="s">
        <v>92</v>
      </c>
      <c r="X140" s="3" t="s">
        <v>4360</v>
      </c>
      <c r="Y140" s="3">
        <v>18</v>
      </c>
      <c r="Z140" s="3">
        <v>1986</v>
      </c>
      <c r="AA140" s="42">
        <f t="shared" si="8"/>
        <v>18</v>
      </c>
      <c r="AB140" s="42" t="str">
        <f t="shared" si="9"/>
        <v>8</v>
      </c>
      <c r="AC140" s="42">
        <f t="shared" si="10"/>
        <v>1986</v>
      </c>
      <c r="AD140" t="str">
        <f t="shared" si="11"/>
        <v>18/8/1986</v>
      </c>
    </row>
    <row r="141" spans="1:30" x14ac:dyDescent="0.3">
      <c r="A141" t="s">
        <v>988</v>
      </c>
      <c r="B141" t="s">
        <v>989</v>
      </c>
      <c r="C141" t="s">
        <v>36</v>
      </c>
      <c r="D141" s="4">
        <v>79</v>
      </c>
      <c r="E141" t="s">
        <v>990</v>
      </c>
      <c r="F141" t="s">
        <v>338</v>
      </c>
      <c r="G141" t="s">
        <v>146</v>
      </c>
      <c r="H141" t="s">
        <v>991</v>
      </c>
      <c r="I141" t="s">
        <v>992</v>
      </c>
      <c r="J141" t="s">
        <v>205</v>
      </c>
      <c r="K141" t="s">
        <v>624</v>
      </c>
      <c r="L141" t="s">
        <v>993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253</v>
      </c>
      <c r="V141" t="s">
        <v>57</v>
      </c>
      <c r="W141" t="s">
        <v>46</v>
      </c>
      <c r="X141" s="3" t="s">
        <v>4356</v>
      </c>
      <c r="Y141" s="3">
        <v>4</v>
      </c>
      <c r="Z141" s="3">
        <v>1945</v>
      </c>
      <c r="AA141" s="42" t="str">
        <f t="shared" si="8"/>
        <v>4</v>
      </c>
      <c r="AB141" s="42">
        <f t="shared" si="9"/>
        <v>4</v>
      </c>
      <c r="AC141" s="42">
        <f t="shared" si="10"/>
        <v>1945</v>
      </c>
      <c r="AD141" t="str">
        <f t="shared" si="11"/>
        <v>4/4/1945</v>
      </c>
    </row>
    <row r="142" spans="1:30" x14ac:dyDescent="0.3">
      <c r="A142" t="s">
        <v>994</v>
      </c>
      <c r="B142" t="s">
        <v>995</v>
      </c>
      <c r="C142" t="s">
        <v>60</v>
      </c>
      <c r="D142" s="4">
        <v>61</v>
      </c>
      <c r="E142" t="s">
        <v>996</v>
      </c>
      <c r="F142" t="s">
        <v>73</v>
      </c>
      <c r="G142" t="s">
        <v>997</v>
      </c>
      <c r="H142" t="s">
        <v>998</v>
      </c>
      <c r="J142" t="s">
        <v>65</v>
      </c>
      <c r="K142" t="s">
        <v>703</v>
      </c>
      <c r="L142" t="s">
        <v>999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80</v>
      </c>
      <c r="U142">
        <v>21368</v>
      </c>
      <c r="V142" t="s">
        <v>113</v>
      </c>
      <c r="W142" t="s">
        <v>25</v>
      </c>
      <c r="X142" s="3" t="s">
        <v>4352</v>
      </c>
      <c r="Y142" s="3">
        <v>4</v>
      </c>
      <c r="Z142" s="3">
        <v>1963</v>
      </c>
      <c r="AA142" s="42" t="str">
        <f t="shared" si="8"/>
        <v>3</v>
      </c>
      <c r="AB142" s="42">
        <f t="shared" si="9"/>
        <v>4</v>
      </c>
      <c r="AC142" s="42">
        <f t="shared" si="10"/>
        <v>1963</v>
      </c>
      <c r="AD142" t="str">
        <f t="shared" si="11"/>
        <v>3/4/1963</v>
      </c>
    </row>
    <row r="143" spans="1:30" x14ac:dyDescent="0.3">
      <c r="A143" t="s">
        <v>1000</v>
      </c>
      <c r="B143" t="s">
        <v>1001</v>
      </c>
      <c r="C143" t="s">
        <v>36</v>
      </c>
      <c r="D143" s="4">
        <v>58</v>
      </c>
      <c r="F143" t="s">
        <v>73</v>
      </c>
      <c r="G143" t="s">
        <v>1002</v>
      </c>
      <c r="H143" t="s">
        <v>1003</v>
      </c>
      <c r="I143" t="s">
        <v>1004</v>
      </c>
      <c r="J143" t="s">
        <v>753</v>
      </c>
      <c r="K143" t="s">
        <v>348</v>
      </c>
      <c r="L143" t="s">
        <v>1005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91</v>
      </c>
      <c r="U143">
        <v>5265</v>
      </c>
      <c r="V143" t="s">
        <v>113</v>
      </c>
      <c r="W143" t="s">
        <v>92</v>
      </c>
      <c r="AA143" s="42"/>
      <c r="AB143" s="42"/>
    </row>
    <row r="144" spans="1:30" x14ac:dyDescent="0.3">
      <c r="A144" t="s">
        <v>1006</v>
      </c>
      <c r="B144" t="s">
        <v>1007</v>
      </c>
      <c r="C144" t="s">
        <v>36</v>
      </c>
      <c r="D144" s="4">
        <v>58</v>
      </c>
      <c r="E144" t="s">
        <v>1008</v>
      </c>
      <c r="F144" t="s">
        <v>126</v>
      </c>
      <c r="G144" t="s">
        <v>146</v>
      </c>
      <c r="H144" t="s">
        <v>1009</v>
      </c>
      <c r="I144" t="s">
        <v>1010</v>
      </c>
      <c r="J144" t="s">
        <v>242</v>
      </c>
      <c r="K144" t="s">
        <v>703</v>
      </c>
      <c r="L144" t="s">
        <v>1011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92</v>
      </c>
      <c r="U144">
        <v>41539</v>
      </c>
      <c r="V144" t="s">
        <v>183</v>
      </c>
      <c r="W144" t="s">
        <v>68</v>
      </c>
      <c r="X144" s="3" t="s">
        <v>4364</v>
      </c>
      <c r="Y144" s="3">
        <v>4</v>
      </c>
      <c r="Z144" s="3">
        <v>1966</v>
      </c>
      <c r="AA144" s="42" t="str">
        <f t="shared" si="8"/>
        <v>5</v>
      </c>
      <c r="AB144" s="42">
        <f t="shared" si="9"/>
        <v>4</v>
      </c>
      <c r="AC144" s="42">
        <f t="shared" si="10"/>
        <v>1966</v>
      </c>
      <c r="AD144" t="str">
        <f t="shared" si="11"/>
        <v>5/4/1966</v>
      </c>
    </row>
    <row r="145" spans="1:30" x14ac:dyDescent="0.3">
      <c r="A145" t="s">
        <v>3480</v>
      </c>
      <c r="B145" t="s">
        <v>1012</v>
      </c>
      <c r="C145" t="s">
        <v>36</v>
      </c>
      <c r="D145" s="4">
        <v>62</v>
      </c>
      <c r="E145" t="s">
        <v>1013</v>
      </c>
      <c r="F145" t="s">
        <v>178</v>
      </c>
      <c r="G145" t="s">
        <v>1014</v>
      </c>
      <c r="H145" t="s">
        <v>1015</v>
      </c>
      <c r="I145" t="s">
        <v>1016</v>
      </c>
      <c r="J145" t="s">
        <v>230</v>
      </c>
      <c r="K145" t="s">
        <v>386</v>
      </c>
      <c r="L145" t="s">
        <v>1017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102</v>
      </c>
      <c r="U145" t="s">
        <v>1018</v>
      </c>
      <c r="V145" t="s">
        <v>57</v>
      </c>
      <c r="W145" t="s">
        <v>92</v>
      </c>
      <c r="X145" s="3" t="s">
        <v>4351</v>
      </c>
      <c r="Y145" s="3">
        <v>7</v>
      </c>
      <c r="Z145" s="3">
        <v>1962</v>
      </c>
      <c r="AA145" s="42" t="str">
        <f t="shared" si="8"/>
        <v>12</v>
      </c>
      <c r="AB145" s="42">
        <f t="shared" si="9"/>
        <v>7</v>
      </c>
      <c r="AC145" s="42">
        <f t="shared" si="10"/>
        <v>1962</v>
      </c>
      <c r="AD145" t="str">
        <f t="shared" si="11"/>
        <v>12/7/1962</v>
      </c>
    </row>
    <row r="146" spans="1:30" x14ac:dyDescent="0.3">
      <c r="A146" t="s">
        <v>1019</v>
      </c>
      <c r="B146" t="s">
        <v>1020</v>
      </c>
      <c r="C146" t="s">
        <v>36</v>
      </c>
      <c r="D146" s="4">
        <v>34</v>
      </c>
      <c r="E146" t="s">
        <v>1021</v>
      </c>
      <c r="F146" t="s">
        <v>39</v>
      </c>
      <c r="G146" t="s">
        <v>1022</v>
      </c>
      <c r="H146" t="s">
        <v>1023</v>
      </c>
      <c r="I146" t="s">
        <v>1024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78</v>
      </c>
      <c r="U146">
        <v>47710</v>
      </c>
      <c r="V146" t="s">
        <v>217</v>
      </c>
      <c r="W146" t="s">
        <v>102</v>
      </c>
      <c r="X146" s="3" t="s">
        <v>4363</v>
      </c>
      <c r="Y146" s="3">
        <v>3</v>
      </c>
      <c r="Z146" s="3">
        <v>1990</v>
      </c>
      <c r="AA146" s="42" t="str">
        <f t="shared" si="8"/>
        <v>11</v>
      </c>
      <c r="AB146" s="42">
        <f t="shared" si="9"/>
        <v>3</v>
      </c>
      <c r="AC146" s="42">
        <f t="shared" si="10"/>
        <v>1990</v>
      </c>
      <c r="AD146" t="str">
        <f t="shared" si="11"/>
        <v>11/3/1990</v>
      </c>
    </row>
    <row r="147" spans="1:30" x14ac:dyDescent="0.3">
      <c r="A147" t="s">
        <v>1025</v>
      </c>
      <c r="B147" t="s">
        <v>1026</v>
      </c>
      <c r="C147" t="s">
        <v>36</v>
      </c>
      <c r="D147" s="4">
        <v>83</v>
      </c>
      <c r="E147" t="s">
        <v>1027</v>
      </c>
      <c r="F147" t="s">
        <v>178</v>
      </c>
      <c r="G147" t="s">
        <v>1028</v>
      </c>
      <c r="H147" t="s">
        <v>1029</v>
      </c>
      <c r="I147" t="s">
        <v>1030</v>
      </c>
      <c r="J147" t="s">
        <v>458</v>
      </c>
      <c r="K147" t="s">
        <v>261</v>
      </c>
      <c r="L147" t="s">
        <v>1031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253</v>
      </c>
      <c r="U147">
        <v>5578</v>
      </c>
      <c r="V147" t="s">
        <v>79</v>
      </c>
      <c r="W147" t="s">
        <v>80</v>
      </c>
      <c r="X147" s="3" t="s">
        <v>4375</v>
      </c>
      <c r="Y147" s="3">
        <v>5</v>
      </c>
      <c r="Z147" s="3">
        <v>41</v>
      </c>
      <c r="AA147" s="42" t="str">
        <f t="shared" si="8"/>
        <v>27</v>
      </c>
      <c r="AB147" s="42">
        <f t="shared" si="9"/>
        <v>5</v>
      </c>
      <c r="AC147" s="42" t="str">
        <f t="shared" si="10"/>
        <v>1941</v>
      </c>
      <c r="AD147" t="str">
        <f t="shared" si="11"/>
        <v>27/5/1941</v>
      </c>
    </row>
    <row r="148" spans="1:30" x14ac:dyDescent="0.3">
      <c r="A148" t="s">
        <v>1032</v>
      </c>
      <c r="B148" t="s">
        <v>627</v>
      </c>
      <c r="C148" t="s">
        <v>60</v>
      </c>
      <c r="D148" s="4">
        <v>58</v>
      </c>
      <c r="E148" t="s">
        <v>1033</v>
      </c>
      <c r="F148" t="s">
        <v>316</v>
      </c>
      <c r="G148" t="s">
        <v>1034</v>
      </c>
      <c r="H148" t="s">
        <v>1035</v>
      </c>
      <c r="I148" t="s">
        <v>1036</v>
      </c>
      <c r="K148" t="s">
        <v>650</v>
      </c>
      <c r="L148" t="s">
        <v>1037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102</v>
      </c>
      <c r="U148">
        <v>44620</v>
      </c>
      <c r="V148" t="s">
        <v>57</v>
      </c>
      <c r="W148" t="s">
        <v>132</v>
      </c>
      <c r="X148" s="3" t="s">
        <v>4353</v>
      </c>
      <c r="Y148" s="3">
        <v>4</v>
      </c>
      <c r="Z148" s="3">
        <v>1972</v>
      </c>
      <c r="AA148" s="42" t="str">
        <f t="shared" si="8"/>
        <v>21</v>
      </c>
      <c r="AB148" s="42">
        <f t="shared" si="9"/>
        <v>4</v>
      </c>
      <c r="AC148" s="42">
        <f t="shared" si="10"/>
        <v>1972</v>
      </c>
      <c r="AD148" t="str">
        <f t="shared" si="11"/>
        <v>21/4/1972</v>
      </c>
    </row>
    <row r="149" spans="1:30" x14ac:dyDescent="0.3">
      <c r="A149" t="s">
        <v>1038</v>
      </c>
      <c r="B149" t="s">
        <v>1039</v>
      </c>
      <c r="C149" t="s">
        <v>60</v>
      </c>
      <c r="D149" s="4">
        <v>33</v>
      </c>
      <c r="E149" t="s">
        <v>1040</v>
      </c>
      <c r="F149" t="s">
        <v>25</v>
      </c>
      <c r="G149" t="s">
        <v>39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80</v>
      </c>
      <c r="U149">
        <v>28566</v>
      </c>
      <c r="V149" t="s">
        <v>113</v>
      </c>
      <c r="W149" t="b">
        <v>1</v>
      </c>
      <c r="X149" s="3" t="s">
        <v>4352</v>
      </c>
      <c r="Y149" s="3">
        <v>3</v>
      </c>
      <c r="Z149" s="3">
        <v>1991</v>
      </c>
      <c r="AA149" s="42" t="str">
        <f t="shared" si="8"/>
        <v>3</v>
      </c>
      <c r="AB149" s="42">
        <f t="shared" si="9"/>
        <v>3</v>
      </c>
      <c r="AC149" s="42">
        <f t="shared" si="10"/>
        <v>1991</v>
      </c>
      <c r="AD149" t="str">
        <f t="shared" si="11"/>
        <v>3/3/1991</v>
      </c>
    </row>
    <row r="150" spans="1:30" x14ac:dyDescent="0.3">
      <c r="A150" t="s">
        <v>3450</v>
      </c>
      <c r="B150" t="s">
        <v>1042</v>
      </c>
      <c r="C150" t="s">
        <v>60</v>
      </c>
      <c r="D150" s="4">
        <v>49</v>
      </c>
      <c r="E150" t="s">
        <v>1043</v>
      </c>
      <c r="F150" t="s">
        <v>73</v>
      </c>
      <c r="G150" t="s">
        <v>1044</v>
      </c>
      <c r="H150" t="s">
        <v>1045</v>
      </c>
      <c r="I150" t="s">
        <v>1046</v>
      </c>
      <c r="J150" t="s">
        <v>638</v>
      </c>
      <c r="K150" t="s">
        <v>39</v>
      </c>
      <c r="L150" t="s">
        <v>1047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165</v>
      </c>
      <c r="U150">
        <v>37827</v>
      </c>
      <c r="V150" t="s">
        <v>45</v>
      </c>
      <c r="W150" t="s">
        <v>56</v>
      </c>
      <c r="X150" s="3" t="s">
        <v>4354</v>
      </c>
      <c r="Y150" s="3">
        <v>4</v>
      </c>
      <c r="Z150" s="3">
        <v>1975</v>
      </c>
      <c r="AA150" s="42" t="str">
        <f t="shared" si="8"/>
        <v>6</v>
      </c>
      <c r="AB150" s="42">
        <f t="shared" si="9"/>
        <v>4</v>
      </c>
      <c r="AC150" s="42">
        <f t="shared" si="10"/>
        <v>1975</v>
      </c>
      <c r="AD150" t="str">
        <f t="shared" si="11"/>
        <v>6/4/1975</v>
      </c>
    </row>
    <row r="151" spans="1:30" x14ac:dyDescent="0.3">
      <c r="A151" t="s">
        <v>1048</v>
      </c>
      <c r="B151" t="s">
        <v>1049</v>
      </c>
      <c r="C151" t="s">
        <v>60</v>
      </c>
      <c r="D151" s="4">
        <v>24</v>
      </c>
      <c r="F151" t="s">
        <v>145</v>
      </c>
      <c r="G151" t="s">
        <v>1050</v>
      </c>
      <c r="H151" t="s">
        <v>1051</v>
      </c>
      <c r="I151" t="s">
        <v>1052</v>
      </c>
      <c r="J151" t="s">
        <v>109</v>
      </c>
      <c r="K151" t="s">
        <v>310</v>
      </c>
      <c r="L151" t="s">
        <v>1053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183</v>
      </c>
      <c r="AA151" s="42"/>
      <c r="AB151" s="42"/>
    </row>
    <row r="152" spans="1:30" x14ac:dyDescent="0.3">
      <c r="A152" t="s">
        <v>3543</v>
      </c>
      <c r="B152" t="s">
        <v>1054</v>
      </c>
      <c r="C152" t="s">
        <v>36</v>
      </c>
      <c r="D152" s="4">
        <v>67</v>
      </c>
      <c r="E152" t="s">
        <v>1055</v>
      </c>
      <c r="F152" t="s">
        <v>294</v>
      </c>
      <c r="G152" t="s">
        <v>39</v>
      </c>
      <c r="H152" t="s">
        <v>1056</v>
      </c>
      <c r="J152" t="s">
        <v>242</v>
      </c>
      <c r="K152" t="s">
        <v>157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102</v>
      </c>
      <c r="U152">
        <v>25139</v>
      </c>
      <c r="V152" t="s">
        <v>33</v>
      </c>
      <c r="W152" t="s">
        <v>69</v>
      </c>
      <c r="X152" s="3" t="s">
        <v>4374</v>
      </c>
      <c r="Y152" s="3">
        <v>3</v>
      </c>
      <c r="Z152" s="3">
        <v>57</v>
      </c>
      <c r="AA152" s="42" t="str">
        <f t="shared" si="8"/>
        <v>19</v>
      </c>
      <c r="AB152" s="42">
        <f t="shared" si="9"/>
        <v>3</v>
      </c>
      <c r="AC152" s="42" t="str">
        <f t="shared" si="10"/>
        <v>1957</v>
      </c>
      <c r="AD152" t="str">
        <f t="shared" si="11"/>
        <v>19/3/1957</v>
      </c>
    </row>
    <row r="153" spans="1:30" x14ac:dyDescent="0.3">
      <c r="A153" t="s">
        <v>1057</v>
      </c>
      <c r="B153" t="s">
        <v>1058</v>
      </c>
      <c r="C153" t="s">
        <v>36</v>
      </c>
      <c r="D153" s="4">
        <v>71</v>
      </c>
      <c r="E153" t="s">
        <v>1059</v>
      </c>
      <c r="F153" t="s">
        <v>178</v>
      </c>
      <c r="G153" t="s">
        <v>1060</v>
      </c>
      <c r="H153" t="s">
        <v>1061</v>
      </c>
      <c r="I153" t="s">
        <v>866</v>
      </c>
      <c r="J153" t="s">
        <v>121</v>
      </c>
      <c r="K153" t="s">
        <v>181</v>
      </c>
      <c r="L153" t="s">
        <v>971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78</v>
      </c>
      <c r="U153">
        <v>14362</v>
      </c>
      <c r="V153" t="s">
        <v>271</v>
      </c>
      <c r="W153" t="s">
        <v>69</v>
      </c>
      <c r="X153" s="3" t="s">
        <v>4351</v>
      </c>
      <c r="Y153" s="3">
        <v>13</v>
      </c>
      <c r="Z153" s="3">
        <v>1953</v>
      </c>
      <c r="AA153" s="42">
        <f t="shared" si="8"/>
        <v>13</v>
      </c>
      <c r="AB153" s="42" t="str">
        <f t="shared" si="9"/>
        <v>12</v>
      </c>
      <c r="AC153" s="42">
        <f t="shared" si="10"/>
        <v>1953</v>
      </c>
      <c r="AD153" t="str">
        <f t="shared" si="11"/>
        <v>13/12/1953</v>
      </c>
    </row>
    <row r="154" spans="1:30" x14ac:dyDescent="0.3">
      <c r="A154" t="s">
        <v>1062</v>
      </c>
      <c r="B154" t="s">
        <v>862</v>
      </c>
      <c r="C154" t="s">
        <v>36</v>
      </c>
      <c r="D154" s="4">
        <v>38</v>
      </c>
      <c r="E154" t="s">
        <v>1063</v>
      </c>
      <c r="F154" t="s">
        <v>117</v>
      </c>
      <c r="G154" t="s">
        <v>1064</v>
      </c>
      <c r="H154" t="s">
        <v>1065</v>
      </c>
      <c r="I154" t="s">
        <v>1066</v>
      </c>
      <c r="K154" t="s">
        <v>157</v>
      </c>
      <c r="L154" t="s">
        <v>1067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217</v>
      </c>
      <c r="W154" t="s">
        <v>68</v>
      </c>
      <c r="X154" s="3" t="s">
        <v>4359</v>
      </c>
      <c r="Y154" s="3">
        <v>7</v>
      </c>
      <c r="Z154" s="3">
        <v>1986</v>
      </c>
      <c r="AA154" s="42" t="str">
        <f t="shared" si="8"/>
        <v>22</v>
      </c>
      <c r="AB154" s="42">
        <f t="shared" si="9"/>
        <v>7</v>
      </c>
      <c r="AC154" s="42">
        <f t="shared" si="10"/>
        <v>1986</v>
      </c>
      <c r="AD154" t="str">
        <f t="shared" si="11"/>
        <v>22/7/1986</v>
      </c>
    </row>
    <row r="155" spans="1:30" x14ac:dyDescent="0.3">
      <c r="A155" t="s">
        <v>3481</v>
      </c>
      <c r="B155" t="s">
        <v>443</v>
      </c>
      <c r="C155" t="s">
        <v>60</v>
      </c>
      <c r="D155" s="4">
        <v>58</v>
      </c>
      <c r="E155" t="s">
        <v>1068</v>
      </c>
      <c r="F155" t="s">
        <v>39</v>
      </c>
      <c r="G155" t="s">
        <v>1069</v>
      </c>
      <c r="H155" t="s">
        <v>1070</v>
      </c>
      <c r="I155" t="s">
        <v>1071</v>
      </c>
      <c r="J155" t="s">
        <v>88</v>
      </c>
      <c r="K155" t="s">
        <v>54</v>
      </c>
      <c r="L155" t="s">
        <v>1072</v>
      </c>
      <c r="O155" t="s">
        <v>1073</v>
      </c>
      <c r="Q155">
        <v>12.2</v>
      </c>
      <c r="R155">
        <v>7.8</v>
      </c>
      <c r="S155">
        <v>239</v>
      </c>
      <c r="T155" t="s">
        <v>102</v>
      </c>
      <c r="U155">
        <v>23945</v>
      </c>
      <c r="V155" t="s">
        <v>208</v>
      </c>
      <c r="X155" s="3" t="s">
        <v>4355</v>
      </c>
      <c r="Y155" s="3">
        <v>6</v>
      </c>
      <c r="Z155" s="3">
        <v>1966</v>
      </c>
      <c r="AA155" s="42" t="str">
        <f t="shared" si="8"/>
        <v>7</v>
      </c>
      <c r="AB155" s="42">
        <f t="shared" si="9"/>
        <v>6</v>
      </c>
      <c r="AC155" s="42">
        <f t="shared" si="10"/>
        <v>1966</v>
      </c>
      <c r="AD155" t="str">
        <f t="shared" si="11"/>
        <v>7/6/1966</v>
      </c>
    </row>
    <row r="156" spans="1:30" x14ac:dyDescent="0.3">
      <c r="A156" t="s">
        <v>1074</v>
      </c>
      <c r="B156" t="s">
        <v>1075</v>
      </c>
      <c r="C156" t="s">
        <v>36</v>
      </c>
      <c r="D156" s="4">
        <v>38</v>
      </c>
      <c r="E156" t="s">
        <v>1076</v>
      </c>
      <c r="F156" t="s">
        <v>294</v>
      </c>
      <c r="G156" t="s">
        <v>1077</v>
      </c>
      <c r="H156" t="s">
        <v>1078</v>
      </c>
      <c r="I156" t="s">
        <v>1079</v>
      </c>
      <c r="J156" t="s">
        <v>42</v>
      </c>
      <c r="K156" t="s">
        <v>783</v>
      </c>
      <c r="L156" t="s">
        <v>1080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68</v>
      </c>
      <c r="X156" s="3" t="s">
        <v>4364</v>
      </c>
      <c r="Y156" s="3">
        <v>9</v>
      </c>
      <c r="Z156" s="3">
        <v>1986</v>
      </c>
      <c r="AA156" s="42" t="str">
        <f t="shared" si="8"/>
        <v>5</v>
      </c>
      <c r="AB156" s="42">
        <f t="shared" si="9"/>
        <v>9</v>
      </c>
      <c r="AC156" s="42">
        <f t="shared" si="10"/>
        <v>1986</v>
      </c>
      <c r="AD156" t="str">
        <f t="shared" si="11"/>
        <v>5/9/1986</v>
      </c>
    </row>
    <row r="157" spans="1:30" x14ac:dyDescent="0.3">
      <c r="A157" t="s">
        <v>1081</v>
      </c>
      <c r="B157" t="s">
        <v>939</v>
      </c>
      <c r="C157" t="s">
        <v>36</v>
      </c>
      <c r="D157" s="4">
        <v>83</v>
      </c>
      <c r="E157" t="s">
        <v>1082</v>
      </c>
      <c r="F157" t="s">
        <v>62</v>
      </c>
      <c r="G157" t="s">
        <v>1083</v>
      </c>
      <c r="H157" t="s">
        <v>1084</v>
      </c>
      <c r="I157" t="s">
        <v>1085</v>
      </c>
      <c r="K157" t="s">
        <v>181</v>
      </c>
      <c r="L157" t="s">
        <v>1086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132</v>
      </c>
      <c r="U157">
        <v>534</v>
      </c>
      <c r="V157" t="s">
        <v>45</v>
      </c>
      <c r="X157" s="3" t="s">
        <v>4352</v>
      </c>
      <c r="Y157" s="3">
        <v>2</v>
      </c>
      <c r="Z157" s="3">
        <v>1941</v>
      </c>
      <c r="AA157" s="42" t="str">
        <f t="shared" si="8"/>
        <v>3</v>
      </c>
      <c r="AB157" s="42">
        <f t="shared" si="9"/>
        <v>2</v>
      </c>
      <c r="AC157" s="42">
        <f t="shared" si="10"/>
        <v>1941</v>
      </c>
      <c r="AD157" t="str">
        <f t="shared" si="11"/>
        <v>3/2/1941</v>
      </c>
    </row>
    <row r="158" spans="1:30" x14ac:dyDescent="0.3">
      <c r="A158" t="s">
        <v>3482</v>
      </c>
      <c r="B158" t="s">
        <v>1088</v>
      </c>
      <c r="C158" t="s">
        <v>3442</v>
      </c>
      <c r="D158" s="4">
        <v>57</v>
      </c>
      <c r="E158" t="s">
        <v>1089</v>
      </c>
      <c r="F158" t="s">
        <v>294</v>
      </c>
      <c r="G158" t="s">
        <v>39</v>
      </c>
      <c r="H158" t="s">
        <v>1090</v>
      </c>
      <c r="I158" t="s">
        <v>1091</v>
      </c>
      <c r="J158" t="s">
        <v>753</v>
      </c>
      <c r="K158" t="s">
        <v>54</v>
      </c>
      <c r="L158" t="s">
        <v>1092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92</v>
      </c>
      <c r="U158">
        <v>1690</v>
      </c>
      <c r="V158" t="s">
        <v>281</v>
      </c>
      <c r="W158" t="s">
        <v>56</v>
      </c>
      <c r="X158" s="3" t="s">
        <v>4360</v>
      </c>
      <c r="Y158" s="3">
        <v>10</v>
      </c>
      <c r="Z158" s="3">
        <v>1967</v>
      </c>
      <c r="AA158" s="42" t="str">
        <f t="shared" si="8"/>
        <v>8</v>
      </c>
      <c r="AB158" s="42">
        <f t="shared" si="9"/>
        <v>10</v>
      </c>
      <c r="AC158" s="42">
        <f t="shared" si="10"/>
        <v>1967</v>
      </c>
      <c r="AD158" t="str">
        <f t="shared" si="11"/>
        <v>8/10/1967</v>
      </c>
    </row>
    <row r="159" spans="1:30" x14ac:dyDescent="0.3">
      <c r="A159" t="s">
        <v>1093</v>
      </c>
      <c r="B159" t="s">
        <v>1094</v>
      </c>
      <c r="C159" t="s">
        <v>60</v>
      </c>
      <c r="D159" s="4">
        <v>29</v>
      </c>
      <c r="E159" t="s">
        <v>1095</v>
      </c>
      <c r="F159" t="s">
        <v>338</v>
      </c>
      <c r="G159" t="s">
        <v>39</v>
      </c>
      <c r="H159" t="s">
        <v>963</v>
      </c>
      <c r="I159" t="s">
        <v>1096</v>
      </c>
      <c r="J159" t="s">
        <v>309</v>
      </c>
      <c r="K159" t="s">
        <v>333</v>
      </c>
      <c r="L159" t="s">
        <v>1097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78</v>
      </c>
      <c r="U159">
        <v>28981</v>
      </c>
      <c r="V159" t="s">
        <v>208</v>
      </c>
      <c r="W159" t="s">
        <v>25</v>
      </c>
      <c r="X159" s="3" t="s">
        <v>4360</v>
      </c>
      <c r="Y159" s="3">
        <v>14</v>
      </c>
      <c r="Z159" s="3">
        <v>1995</v>
      </c>
      <c r="AA159" s="42">
        <f t="shared" si="8"/>
        <v>14</v>
      </c>
      <c r="AB159" s="42" t="str">
        <f t="shared" si="9"/>
        <v>8</v>
      </c>
      <c r="AC159" s="42">
        <f t="shared" si="10"/>
        <v>1995</v>
      </c>
      <c r="AD159" t="str">
        <f t="shared" si="11"/>
        <v>14/8/1995</v>
      </c>
    </row>
    <row r="160" spans="1:30" x14ac:dyDescent="0.3">
      <c r="A160" t="s">
        <v>1098</v>
      </c>
      <c r="B160" t="s">
        <v>1099</v>
      </c>
      <c r="C160" t="s">
        <v>3442</v>
      </c>
      <c r="D160" s="4">
        <v>82</v>
      </c>
      <c r="E160" t="s">
        <v>1100</v>
      </c>
      <c r="F160" t="s">
        <v>541</v>
      </c>
      <c r="G160" t="s">
        <v>39</v>
      </c>
      <c r="H160" t="s">
        <v>1101</v>
      </c>
      <c r="I160" t="s">
        <v>1102</v>
      </c>
      <c r="J160" t="s">
        <v>156</v>
      </c>
      <c r="K160" t="s">
        <v>310</v>
      </c>
      <c r="L160" t="s">
        <v>1103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68</v>
      </c>
      <c r="V160" t="s">
        <v>698</v>
      </c>
      <c r="W160" t="s">
        <v>25</v>
      </c>
      <c r="X160" s="3" t="s">
        <v>4365</v>
      </c>
      <c r="Y160" s="3">
        <v>8</v>
      </c>
      <c r="Z160" s="3">
        <v>1942</v>
      </c>
      <c r="AA160" s="42" t="str">
        <f t="shared" si="8"/>
        <v>2</v>
      </c>
      <c r="AB160" s="42">
        <f t="shared" si="9"/>
        <v>8</v>
      </c>
      <c r="AC160" s="42">
        <f t="shared" si="10"/>
        <v>1942</v>
      </c>
      <c r="AD160" t="str">
        <f t="shared" si="11"/>
        <v>2/8/1942</v>
      </c>
    </row>
    <row r="161" spans="1:30" x14ac:dyDescent="0.3">
      <c r="A161" t="s">
        <v>1105</v>
      </c>
      <c r="B161" t="s">
        <v>1106</v>
      </c>
      <c r="C161" t="s">
        <v>3442</v>
      </c>
      <c r="D161" s="4">
        <v>48</v>
      </c>
      <c r="E161" t="s">
        <v>1107</v>
      </c>
      <c r="F161" t="s">
        <v>95</v>
      </c>
      <c r="G161" t="s">
        <v>1108</v>
      </c>
      <c r="H161" t="s">
        <v>1109</v>
      </c>
      <c r="I161" t="s">
        <v>1110</v>
      </c>
      <c r="J161" t="s">
        <v>42</v>
      </c>
      <c r="K161" t="s">
        <v>77</v>
      </c>
      <c r="L161" t="s">
        <v>1111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112</v>
      </c>
      <c r="U161">
        <v>41312</v>
      </c>
      <c r="V161" t="s">
        <v>25</v>
      </c>
      <c r="W161" t="s">
        <v>25</v>
      </c>
      <c r="X161" s="3" t="s">
        <v>4352</v>
      </c>
      <c r="Y161" s="3">
        <v>14</v>
      </c>
      <c r="Z161" s="3">
        <v>1987</v>
      </c>
      <c r="AA161" s="42">
        <f t="shared" si="8"/>
        <v>14</v>
      </c>
      <c r="AB161" s="42" t="str">
        <f t="shared" si="9"/>
        <v>3</v>
      </c>
      <c r="AC161" s="42">
        <f t="shared" si="10"/>
        <v>1987</v>
      </c>
      <c r="AD161" t="str">
        <f t="shared" si="11"/>
        <v>14/3/1987</v>
      </c>
    </row>
    <row r="162" spans="1:30" x14ac:dyDescent="0.3">
      <c r="A162" t="s">
        <v>1112</v>
      </c>
      <c r="B162" t="s">
        <v>35</v>
      </c>
      <c r="C162" t="s">
        <v>36</v>
      </c>
      <c r="D162" s="4">
        <v>63</v>
      </c>
      <c r="E162" t="s">
        <v>1113</v>
      </c>
      <c r="F162" t="s">
        <v>693</v>
      </c>
      <c r="G162" t="s">
        <v>146</v>
      </c>
      <c r="H162" t="s">
        <v>1085</v>
      </c>
      <c r="I162" t="s">
        <v>393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132</v>
      </c>
      <c r="U162" t="s">
        <v>1115</v>
      </c>
      <c r="W162" t="s">
        <v>102</v>
      </c>
      <c r="X162" s="3" t="s">
        <v>4371</v>
      </c>
      <c r="Y162" s="3">
        <v>8</v>
      </c>
      <c r="Z162" s="3">
        <v>1961</v>
      </c>
      <c r="AA162" s="42" t="str">
        <f t="shared" si="8"/>
        <v>9</v>
      </c>
      <c r="AB162" s="42">
        <f t="shared" si="9"/>
        <v>8</v>
      </c>
      <c r="AC162" s="42">
        <f t="shared" si="10"/>
        <v>1961</v>
      </c>
      <c r="AD162" t="str">
        <f t="shared" si="11"/>
        <v>9/8/1961</v>
      </c>
    </row>
    <row r="163" spans="1:30" x14ac:dyDescent="0.3">
      <c r="A163" t="s">
        <v>3544</v>
      </c>
      <c r="B163" t="s">
        <v>1116</v>
      </c>
      <c r="C163" t="s">
        <v>36</v>
      </c>
      <c r="D163" s="4">
        <v>55</v>
      </c>
      <c r="F163" t="s">
        <v>374</v>
      </c>
      <c r="H163" t="s">
        <v>934</v>
      </c>
      <c r="I163" t="s">
        <v>935</v>
      </c>
      <c r="J163" t="s">
        <v>205</v>
      </c>
      <c r="K163" t="s">
        <v>54</v>
      </c>
      <c r="L163" t="s">
        <v>1117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78</v>
      </c>
      <c r="U163">
        <v>48273</v>
      </c>
      <c r="V163" t="s">
        <v>79</v>
      </c>
      <c r="AA163" s="42"/>
      <c r="AB163" s="42"/>
    </row>
    <row r="164" spans="1:30" x14ac:dyDescent="0.3">
      <c r="A164" t="s">
        <v>1118</v>
      </c>
      <c r="B164" t="s">
        <v>1119</v>
      </c>
      <c r="C164" t="s">
        <v>60</v>
      </c>
      <c r="D164" s="4">
        <v>78</v>
      </c>
      <c r="E164" t="s">
        <v>1120</v>
      </c>
      <c r="F164" t="s">
        <v>257</v>
      </c>
      <c r="G164" t="s">
        <v>39</v>
      </c>
      <c r="H164" t="s">
        <v>1121</v>
      </c>
      <c r="I164" t="s">
        <v>1122</v>
      </c>
      <c r="J164" t="s">
        <v>189</v>
      </c>
      <c r="K164" t="s">
        <v>333</v>
      </c>
      <c r="L164" t="s">
        <v>1123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253</v>
      </c>
      <c r="U164">
        <v>10308</v>
      </c>
      <c r="V164" t="s">
        <v>183</v>
      </c>
      <c r="W164" t="b">
        <v>0</v>
      </c>
      <c r="X164" s="3" t="s">
        <v>56</v>
      </c>
      <c r="Y164" s="3">
        <v>13</v>
      </c>
      <c r="Z164" s="3">
        <v>1946</v>
      </c>
      <c r="AA164" s="42">
        <f t="shared" si="8"/>
        <v>13</v>
      </c>
      <c r="AB164" s="42" t="str">
        <f t="shared" si="9"/>
        <v>1</v>
      </c>
      <c r="AC164" s="42">
        <f t="shared" si="10"/>
        <v>1946</v>
      </c>
      <c r="AD164" t="str">
        <f t="shared" si="11"/>
        <v>13/1/1946</v>
      </c>
    </row>
    <row r="165" spans="1:30" x14ac:dyDescent="0.3">
      <c r="A165" t="s">
        <v>1124</v>
      </c>
      <c r="B165" t="s">
        <v>226</v>
      </c>
      <c r="C165" t="s">
        <v>60</v>
      </c>
      <c r="D165" s="4">
        <v>19</v>
      </c>
      <c r="E165" t="s">
        <v>1125</v>
      </c>
      <c r="F165" t="s">
        <v>84</v>
      </c>
      <c r="G165" t="s">
        <v>1126</v>
      </c>
      <c r="H165" t="s">
        <v>1127</v>
      </c>
      <c r="I165" t="s">
        <v>956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  <c r="X165" s="3" t="s">
        <v>4354</v>
      </c>
      <c r="Y165" s="3">
        <v>16</v>
      </c>
      <c r="Z165" s="3">
        <v>2005</v>
      </c>
      <c r="AA165" s="42">
        <f t="shared" si="8"/>
        <v>16</v>
      </c>
      <c r="AB165" s="42" t="str">
        <f t="shared" si="9"/>
        <v>6</v>
      </c>
      <c r="AC165" s="42">
        <f t="shared" si="10"/>
        <v>2005</v>
      </c>
      <c r="AD165" t="str">
        <f t="shared" si="11"/>
        <v>16/6/2005</v>
      </c>
    </row>
    <row r="166" spans="1:30" x14ac:dyDescent="0.3">
      <c r="A166" t="s">
        <v>3572</v>
      </c>
      <c r="B166" t="s">
        <v>1129</v>
      </c>
      <c r="C166" t="s">
        <v>3442</v>
      </c>
      <c r="D166" s="4">
        <v>73</v>
      </c>
      <c r="E166" t="s">
        <v>1130</v>
      </c>
      <c r="F166" t="s">
        <v>62</v>
      </c>
      <c r="G166" t="s">
        <v>1131</v>
      </c>
      <c r="H166" t="s">
        <v>1132</v>
      </c>
      <c r="I166" t="s">
        <v>1132</v>
      </c>
      <c r="J166" t="s">
        <v>394</v>
      </c>
      <c r="K166" t="s">
        <v>873</v>
      </c>
      <c r="L166" t="s">
        <v>1133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3" t="s">
        <v>4360</v>
      </c>
      <c r="Y166" s="3">
        <v>12</v>
      </c>
      <c r="Z166" s="3">
        <v>1951</v>
      </c>
      <c r="AA166" s="42" t="str">
        <f t="shared" si="8"/>
        <v>8</v>
      </c>
      <c r="AB166" s="42">
        <f t="shared" si="9"/>
        <v>12</v>
      </c>
      <c r="AC166" s="42">
        <f t="shared" si="10"/>
        <v>1951</v>
      </c>
      <c r="AD166" t="str">
        <f t="shared" si="11"/>
        <v>8/12/1951</v>
      </c>
    </row>
    <row r="167" spans="1:30" x14ac:dyDescent="0.3">
      <c r="A167" t="s">
        <v>1134</v>
      </c>
      <c r="B167" t="s">
        <v>1135</v>
      </c>
      <c r="C167" t="s">
        <v>36</v>
      </c>
      <c r="D167" s="4">
        <v>51</v>
      </c>
      <c r="E167" t="s">
        <v>1136</v>
      </c>
      <c r="F167" t="s">
        <v>117</v>
      </c>
      <c r="G167" t="s">
        <v>146</v>
      </c>
      <c r="J167" t="s">
        <v>196</v>
      </c>
      <c r="K167" t="s">
        <v>110</v>
      </c>
      <c r="L167" t="s">
        <v>1137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56</v>
      </c>
      <c r="U167">
        <v>41152</v>
      </c>
      <c r="V167" t="s">
        <v>79</v>
      </c>
      <c r="W167" t="s">
        <v>132</v>
      </c>
      <c r="X167" s="3" t="s">
        <v>4363</v>
      </c>
      <c r="Y167" s="3">
        <v>9</v>
      </c>
      <c r="Z167" s="3">
        <v>1973</v>
      </c>
      <c r="AA167" s="42" t="str">
        <f t="shared" si="8"/>
        <v>11</v>
      </c>
      <c r="AB167" s="42">
        <f t="shared" si="9"/>
        <v>9</v>
      </c>
      <c r="AC167" s="42">
        <f t="shared" si="10"/>
        <v>1973</v>
      </c>
      <c r="AD167" t="str">
        <f t="shared" si="11"/>
        <v>11/9/1973</v>
      </c>
    </row>
    <row r="168" spans="1:30" x14ac:dyDescent="0.3">
      <c r="A168" t="s">
        <v>1138</v>
      </c>
      <c r="B168" t="s">
        <v>1139</v>
      </c>
      <c r="C168" t="s">
        <v>36</v>
      </c>
      <c r="D168" s="4">
        <v>69</v>
      </c>
      <c r="E168" t="s">
        <v>1140</v>
      </c>
      <c r="F168" t="s">
        <v>247</v>
      </c>
      <c r="G168" t="s">
        <v>1141</v>
      </c>
      <c r="H168" t="s">
        <v>1142</v>
      </c>
      <c r="I168" t="s">
        <v>1143</v>
      </c>
      <c r="J168" t="s">
        <v>99</v>
      </c>
      <c r="K168" t="s">
        <v>548</v>
      </c>
      <c r="L168" t="s">
        <v>1144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281</v>
      </c>
      <c r="W168" t="s">
        <v>80</v>
      </c>
      <c r="X168" s="3" t="s">
        <v>56</v>
      </c>
      <c r="Y168" s="3">
        <v>3</v>
      </c>
      <c r="Z168" s="3">
        <v>1955</v>
      </c>
      <c r="AA168" s="42" t="str">
        <f t="shared" si="8"/>
        <v>1</v>
      </c>
      <c r="AB168" s="42">
        <f t="shared" si="9"/>
        <v>3</v>
      </c>
      <c r="AC168" s="42">
        <f t="shared" si="10"/>
        <v>1955</v>
      </c>
      <c r="AD168" t="str">
        <f t="shared" si="11"/>
        <v>1/3/1955</v>
      </c>
    </row>
    <row r="169" spans="1:30" x14ac:dyDescent="0.3">
      <c r="A169" t="s">
        <v>1145</v>
      </c>
      <c r="B169" t="s">
        <v>1146</v>
      </c>
      <c r="C169" t="s">
        <v>36</v>
      </c>
      <c r="D169" s="4">
        <v>69</v>
      </c>
      <c r="E169" t="s">
        <v>1147</v>
      </c>
      <c r="F169" t="s">
        <v>419</v>
      </c>
      <c r="G169" t="s">
        <v>1148</v>
      </c>
      <c r="H169" t="s">
        <v>1149</v>
      </c>
      <c r="I169" t="s">
        <v>1085</v>
      </c>
      <c r="J169" t="s">
        <v>42</v>
      </c>
      <c r="K169" t="s">
        <v>54</v>
      </c>
      <c r="L169" t="s">
        <v>1150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80</v>
      </c>
      <c r="U169">
        <v>30247</v>
      </c>
      <c r="V169" t="s">
        <v>698</v>
      </c>
      <c r="W169" t="s">
        <v>102</v>
      </c>
      <c r="X169" s="3" t="s">
        <v>4356</v>
      </c>
      <c r="Y169" s="3">
        <v>1</v>
      </c>
      <c r="Z169" s="3">
        <v>1955</v>
      </c>
      <c r="AA169" s="42" t="str">
        <f t="shared" si="8"/>
        <v>4</v>
      </c>
      <c r="AB169" s="42">
        <f t="shared" si="9"/>
        <v>1</v>
      </c>
      <c r="AC169" s="42">
        <f t="shared" si="10"/>
        <v>1955</v>
      </c>
      <c r="AD169" t="str">
        <f t="shared" si="11"/>
        <v>4/1/1955</v>
      </c>
    </row>
    <row r="170" spans="1:30" x14ac:dyDescent="0.3">
      <c r="A170" t="s">
        <v>1151</v>
      </c>
      <c r="B170" t="s">
        <v>1152</v>
      </c>
      <c r="C170" t="s">
        <v>60</v>
      </c>
      <c r="D170" s="4">
        <v>53</v>
      </c>
      <c r="F170" t="s">
        <v>193</v>
      </c>
      <c r="G170" t="s">
        <v>1153</v>
      </c>
      <c r="H170" t="s">
        <v>1154</v>
      </c>
      <c r="I170" t="s">
        <v>547</v>
      </c>
      <c r="J170" t="s">
        <v>88</v>
      </c>
      <c r="K170" t="s">
        <v>110</v>
      </c>
      <c r="L170" t="s">
        <v>1155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102</v>
      </c>
      <c r="U170">
        <v>37619</v>
      </c>
      <c r="V170" t="s">
        <v>79</v>
      </c>
      <c r="W170" t="s">
        <v>80</v>
      </c>
      <c r="AA170" s="42"/>
      <c r="AB170" s="42"/>
    </row>
    <row r="171" spans="1:30" x14ac:dyDescent="0.3">
      <c r="A171" t="s">
        <v>3483</v>
      </c>
      <c r="B171" t="s">
        <v>1156</v>
      </c>
      <c r="C171" t="s">
        <v>36</v>
      </c>
      <c r="D171" s="4">
        <v>54</v>
      </c>
      <c r="E171" t="s">
        <v>1157</v>
      </c>
      <c r="G171" t="s">
        <v>1158</v>
      </c>
      <c r="H171" t="s">
        <v>1159</v>
      </c>
      <c r="I171" t="s">
        <v>1160</v>
      </c>
      <c r="J171" t="s">
        <v>309</v>
      </c>
      <c r="K171" t="s">
        <v>181</v>
      </c>
      <c r="L171" t="s">
        <v>1161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1162</v>
      </c>
      <c r="V171" t="s">
        <v>183</v>
      </c>
      <c r="W171" t="s">
        <v>166</v>
      </c>
      <c r="X171" s="3" t="s">
        <v>56</v>
      </c>
      <c r="Y171" s="3">
        <v>26</v>
      </c>
      <c r="Z171" s="3">
        <v>1970</v>
      </c>
      <c r="AA171" s="42">
        <f t="shared" si="8"/>
        <v>26</v>
      </c>
      <c r="AB171" s="42" t="str">
        <f t="shared" si="9"/>
        <v>1</v>
      </c>
      <c r="AC171" s="42">
        <f t="shared" si="10"/>
        <v>1970</v>
      </c>
      <c r="AD171" t="str">
        <f t="shared" si="11"/>
        <v>26/1/1970</v>
      </c>
    </row>
    <row r="172" spans="1:30" x14ac:dyDescent="0.3">
      <c r="A172" t="s">
        <v>3484</v>
      </c>
      <c r="B172" t="s">
        <v>1163</v>
      </c>
      <c r="C172" t="s">
        <v>36</v>
      </c>
      <c r="D172" s="4">
        <v>82</v>
      </c>
      <c r="E172" t="s">
        <v>1164</v>
      </c>
      <c r="F172" t="s">
        <v>491</v>
      </c>
      <c r="G172" t="s">
        <v>146</v>
      </c>
      <c r="H172" t="s">
        <v>1165</v>
      </c>
      <c r="I172" t="s">
        <v>408</v>
      </c>
      <c r="J172" t="s">
        <v>342</v>
      </c>
      <c r="K172" t="s">
        <v>441</v>
      </c>
      <c r="L172" t="s">
        <v>1166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91</v>
      </c>
      <c r="U172">
        <v>11311</v>
      </c>
      <c r="V172" t="s">
        <v>217</v>
      </c>
      <c r="W172" t="s">
        <v>69</v>
      </c>
      <c r="X172" s="3" t="s">
        <v>4371</v>
      </c>
      <c r="Y172" s="3">
        <v>12</v>
      </c>
      <c r="Z172" s="3">
        <v>1942</v>
      </c>
      <c r="AA172" s="42" t="str">
        <f t="shared" si="8"/>
        <v>9</v>
      </c>
      <c r="AB172" s="42">
        <f t="shared" si="9"/>
        <v>12</v>
      </c>
      <c r="AC172" s="42">
        <f t="shared" si="10"/>
        <v>1942</v>
      </c>
      <c r="AD172" t="str">
        <f t="shared" si="11"/>
        <v>9/12/1942</v>
      </c>
    </row>
    <row r="173" spans="1:30" x14ac:dyDescent="0.3">
      <c r="A173" t="s">
        <v>1167</v>
      </c>
      <c r="B173" t="s">
        <v>885</v>
      </c>
      <c r="C173" t="s">
        <v>36</v>
      </c>
      <c r="D173" s="4">
        <v>53</v>
      </c>
      <c r="E173" t="s">
        <v>1168</v>
      </c>
      <c r="F173" t="s">
        <v>247</v>
      </c>
      <c r="G173" t="s">
        <v>1169</v>
      </c>
      <c r="H173" t="s">
        <v>1170</v>
      </c>
      <c r="I173" t="s">
        <v>1171</v>
      </c>
      <c r="J173" t="s">
        <v>230</v>
      </c>
      <c r="K173" t="s">
        <v>39</v>
      </c>
      <c r="L173" t="s">
        <v>1172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132</v>
      </c>
      <c r="U173">
        <v>-32211</v>
      </c>
      <c r="V173" t="s">
        <v>281</v>
      </c>
      <c r="X173" s="3" t="s">
        <v>4356</v>
      </c>
      <c r="Y173" s="3">
        <v>6</v>
      </c>
      <c r="Z173" s="3">
        <v>1971</v>
      </c>
      <c r="AA173" s="42" t="str">
        <f t="shared" si="8"/>
        <v>4</v>
      </c>
      <c r="AB173" s="42">
        <f t="shared" si="9"/>
        <v>6</v>
      </c>
      <c r="AC173" s="42">
        <f t="shared" si="10"/>
        <v>1971</v>
      </c>
      <c r="AD173" t="str">
        <f t="shared" si="11"/>
        <v>4/6/1971</v>
      </c>
    </row>
    <row r="174" spans="1:30" x14ac:dyDescent="0.3">
      <c r="A174" t="s">
        <v>1173</v>
      </c>
      <c r="B174" t="s">
        <v>779</v>
      </c>
      <c r="C174" t="s">
        <v>60</v>
      </c>
      <c r="D174" s="4">
        <v>33</v>
      </c>
      <c r="E174" t="s">
        <v>1174</v>
      </c>
      <c r="F174" t="s">
        <v>275</v>
      </c>
      <c r="G174" t="s">
        <v>1175</v>
      </c>
      <c r="H174" t="s">
        <v>154</v>
      </c>
      <c r="I174" t="s">
        <v>1036</v>
      </c>
      <c r="J174" t="s">
        <v>753</v>
      </c>
      <c r="K174" t="s">
        <v>624</v>
      </c>
      <c r="L174" t="s">
        <v>363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80</v>
      </c>
      <c r="U174">
        <v>39948</v>
      </c>
      <c r="V174" t="s">
        <v>57</v>
      </c>
      <c r="W174" t="s">
        <v>69</v>
      </c>
      <c r="X174" s="3" t="s">
        <v>4360</v>
      </c>
      <c r="Y174" s="3">
        <v>11</v>
      </c>
      <c r="Z174" s="3">
        <v>1991</v>
      </c>
      <c r="AA174" s="42" t="str">
        <f t="shared" si="8"/>
        <v>8</v>
      </c>
      <c r="AB174" s="42">
        <f t="shared" si="9"/>
        <v>11</v>
      </c>
      <c r="AC174" s="42">
        <f t="shared" si="10"/>
        <v>1991</v>
      </c>
      <c r="AD174" t="str">
        <f t="shared" si="11"/>
        <v>8/11/1991</v>
      </c>
    </row>
    <row r="175" spans="1:30" x14ac:dyDescent="0.3">
      <c r="A175" t="s">
        <v>1176</v>
      </c>
      <c r="B175" t="s">
        <v>1177</v>
      </c>
      <c r="C175" t="s">
        <v>3442</v>
      </c>
      <c r="D175" s="4">
        <v>30</v>
      </c>
      <c r="E175" t="s">
        <v>1178</v>
      </c>
      <c r="F175" t="s">
        <v>38</v>
      </c>
      <c r="H175" t="s">
        <v>1179</v>
      </c>
      <c r="I175" t="s">
        <v>1180</v>
      </c>
      <c r="J175" t="s">
        <v>309</v>
      </c>
      <c r="K175" t="s">
        <v>181</v>
      </c>
      <c r="L175" t="s">
        <v>1181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1182</v>
      </c>
      <c r="V175" t="s">
        <v>183</v>
      </c>
      <c r="W175" t="s">
        <v>68</v>
      </c>
      <c r="X175" s="3" t="s">
        <v>4365</v>
      </c>
      <c r="Y175" s="3">
        <v>12</v>
      </c>
      <c r="Z175" s="3">
        <v>1994</v>
      </c>
      <c r="AA175" s="42" t="str">
        <f t="shared" si="8"/>
        <v>2</v>
      </c>
      <c r="AB175" s="42">
        <f t="shared" si="9"/>
        <v>12</v>
      </c>
      <c r="AC175" s="42">
        <f t="shared" si="10"/>
        <v>1994</v>
      </c>
      <c r="AD175" t="str">
        <f t="shared" si="11"/>
        <v>2/12/1994</v>
      </c>
    </row>
    <row r="176" spans="1:30" x14ac:dyDescent="0.3">
      <c r="A176" t="s">
        <v>1183</v>
      </c>
      <c r="B176" t="s">
        <v>1184</v>
      </c>
      <c r="C176" t="s">
        <v>60</v>
      </c>
      <c r="D176" s="4">
        <v>61</v>
      </c>
      <c r="E176" t="s">
        <v>1185</v>
      </c>
      <c r="F176" t="s">
        <v>693</v>
      </c>
      <c r="G176" t="s">
        <v>1186</v>
      </c>
      <c r="H176" t="s">
        <v>1187</v>
      </c>
      <c r="I176" t="s">
        <v>1188</v>
      </c>
      <c r="J176" t="s">
        <v>76</v>
      </c>
      <c r="K176" t="s">
        <v>279</v>
      </c>
      <c r="L176" t="s">
        <v>1189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112</v>
      </c>
      <c r="U176">
        <v>43231</v>
      </c>
      <c r="V176" t="s">
        <v>698</v>
      </c>
      <c r="W176" t="s">
        <v>69</v>
      </c>
      <c r="X176" s="3" t="s">
        <v>4356</v>
      </c>
      <c r="Y176" s="3">
        <v>19</v>
      </c>
      <c r="Z176" s="3">
        <v>1963</v>
      </c>
      <c r="AA176" s="42">
        <f t="shared" si="8"/>
        <v>19</v>
      </c>
      <c r="AB176" s="42" t="str">
        <f t="shared" si="9"/>
        <v>4</v>
      </c>
      <c r="AC176" s="42">
        <f t="shared" si="10"/>
        <v>1963</v>
      </c>
      <c r="AD176" t="str">
        <f t="shared" si="11"/>
        <v>19/4/1963</v>
      </c>
    </row>
    <row r="177" spans="1:30" x14ac:dyDescent="0.3">
      <c r="A177" t="s">
        <v>3573</v>
      </c>
      <c r="B177" t="s">
        <v>1191</v>
      </c>
      <c r="C177" t="s">
        <v>60</v>
      </c>
      <c r="D177" s="4">
        <v>64</v>
      </c>
      <c r="E177" t="s">
        <v>1192</v>
      </c>
      <c r="F177" t="s">
        <v>84</v>
      </c>
      <c r="G177" t="s">
        <v>1193</v>
      </c>
      <c r="H177" t="s">
        <v>1194</v>
      </c>
      <c r="I177" t="s">
        <v>1195</v>
      </c>
      <c r="J177" t="s">
        <v>394</v>
      </c>
      <c r="K177" t="s">
        <v>33</v>
      </c>
      <c r="L177" t="s">
        <v>1053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253</v>
      </c>
      <c r="U177">
        <v>2355</v>
      </c>
      <c r="V177" t="s">
        <v>263</v>
      </c>
      <c r="W177" t="s">
        <v>92</v>
      </c>
      <c r="X177" s="3" t="s">
        <v>4355</v>
      </c>
      <c r="Y177" s="3">
        <v>12</v>
      </c>
      <c r="Z177" s="3">
        <v>1960</v>
      </c>
      <c r="AA177" s="42" t="str">
        <f t="shared" si="8"/>
        <v>7</v>
      </c>
      <c r="AB177" s="42">
        <f t="shared" si="9"/>
        <v>12</v>
      </c>
      <c r="AC177" s="42">
        <f t="shared" si="10"/>
        <v>1960</v>
      </c>
      <c r="AD177" t="str">
        <f t="shared" si="11"/>
        <v>7/12/1960</v>
      </c>
    </row>
    <row r="178" spans="1:30" x14ac:dyDescent="0.3">
      <c r="A178" t="s">
        <v>1196</v>
      </c>
      <c r="B178" t="s">
        <v>1197</v>
      </c>
      <c r="C178" t="s">
        <v>36</v>
      </c>
      <c r="D178" s="4">
        <v>43</v>
      </c>
      <c r="E178" t="s">
        <v>1198</v>
      </c>
      <c r="G178" t="s">
        <v>1199</v>
      </c>
      <c r="H178" t="s">
        <v>1200</v>
      </c>
      <c r="I178" t="s">
        <v>1201</v>
      </c>
      <c r="J178" t="s">
        <v>309</v>
      </c>
      <c r="K178" t="s">
        <v>611</v>
      </c>
      <c r="L178" t="s">
        <v>1202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78</v>
      </c>
      <c r="U178">
        <v>22724</v>
      </c>
      <c r="V178" t="s">
        <v>271</v>
      </c>
      <c r="W178" t="s">
        <v>80</v>
      </c>
      <c r="X178" s="3" t="s">
        <v>4352</v>
      </c>
      <c r="Y178" s="3">
        <v>6</v>
      </c>
      <c r="Z178" s="3">
        <v>1981</v>
      </c>
      <c r="AA178" s="42" t="str">
        <f t="shared" si="8"/>
        <v>3</v>
      </c>
      <c r="AB178" s="42">
        <f t="shared" si="9"/>
        <v>6</v>
      </c>
      <c r="AC178" s="42">
        <f t="shared" si="10"/>
        <v>1981</v>
      </c>
      <c r="AD178" t="str">
        <f t="shared" si="11"/>
        <v>3/6/1981</v>
      </c>
    </row>
    <row r="179" spans="1:30" x14ac:dyDescent="0.3">
      <c r="A179" t="s">
        <v>1203</v>
      </c>
      <c r="B179" t="s">
        <v>1204</v>
      </c>
      <c r="C179" t="s">
        <v>36</v>
      </c>
      <c r="D179" s="4">
        <v>69</v>
      </c>
      <c r="E179" t="s">
        <v>1205</v>
      </c>
      <c r="F179" t="s">
        <v>266</v>
      </c>
      <c r="G179" t="s">
        <v>1206</v>
      </c>
      <c r="H179" t="s">
        <v>1207</v>
      </c>
      <c r="I179" t="s">
        <v>1208</v>
      </c>
      <c r="J179" t="s">
        <v>242</v>
      </c>
      <c r="K179" t="s">
        <v>39</v>
      </c>
      <c r="L179" t="s">
        <v>1209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69</v>
      </c>
      <c r="X179" s="3" t="s">
        <v>4373</v>
      </c>
      <c r="Y179" s="3">
        <v>6</v>
      </c>
      <c r="Z179" s="3">
        <v>1955</v>
      </c>
      <c r="AA179" s="42" t="str">
        <f t="shared" si="8"/>
        <v>26</v>
      </c>
      <c r="AB179" s="42">
        <f t="shared" si="9"/>
        <v>6</v>
      </c>
      <c r="AC179" s="42">
        <f t="shared" si="10"/>
        <v>1955</v>
      </c>
      <c r="AD179" t="str">
        <f t="shared" si="11"/>
        <v>26/6/1955</v>
      </c>
    </row>
    <row r="180" spans="1:30" x14ac:dyDescent="0.3">
      <c r="A180" t="s">
        <v>1210</v>
      </c>
      <c r="B180" t="s">
        <v>527</v>
      </c>
      <c r="C180" t="s">
        <v>60</v>
      </c>
      <c r="D180" s="4">
        <v>23</v>
      </c>
      <c r="E180" t="s">
        <v>1211</v>
      </c>
      <c r="F180" t="s">
        <v>338</v>
      </c>
      <c r="G180" t="s">
        <v>1212</v>
      </c>
      <c r="H180" t="s">
        <v>1213</v>
      </c>
      <c r="I180" t="s">
        <v>1214</v>
      </c>
      <c r="J180" t="s">
        <v>638</v>
      </c>
      <c r="K180" t="s">
        <v>206</v>
      </c>
      <c r="L180" t="s">
        <v>1215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80</v>
      </c>
      <c r="U180">
        <v>31639</v>
      </c>
      <c r="V180" t="s">
        <v>45</v>
      </c>
      <c r="W180" t="s">
        <v>92</v>
      </c>
      <c r="X180" s="3" t="s">
        <v>4354</v>
      </c>
      <c r="Y180" s="3">
        <v>19</v>
      </c>
      <c r="Z180" s="3">
        <v>2001</v>
      </c>
      <c r="AA180" s="42">
        <f t="shared" si="8"/>
        <v>19</v>
      </c>
      <c r="AB180" s="42" t="str">
        <f t="shared" si="9"/>
        <v>6</v>
      </c>
      <c r="AC180" s="42">
        <f t="shared" si="10"/>
        <v>2001</v>
      </c>
      <c r="AD180" t="str">
        <f t="shared" si="11"/>
        <v>19/6/2001</v>
      </c>
    </row>
    <row r="181" spans="1:30" x14ac:dyDescent="0.3">
      <c r="A181" t="s">
        <v>1217</v>
      </c>
      <c r="B181" t="s">
        <v>1218</v>
      </c>
      <c r="C181" t="s">
        <v>36</v>
      </c>
      <c r="D181" s="4">
        <v>55</v>
      </c>
      <c r="F181" t="s">
        <v>275</v>
      </c>
      <c r="G181" t="s">
        <v>1219</v>
      </c>
      <c r="H181" t="s">
        <v>1220</v>
      </c>
      <c r="I181" t="s">
        <v>986</v>
      </c>
      <c r="K181" t="s">
        <v>624</v>
      </c>
      <c r="L181" t="s">
        <v>1221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80</v>
      </c>
      <c r="U181">
        <v>28048</v>
      </c>
      <c r="V181" t="s">
        <v>271</v>
      </c>
      <c r="W181" t="s">
        <v>92</v>
      </c>
      <c r="AA181" s="42"/>
      <c r="AB181" s="42"/>
    </row>
    <row r="182" spans="1:30" x14ac:dyDescent="0.3">
      <c r="A182" t="s">
        <v>1222</v>
      </c>
      <c r="B182" t="s">
        <v>1223</v>
      </c>
      <c r="C182" t="s">
        <v>36</v>
      </c>
      <c r="D182" s="4">
        <v>78</v>
      </c>
      <c r="E182" t="s">
        <v>1224</v>
      </c>
      <c r="F182" t="s">
        <v>294</v>
      </c>
      <c r="G182" t="s">
        <v>1225</v>
      </c>
      <c r="H182" t="s">
        <v>1226</v>
      </c>
      <c r="I182" t="s">
        <v>1227</v>
      </c>
      <c r="J182" t="s">
        <v>189</v>
      </c>
      <c r="K182" t="s">
        <v>215</v>
      </c>
      <c r="L182" t="s">
        <v>1228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91</v>
      </c>
      <c r="U182">
        <v>42272</v>
      </c>
      <c r="V182" t="s">
        <v>79</v>
      </c>
      <c r="W182" t="b">
        <v>1</v>
      </c>
      <c r="X182" s="3" t="s">
        <v>3439</v>
      </c>
      <c r="Y182" s="3">
        <v>19</v>
      </c>
      <c r="Z182" s="3">
        <v>1946</v>
      </c>
      <c r="AA182" s="42">
        <f t="shared" si="8"/>
        <v>19</v>
      </c>
      <c r="AB182" s="42" t="str">
        <f t="shared" si="9"/>
        <v>10</v>
      </c>
      <c r="AC182" s="42">
        <f t="shared" si="10"/>
        <v>1946</v>
      </c>
      <c r="AD182" t="str">
        <f t="shared" si="11"/>
        <v>19/10/1946</v>
      </c>
    </row>
    <row r="183" spans="1:30" x14ac:dyDescent="0.3">
      <c r="A183" t="s">
        <v>1229</v>
      </c>
      <c r="B183" t="s">
        <v>1230</v>
      </c>
      <c r="C183" t="s">
        <v>60</v>
      </c>
      <c r="D183" s="4">
        <v>37</v>
      </c>
      <c r="E183" t="s">
        <v>1231</v>
      </c>
      <c r="F183" t="s">
        <v>374</v>
      </c>
      <c r="G183" t="s">
        <v>1232</v>
      </c>
      <c r="H183" t="s">
        <v>1233</v>
      </c>
      <c r="I183" t="s">
        <v>1234</v>
      </c>
      <c r="J183" t="s">
        <v>242</v>
      </c>
      <c r="K183" t="s">
        <v>760</v>
      </c>
      <c r="L183" t="s">
        <v>1235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698</v>
      </c>
      <c r="W183" t="b">
        <v>0</v>
      </c>
      <c r="X183" s="3" t="s">
        <v>4356</v>
      </c>
      <c r="Y183" s="3">
        <v>27</v>
      </c>
      <c r="Z183" s="3">
        <v>1987</v>
      </c>
      <c r="AA183" s="42">
        <f t="shared" si="8"/>
        <v>27</v>
      </c>
      <c r="AB183" s="42" t="str">
        <f t="shared" si="9"/>
        <v>4</v>
      </c>
      <c r="AC183" s="42">
        <f t="shared" si="10"/>
        <v>1987</v>
      </c>
      <c r="AD183" t="str">
        <f t="shared" si="11"/>
        <v>27/4/1987</v>
      </c>
    </row>
    <row r="184" spans="1:30" x14ac:dyDescent="0.3">
      <c r="A184" t="s">
        <v>3485</v>
      </c>
      <c r="B184" t="s">
        <v>1236</v>
      </c>
      <c r="C184" t="s">
        <v>60</v>
      </c>
      <c r="D184" s="4">
        <v>83</v>
      </c>
      <c r="E184" t="s">
        <v>1237</v>
      </c>
      <c r="F184" t="s">
        <v>38</v>
      </c>
      <c r="G184" t="s">
        <v>146</v>
      </c>
      <c r="J184" t="s">
        <v>88</v>
      </c>
      <c r="K184" t="s">
        <v>77</v>
      </c>
      <c r="L184" t="s">
        <v>1238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113</v>
      </c>
      <c r="W184" t="s">
        <v>44</v>
      </c>
      <c r="X184" s="3" t="s">
        <v>4360</v>
      </c>
      <c r="Y184" s="3">
        <v>18</v>
      </c>
      <c r="Z184" s="3">
        <v>1941</v>
      </c>
      <c r="AA184" s="42">
        <f t="shared" si="8"/>
        <v>18</v>
      </c>
      <c r="AB184" s="42" t="str">
        <f t="shared" si="9"/>
        <v>8</v>
      </c>
      <c r="AC184" s="42">
        <f t="shared" si="10"/>
        <v>1941</v>
      </c>
      <c r="AD184" t="str">
        <f t="shared" si="11"/>
        <v>18/8/1941</v>
      </c>
    </row>
    <row r="185" spans="1:30" x14ac:dyDescent="0.3">
      <c r="A185" t="s">
        <v>1239</v>
      </c>
      <c r="B185" t="s">
        <v>1240</v>
      </c>
      <c r="C185" t="s">
        <v>3442</v>
      </c>
      <c r="D185" s="4">
        <v>58</v>
      </c>
      <c r="E185" t="s">
        <v>1241</v>
      </c>
      <c r="F185" t="s">
        <v>62</v>
      </c>
      <c r="H185" t="s">
        <v>1242</v>
      </c>
      <c r="I185" t="s">
        <v>991</v>
      </c>
      <c r="J185" t="s">
        <v>668</v>
      </c>
      <c r="K185" t="s">
        <v>766</v>
      </c>
      <c r="L185" t="s">
        <v>1243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1244</v>
      </c>
      <c r="W185" t="s">
        <v>69</v>
      </c>
      <c r="X185" s="3" t="s">
        <v>4360</v>
      </c>
      <c r="Y185" s="3">
        <v>2</v>
      </c>
      <c r="Z185" s="3">
        <v>1966</v>
      </c>
      <c r="AA185" s="42" t="str">
        <f t="shared" si="8"/>
        <v>8</v>
      </c>
      <c r="AB185" s="42">
        <f t="shared" si="9"/>
        <v>2</v>
      </c>
      <c r="AC185" s="42">
        <f t="shared" si="10"/>
        <v>1966</v>
      </c>
      <c r="AD185" t="str">
        <f t="shared" si="11"/>
        <v>8/2/1966</v>
      </c>
    </row>
    <row r="186" spans="1:30" x14ac:dyDescent="0.3">
      <c r="A186" t="s">
        <v>3545</v>
      </c>
      <c r="B186" t="s">
        <v>1245</v>
      </c>
      <c r="C186" t="s">
        <v>60</v>
      </c>
      <c r="D186" s="4">
        <v>56</v>
      </c>
      <c r="E186" t="s">
        <v>1246</v>
      </c>
      <c r="F186" t="s">
        <v>419</v>
      </c>
      <c r="G186" t="s">
        <v>1247</v>
      </c>
      <c r="H186" t="s">
        <v>1248</v>
      </c>
      <c r="I186" t="s">
        <v>1249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56</v>
      </c>
      <c r="U186">
        <v>6509</v>
      </c>
      <c r="V186" t="s">
        <v>271</v>
      </c>
      <c r="W186" t="s">
        <v>80</v>
      </c>
      <c r="X186" s="3" t="s">
        <v>4360</v>
      </c>
      <c r="Y186" s="3">
        <v>10</v>
      </c>
      <c r="Z186" s="3">
        <v>1976</v>
      </c>
      <c r="AA186" s="42" t="str">
        <f t="shared" si="8"/>
        <v>8</v>
      </c>
      <c r="AB186" s="42">
        <f t="shared" si="9"/>
        <v>10</v>
      </c>
      <c r="AC186" s="42">
        <f t="shared" si="10"/>
        <v>1976</v>
      </c>
      <c r="AD186" t="str">
        <f t="shared" si="11"/>
        <v>8/10/1976</v>
      </c>
    </row>
    <row r="187" spans="1:30" x14ac:dyDescent="0.3">
      <c r="A187" t="s">
        <v>3451</v>
      </c>
      <c r="B187" t="s">
        <v>1250</v>
      </c>
      <c r="C187" t="s">
        <v>36</v>
      </c>
      <c r="D187" s="4">
        <v>82</v>
      </c>
      <c r="F187" t="s">
        <v>73</v>
      </c>
      <c r="G187" t="s">
        <v>1251</v>
      </c>
      <c r="H187" t="s">
        <v>777</v>
      </c>
      <c r="I187" t="s">
        <v>1252</v>
      </c>
      <c r="J187" t="s">
        <v>65</v>
      </c>
      <c r="K187" t="s">
        <v>650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91</v>
      </c>
      <c r="U187">
        <v>25549</v>
      </c>
      <c r="V187" t="s">
        <v>199</v>
      </c>
      <c r="W187" t="b">
        <v>0</v>
      </c>
      <c r="AA187" s="42"/>
      <c r="AB187" s="42"/>
    </row>
    <row r="188" spans="1:30" x14ac:dyDescent="0.3">
      <c r="A188" t="s">
        <v>1253</v>
      </c>
      <c r="B188" t="s">
        <v>1254</v>
      </c>
      <c r="C188" t="s">
        <v>60</v>
      </c>
      <c r="D188" s="4">
        <v>80</v>
      </c>
      <c r="E188" t="s">
        <v>1255</v>
      </c>
      <c r="F188" t="s">
        <v>84</v>
      </c>
      <c r="G188" t="s">
        <v>1256</v>
      </c>
      <c r="H188" t="s">
        <v>1257</v>
      </c>
      <c r="I188" t="s">
        <v>1258</v>
      </c>
      <c r="J188" t="s">
        <v>88</v>
      </c>
      <c r="K188" t="s">
        <v>766</v>
      </c>
      <c r="L188" t="s">
        <v>1259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56</v>
      </c>
      <c r="V188" t="s">
        <v>281</v>
      </c>
      <c r="W188" t="s">
        <v>80</v>
      </c>
      <c r="X188" s="3" t="s">
        <v>4354</v>
      </c>
      <c r="Y188" s="3">
        <v>20</v>
      </c>
      <c r="Z188" s="3">
        <v>1944</v>
      </c>
      <c r="AA188" s="42">
        <f t="shared" si="8"/>
        <v>20</v>
      </c>
      <c r="AB188" s="42" t="str">
        <f t="shared" si="9"/>
        <v>6</v>
      </c>
      <c r="AC188" s="42">
        <f t="shared" si="10"/>
        <v>1944</v>
      </c>
      <c r="AD188" t="str">
        <f t="shared" si="11"/>
        <v>20/6/1944</v>
      </c>
    </row>
    <row r="189" spans="1:30" x14ac:dyDescent="0.3">
      <c r="A189" t="s">
        <v>3486</v>
      </c>
      <c r="B189" t="s">
        <v>1260</v>
      </c>
      <c r="C189" t="s">
        <v>60</v>
      </c>
      <c r="D189" s="4">
        <v>56</v>
      </c>
      <c r="E189" t="s">
        <v>1261</v>
      </c>
      <c r="F189" t="s">
        <v>126</v>
      </c>
      <c r="G189" t="s">
        <v>1262</v>
      </c>
      <c r="H189" t="s">
        <v>1263</v>
      </c>
      <c r="I189" t="s">
        <v>1264</v>
      </c>
      <c r="J189" t="s">
        <v>196</v>
      </c>
      <c r="K189" t="s">
        <v>333</v>
      </c>
      <c r="L189" t="s">
        <v>1265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80</v>
      </c>
      <c r="X189" s="3" t="s">
        <v>4352</v>
      </c>
      <c r="Y189" s="3">
        <v>11</v>
      </c>
      <c r="Z189" s="3">
        <v>1968</v>
      </c>
      <c r="AA189" s="42" t="str">
        <f t="shared" si="8"/>
        <v>3</v>
      </c>
      <c r="AB189" s="42">
        <f t="shared" si="9"/>
        <v>11</v>
      </c>
      <c r="AC189" s="42">
        <f t="shared" si="10"/>
        <v>1968</v>
      </c>
      <c r="AD189" t="str">
        <f t="shared" si="11"/>
        <v>3/11/1968</v>
      </c>
    </row>
    <row r="190" spans="1:30" x14ac:dyDescent="0.3">
      <c r="A190" t="s">
        <v>1266</v>
      </c>
      <c r="B190" t="s">
        <v>659</v>
      </c>
      <c r="C190" t="s">
        <v>60</v>
      </c>
      <c r="D190" s="4">
        <v>20</v>
      </c>
      <c r="E190" t="s">
        <v>1267</v>
      </c>
      <c r="F190" t="s">
        <v>126</v>
      </c>
      <c r="G190" t="s">
        <v>146</v>
      </c>
      <c r="H190" t="s">
        <v>1268</v>
      </c>
      <c r="I190" t="s">
        <v>925</v>
      </c>
      <c r="J190" t="s">
        <v>88</v>
      </c>
      <c r="K190" t="s">
        <v>631</v>
      </c>
      <c r="L190" t="s">
        <v>1269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113</v>
      </c>
      <c r="W190" t="s">
        <v>56</v>
      </c>
      <c r="X190" s="3" t="s">
        <v>4354</v>
      </c>
      <c r="Y190" s="3">
        <v>2</v>
      </c>
      <c r="Z190" s="3">
        <v>2004</v>
      </c>
      <c r="AA190" s="42" t="str">
        <f t="shared" si="8"/>
        <v>6</v>
      </c>
      <c r="AB190" s="42">
        <f t="shared" si="9"/>
        <v>2</v>
      </c>
      <c r="AC190" s="42">
        <f t="shared" si="10"/>
        <v>2004</v>
      </c>
      <c r="AD190" t="str">
        <f t="shared" si="11"/>
        <v>6/2/2004</v>
      </c>
    </row>
    <row r="191" spans="1:30" x14ac:dyDescent="0.3">
      <c r="A191" t="s">
        <v>1270</v>
      </c>
      <c r="B191" t="s">
        <v>1271</v>
      </c>
      <c r="C191" t="s">
        <v>60</v>
      </c>
      <c r="D191" s="4">
        <v>32</v>
      </c>
      <c r="F191" t="s">
        <v>275</v>
      </c>
      <c r="G191" t="s">
        <v>1272</v>
      </c>
      <c r="H191" t="s">
        <v>1273</v>
      </c>
      <c r="I191" t="s">
        <v>446</v>
      </c>
      <c r="J191" t="s">
        <v>394</v>
      </c>
      <c r="K191" t="s">
        <v>310</v>
      </c>
      <c r="L191" t="s">
        <v>1274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112</v>
      </c>
      <c r="U191">
        <v>-12407</v>
      </c>
      <c r="V191" t="s">
        <v>57</v>
      </c>
      <c r="W191" t="s">
        <v>102</v>
      </c>
      <c r="AA191" s="42"/>
      <c r="AB191" s="42"/>
    </row>
    <row r="192" spans="1:30" x14ac:dyDescent="0.3">
      <c r="A192" t="s">
        <v>3574</v>
      </c>
      <c r="B192" t="s">
        <v>1275</v>
      </c>
      <c r="C192" t="s">
        <v>60</v>
      </c>
      <c r="D192" s="4">
        <v>57</v>
      </c>
      <c r="E192" t="s">
        <v>1276</v>
      </c>
      <c r="F192" t="s">
        <v>145</v>
      </c>
      <c r="G192" t="s">
        <v>1277</v>
      </c>
      <c r="H192" t="s">
        <v>1278</v>
      </c>
      <c r="I192" t="s">
        <v>1279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79</v>
      </c>
      <c r="X192" s="3" t="s">
        <v>4352</v>
      </c>
      <c r="Y192" s="3">
        <v>25</v>
      </c>
      <c r="Z192" s="3">
        <v>1967</v>
      </c>
      <c r="AA192" s="42">
        <f t="shared" si="8"/>
        <v>25</v>
      </c>
      <c r="AB192" s="42" t="str">
        <f t="shared" si="9"/>
        <v>3</v>
      </c>
      <c r="AC192" s="42">
        <f t="shared" si="10"/>
        <v>1967</v>
      </c>
      <c r="AD192" t="str">
        <f t="shared" si="11"/>
        <v>25/3/1967</v>
      </c>
    </row>
    <row r="193" spans="1:30" x14ac:dyDescent="0.3">
      <c r="A193" t="s">
        <v>1281</v>
      </c>
      <c r="B193" t="s">
        <v>1204</v>
      </c>
      <c r="C193" t="s">
        <v>3442</v>
      </c>
      <c r="D193" s="4">
        <v>21</v>
      </c>
      <c r="E193" t="s">
        <v>1282</v>
      </c>
      <c r="F193" t="s">
        <v>62</v>
      </c>
      <c r="G193" t="s">
        <v>1283</v>
      </c>
      <c r="H193" t="s">
        <v>696</v>
      </c>
      <c r="I193" t="s">
        <v>656</v>
      </c>
      <c r="J193" t="s">
        <v>109</v>
      </c>
      <c r="K193" t="s">
        <v>441</v>
      </c>
      <c r="L193" t="s">
        <v>1284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68</v>
      </c>
      <c r="U193">
        <v>8433</v>
      </c>
      <c r="V193" t="s">
        <v>45</v>
      </c>
      <c r="W193" t="s">
        <v>92</v>
      </c>
      <c r="X193" s="3" t="s">
        <v>4371</v>
      </c>
      <c r="Y193" s="3">
        <v>28</v>
      </c>
      <c r="Z193" s="3">
        <v>2003</v>
      </c>
      <c r="AA193" s="42">
        <f t="shared" si="8"/>
        <v>28</v>
      </c>
      <c r="AB193" s="42" t="str">
        <f t="shared" si="9"/>
        <v>9</v>
      </c>
      <c r="AC193" s="42">
        <f t="shared" si="10"/>
        <v>2003</v>
      </c>
      <c r="AD193" t="str">
        <f t="shared" si="11"/>
        <v>28/9/2003</v>
      </c>
    </row>
    <row r="194" spans="1:30" x14ac:dyDescent="0.3">
      <c r="A194" t="s">
        <v>1285</v>
      </c>
      <c r="B194" t="s">
        <v>1286</v>
      </c>
      <c r="C194" t="s">
        <v>60</v>
      </c>
      <c r="D194" s="4">
        <v>51</v>
      </c>
      <c r="E194" t="s">
        <v>1287</v>
      </c>
      <c r="F194" t="s">
        <v>468</v>
      </c>
      <c r="G194" t="s">
        <v>1288</v>
      </c>
      <c r="H194" t="s">
        <v>662</v>
      </c>
      <c r="I194" t="s">
        <v>1289</v>
      </c>
      <c r="J194" t="s">
        <v>53</v>
      </c>
      <c r="K194" t="s">
        <v>77</v>
      </c>
      <c r="L194" t="s">
        <v>1290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698</v>
      </c>
      <c r="W194" t="s">
        <v>92</v>
      </c>
      <c r="X194" s="3" t="s">
        <v>4365</v>
      </c>
      <c r="Y194" s="3">
        <v>12</v>
      </c>
      <c r="Z194" s="3">
        <v>1973</v>
      </c>
      <c r="AA194" s="42" t="str">
        <f t="shared" ref="AA194:AA257" si="12">IF(AND(X194&gt;12, Y194&lt;=12),X194,Y194)</f>
        <v>2</v>
      </c>
      <c r="AB194" s="42">
        <f t="shared" ref="AB194:AB257" si="13">IF(X194=AA194,Y194,X194)</f>
        <v>12</v>
      </c>
      <c r="AC194" s="42">
        <f t="shared" ref="AC194:AC257" si="14">IF(LEN(Z194)=4, Z194, "19" &amp; Z194)</f>
        <v>1973</v>
      </c>
      <c r="AD194" t="str">
        <f t="shared" ref="AD194:AD257" si="15">(AA194 &amp; "/" &amp; AB194 &amp; "/" &amp; AC194)</f>
        <v>2/12/1973</v>
      </c>
    </row>
    <row r="195" spans="1:30" x14ac:dyDescent="0.3">
      <c r="A195" t="s">
        <v>1291</v>
      </c>
      <c r="B195" t="s">
        <v>412</v>
      </c>
      <c r="C195" t="s">
        <v>3442</v>
      </c>
      <c r="D195" s="4">
        <v>47</v>
      </c>
      <c r="E195" t="s">
        <v>1292</v>
      </c>
      <c r="F195" t="s">
        <v>193</v>
      </c>
      <c r="G195" t="s">
        <v>1293</v>
      </c>
      <c r="H195" t="s">
        <v>1294</v>
      </c>
      <c r="I195" t="s">
        <v>1295</v>
      </c>
      <c r="J195" t="s">
        <v>53</v>
      </c>
      <c r="K195" t="s">
        <v>703</v>
      </c>
      <c r="L195" t="s">
        <v>1296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113</v>
      </c>
      <c r="W195" t="s">
        <v>132</v>
      </c>
      <c r="X195" s="3" t="s">
        <v>4370</v>
      </c>
      <c r="Y195" s="3">
        <v>11</v>
      </c>
      <c r="Z195" s="3">
        <v>77</v>
      </c>
      <c r="AA195" s="42" t="str">
        <f t="shared" si="12"/>
        <v>13</v>
      </c>
      <c r="AB195" s="42">
        <f t="shared" si="13"/>
        <v>11</v>
      </c>
      <c r="AC195" s="42" t="str">
        <f t="shared" si="14"/>
        <v>1977</v>
      </c>
      <c r="AD195" t="str">
        <f t="shared" si="15"/>
        <v>13/11/1977</v>
      </c>
    </row>
    <row r="196" spans="1:30" x14ac:dyDescent="0.3">
      <c r="A196" t="s">
        <v>1297</v>
      </c>
      <c r="B196" t="s">
        <v>1298</v>
      </c>
      <c r="C196" t="s">
        <v>36</v>
      </c>
      <c r="D196" s="4">
        <v>79</v>
      </c>
      <c r="E196" t="s">
        <v>1299</v>
      </c>
      <c r="F196" t="s">
        <v>541</v>
      </c>
      <c r="H196" t="s">
        <v>1300</v>
      </c>
      <c r="I196" t="s">
        <v>1301</v>
      </c>
      <c r="J196" t="s">
        <v>753</v>
      </c>
      <c r="K196" t="s">
        <v>368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78</v>
      </c>
      <c r="U196">
        <v>25281</v>
      </c>
      <c r="V196" t="s">
        <v>79</v>
      </c>
      <c r="W196" t="s">
        <v>25</v>
      </c>
      <c r="X196" s="3" t="s">
        <v>3439</v>
      </c>
      <c r="Y196" s="3">
        <v>6</v>
      </c>
      <c r="Z196" s="3">
        <v>1945</v>
      </c>
      <c r="AA196" s="42" t="str">
        <f t="shared" si="12"/>
        <v>10</v>
      </c>
      <c r="AB196" s="42">
        <f t="shared" si="13"/>
        <v>6</v>
      </c>
      <c r="AC196" s="42">
        <f t="shared" si="14"/>
        <v>1945</v>
      </c>
      <c r="AD196" t="str">
        <f t="shared" si="15"/>
        <v>10/6/1945</v>
      </c>
    </row>
    <row r="197" spans="1:30" x14ac:dyDescent="0.3">
      <c r="A197" t="s">
        <v>3487</v>
      </c>
      <c r="B197" t="s">
        <v>1302</v>
      </c>
      <c r="C197" t="s">
        <v>60</v>
      </c>
      <c r="D197" s="4">
        <v>66</v>
      </c>
      <c r="E197" t="s">
        <v>1303</v>
      </c>
      <c r="F197" t="s">
        <v>541</v>
      </c>
      <c r="G197" t="s">
        <v>39</v>
      </c>
      <c r="H197" t="s">
        <v>1304</v>
      </c>
      <c r="I197" t="s">
        <v>1305</v>
      </c>
      <c r="J197" t="s">
        <v>53</v>
      </c>
      <c r="K197" t="s">
        <v>181</v>
      </c>
      <c r="L197" t="s">
        <v>1306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253</v>
      </c>
      <c r="U197">
        <v>19032</v>
      </c>
      <c r="V197" t="s">
        <v>79</v>
      </c>
      <c r="W197" t="s">
        <v>102</v>
      </c>
      <c r="X197" s="3" t="s">
        <v>4352</v>
      </c>
      <c r="Y197" s="3">
        <v>24</v>
      </c>
      <c r="Z197" s="3">
        <v>1958</v>
      </c>
      <c r="AA197" s="42">
        <f t="shared" si="12"/>
        <v>24</v>
      </c>
      <c r="AB197" s="42" t="str">
        <f t="shared" si="13"/>
        <v>3</v>
      </c>
      <c r="AC197" s="42">
        <f t="shared" si="14"/>
        <v>1958</v>
      </c>
      <c r="AD197" t="str">
        <f t="shared" si="15"/>
        <v>24/3/1958</v>
      </c>
    </row>
    <row r="198" spans="1:30" x14ac:dyDescent="0.3">
      <c r="A198" t="s">
        <v>1307</v>
      </c>
      <c r="B198" t="s">
        <v>1308</v>
      </c>
      <c r="C198" t="s">
        <v>60</v>
      </c>
      <c r="D198" s="4">
        <v>49</v>
      </c>
      <c r="E198" t="s">
        <v>1309</v>
      </c>
      <c r="F198" t="s">
        <v>84</v>
      </c>
      <c r="G198" t="s">
        <v>1310</v>
      </c>
      <c r="H198" t="s">
        <v>667</v>
      </c>
      <c r="I198" t="s">
        <v>1311</v>
      </c>
      <c r="J198" t="s">
        <v>668</v>
      </c>
      <c r="K198" t="s">
        <v>215</v>
      </c>
      <c r="L198" t="s">
        <v>1312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183</v>
      </c>
      <c r="W198" t="s">
        <v>68</v>
      </c>
      <c r="X198" s="3" t="s">
        <v>4363</v>
      </c>
      <c r="Y198" s="3">
        <v>16</v>
      </c>
      <c r="Z198" s="3">
        <v>1975</v>
      </c>
      <c r="AA198" s="42">
        <f t="shared" si="12"/>
        <v>16</v>
      </c>
      <c r="AB198" s="42" t="str">
        <f t="shared" si="13"/>
        <v>11</v>
      </c>
      <c r="AC198" s="42">
        <f t="shared" si="14"/>
        <v>1975</v>
      </c>
      <c r="AD198" t="str">
        <f t="shared" si="15"/>
        <v>16/11/1975</v>
      </c>
    </row>
    <row r="199" spans="1:30" x14ac:dyDescent="0.3">
      <c r="A199" t="s">
        <v>1313</v>
      </c>
      <c r="B199" t="s">
        <v>1314</v>
      </c>
      <c r="C199" t="s">
        <v>60</v>
      </c>
      <c r="D199" s="4">
        <v>52</v>
      </c>
      <c r="F199" t="s">
        <v>491</v>
      </c>
      <c r="G199" t="s">
        <v>1315</v>
      </c>
      <c r="H199" t="s">
        <v>536</v>
      </c>
      <c r="I199" t="s">
        <v>1316</v>
      </c>
      <c r="J199" t="s">
        <v>638</v>
      </c>
      <c r="K199" t="s">
        <v>348</v>
      </c>
      <c r="L199" t="s">
        <v>1317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112</v>
      </c>
      <c r="U199">
        <v>19118</v>
      </c>
      <c r="V199" t="s">
        <v>199</v>
      </c>
      <c r="W199" t="s">
        <v>80</v>
      </c>
      <c r="AA199" s="42"/>
      <c r="AB199" s="42"/>
    </row>
    <row r="200" spans="1:30" x14ac:dyDescent="0.3">
      <c r="A200" t="s">
        <v>1318</v>
      </c>
      <c r="B200" t="s">
        <v>1319</v>
      </c>
      <c r="C200" t="s">
        <v>3442</v>
      </c>
      <c r="D200" s="4">
        <v>32</v>
      </c>
      <c r="E200" t="s">
        <v>1320</v>
      </c>
      <c r="F200" t="s">
        <v>193</v>
      </c>
      <c r="G200" t="s">
        <v>1321</v>
      </c>
      <c r="H200" t="s">
        <v>1322</v>
      </c>
      <c r="J200" t="s">
        <v>342</v>
      </c>
      <c r="K200" t="s">
        <v>631</v>
      </c>
      <c r="L200" t="s">
        <v>447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57</v>
      </c>
      <c r="W200" t="b">
        <v>0</v>
      </c>
      <c r="X200" s="3" t="s">
        <v>4362</v>
      </c>
      <c r="Y200" s="3">
        <v>9</v>
      </c>
      <c r="Z200" s="3">
        <v>92</v>
      </c>
      <c r="AA200" s="42" t="str">
        <f t="shared" si="12"/>
        <v>23</v>
      </c>
      <c r="AB200" s="42">
        <f t="shared" si="13"/>
        <v>9</v>
      </c>
      <c r="AC200" s="42" t="str">
        <f t="shared" si="14"/>
        <v>1992</v>
      </c>
      <c r="AD200" t="str">
        <f t="shared" si="15"/>
        <v>23/9/1992</v>
      </c>
    </row>
    <row r="201" spans="1:30" x14ac:dyDescent="0.3">
      <c r="A201" t="s">
        <v>1323</v>
      </c>
      <c r="B201" t="s">
        <v>1324</v>
      </c>
      <c r="C201" t="s">
        <v>36</v>
      </c>
      <c r="D201" s="4">
        <v>74</v>
      </c>
      <c r="E201" t="s">
        <v>1325</v>
      </c>
      <c r="F201" t="s">
        <v>39</v>
      </c>
      <c r="G201" t="s">
        <v>146</v>
      </c>
      <c r="H201" t="s">
        <v>1326</v>
      </c>
      <c r="I201" t="s">
        <v>1294</v>
      </c>
      <c r="J201" t="s">
        <v>88</v>
      </c>
      <c r="K201" t="s">
        <v>33</v>
      </c>
      <c r="L201" t="s">
        <v>1327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165</v>
      </c>
      <c r="U201">
        <v>9693</v>
      </c>
      <c r="V201" t="s">
        <v>281</v>
      </c>
      <c r="W201" t="s">
        <v>132</v>
      </c>
      <c r="X201" s="3" t="s">
        <v>3439</v>
      </c>
      <c r="Y201" s="3">
        <v>26</v>
      </c>
      <c r="Z201" s="3">
        <v>1950</v>
      </c>
      <c r="AA201" s="42">
        <f t="shared" si="12"/>
        <v>26</v>
      </c>
      <c r="AB201" s="42" t="str">
        <f t="shared" si="13"/>
        <v>10</v>
      </c>
      <c r="AC201" s="42">
        <f t="shared" si="14"/>
        <v>1950</v>
      </c>
      <c r="AD201" t="str">
        <f t="shared" si="15"/>
        <v>26/10/1950</v>
      </c>
    </row>
    <row r="202" spans="1:30" x14ac:dyDescent="0.3">
      <c r="A202" t="s">
        <v>3546</v>
      </c>
      <c r="B202" t="s">
        <v>1106</v>
      </c>
      <c r="C202" t="s">
        <v>36</v>
      </c>
      <c r="D202" s="4">
        <v>37</v>
      </c>
      <c r="E202" t="s">
        <v>1328</v>
      </c>
      <c r="F202" t="s">
        <v>257</v>
      </c>
      <c r="G202" t="s">
        <v>146</v>
      </c>
      <c r="H202" t="s">
        <v>1329</v>
      </c>
      <c r="I202" t="s">
        <v>1330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112</v>
      </c>
      <c r="U202">
        <v>37282</v>
      </c>
      <c r="W202" t="s">
        <v>166</v>
      </c>
      <c r="X202" s="3" t="s">
        <v>4374</v>
      </c>
      <c r="Y202" s="3">
        <v>11</v>
      </c>
      <c r="Z202" s="3">
        <v>87</v>
      </c>
      <c r="AA202" s="42" t="str">
        <f t="shared" si="12"/>
        <v>19</v>
      </c>
      <c r="AB202" s="42">
        <f t="shared" si="13"/>
        <v>11</v>
      </c>
      <c r="AC202" s="42" t="str">
        <f t="shared" si="14"/>
        <v>1987</v>
      </c>
      <c r="AD202" t="str">
        <f t="shared" si="15"/>
        <v>19/11/1987</v>
      </c>
    </row>
    <row r="203" spans="1:30" x14ac:dyDescent="0.3">
      <c r="A203" t="s">
        <v>1332</v>
      </c>
      <c r="B203" t="s">
        <v>984</v>
      </c>
      <c r="C203" t="s">
        <v>60</v>
      </c>
      <c r="D203" s="4">
        <v>44</v>
      </c>
      <c r="E203" t="s">
        <v>1333</v>
      </c>
      <c r="F203" t="s">
        <v>84</v>
      </c>
      <c r="G203" t="s">
        <v>1334</v>
      </c>
      <c r="H203" t="s">
        <v>1335</v>
      </c>
      <c r="I203" t="s">
        <v>1336</v>
      </c>
      <c r="J203" t="s">
        <v>288</v>
      </c>
      <c r="K203" t="s">
        <v>30</v>
      </c>
      <c r="L203" t="s">
        <v>173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68</v>
      </c>
      <c r="U203">
        <v>20565</v>
      </c>
      <c r="V203" t="s">
        <v>79</v>
      </c>
      <c r="W203" t="s">
        <v>132</v>
      </c>
      <c r="X203" s="3" t="s">
        <v>4355</v>
      </c>
      <c r="Y203" s="3">
        <v>10</v>
      </c>
      <c r="Z203" s="3">
        <v>1980</v>
      </c>
      <c r="AA203" s="42" t="str">
        <f t="shared" si="12"/>
        <v>7</v>
      </c>
      <c r="AB203" s="42">
        <f t="shared" si="13"/>
        <v>10</v>
      </c>
      <c r="AC203" s="42">
        <f t="shared" si="14"/>
        <v>1980</v>
      </c>
      <c r="AD203" t="str">
        <f t="shared" si="15"/>
        <v>7/10/1980</v>
      </c>
    </row>
    <row r="204" spans="1:30" x14ac:dyDescent="0.3">
      <c r="A204" t="s">
        <v>1337</v>
      </c>
      <c r="B204" t="s">
        <v>1338</v>
      </c>
      <c r="C204" t="s">
        <v>60</v>
      </c>
      <c r="D204" s="4">
        <v>78</v>
      </c>
      <c r="E204" t="s">
        <v>1339</v>
      </c>
      <c r="F204" t="s">
        <v>266</v>
      </c>
      <c r="G204" t="s">
        <v>1340</v>
      </c>
      <c r="H204" t="s">
        <v>1341</v>
      </c>
      <c r="I204" t="s">
        <v>1342</v>
      </c>
      <c r="J204" t="s">
        <v>42</v>
      </c>
      <c r="K204" t="s">
        <v>89</v>
      </c>
      <c r="L204" t="s">
        <v>1343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80</v>
      </c>
      <c r="U204">
        <v>44106</v>
      </c>
      <c r="V204" t="s">
        <v>199</v>
      </c>
      <c r="W204" t="s">
        <v>166</v>
      </c>
      <c r="X204" s="3" t="s">
        <v>4364</v>
      </c>
      <c r="Y204" s="3">
        <v>5</v>
      </c>
      <c r="Z204" s="3">
        <v>1946</v>
      </c>
      <c r="AA204" s="42" t="str">
        <f t="shared" si="12"/>
        <v>5</v>
      </c>
      <c r="AB204" s="42">
        <f t="shared" si="13"/>
        <v>5</v>
      </c>
      <c r="AC204" s="42">
        <f t="shared" si="14"/>
        <v>1946</v>
      </c>
      <c r="AD204" t="str">
        <f t="shared" si="15"/>
        <v>5/5/1946</v>
      </c>
    </row>
    <row r="205" spans="1:30" x14ac:dyDescent="0.3">
      <c r="A205" t="s">
        <v>1344</v>
      </c>
      <c r="B205" t="s">
        <v>1345</v>
      </c>
      <c r="C205" t="s">
        <v>60</v>
      </c>
      <c r="D205" s="4">
        <v>25</v>
      </c>
      <c r="E205" t="s">
        <v>1346</v>
      </c>
      <c r="F205" t="s">
        <v>468</v>
      </c>
      <c r="G205" t="s">
        <v>146</v>
      </c>
      <c r="H205" t="s">
        <v>1347</v>
      </c>
      <c r="I205" t="s">
        <v>1348</v>
      </c>
      <c r="J205" t="s">
        <v>342</v>
      </c>
      <c r="K205" t="s">
        <v>650</v>
      </c>
      <c r="L205" t="s">
        <v>1349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281</v>
      </c>
      <c r="W205" t="s">
        <v>68</v>
      </c>
      <c r="X205" s="3" t="s">
        <v>56</v>
      </c>
      <c r="Y205" s="3">
        <v>23</v>
      </c>
      <c r="Z205" s="3">
        <v>1999</v>
      </c>
      <c r="AA205" s="42">
        <f t="shared" si="12"/>
        <v>23</v>
      </c>
      <c r="AB205" s="42" t="str">
        <f t="shared" si="13"/>
        <v>1</v>
      </c>
      <c r="AC205" s="42">
        <f t="shared" si="14"/>
        <v>1999</v>
      </c>
      <c r="AD205" t="str">
        <f t="shared" si="15"/>
        <v>23/1/1999</v>
      </c>
    </row>
    <row r="206" spans="1:30" x14ac:dyDescent="0.3">
      <c r="A206" t="s">
        <v>3488</v>
      </c>
      <c r="B206" t="s">
        <v>1350</v>
      </c>
      <c r="C206" t="s">
        <v>60</v>
      </c>
      <c r="D206" s="4">
        <v>84</v>
      </c>
      <c r="E206" t="s">
        <v>1351</v>
      </c>
      <c r="F206" t="s">
        <v>126</v>
      </c>
      <c r="G206" t="s">
        <v>1352</v>
      </c>
      <c r="H206" t="s">
        <v>1353</v>
      </c>
      <c r="I206" t="s">
        <v>1354</v>
      </c>
      <c r="J206" t="s">
        <v>99</v>
      </c>
      <c r="K206" t="s">
        <v>261</v>
      </c>
      <c r="L206" t="s">
        <v>1355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165</v>
      </c>
      <c r="U206">
        <v>38012</v>
      </c>
      <c r="V206" t="s">
        <v>79</v>
      </c>
      <c r="W206" t="s">
        <v>44</v>
      </c>
      <c r="X206" s="3" t="s">
        <v>4350</v>
      </c>
      <c r="Y206" s="3">
        <v>7</v>
      </c>
      <c r="Z206" s="3">
        <v>1940</v>
      </c>
      <c r="AA206" s="42" t="str">
        <f t="shared" si="12"/>
        <v>28</v>
      </c>
      <c r="AB206" s="42">
        <f t="shared" si="13"/>
        <v>7</v>
      </c>
      <c r="AC206" s="42">
        <f t="shared" si="14"/>
        <v>1940</v>
      </c>
      <c r="AD206" t="str">
        <f t="shared" si="15"/>
        <v>28/7/1940</v>
      </c>
    </row>
    <row r="207" spans="1:30" x14ac:dyDescent="0.3">
      <c r="A207" t="s">
        <v>1356</v>
      </c>
      <c r="B207" t="s">
        <v>1357</v>
      </c>
      <c r="C207" t="s">
        <v>36</v>
      </c>
      <c r="D207" s="4">
        <v>59</v>
      </c>
      <c r="E207" t="s">
        <v>1358</v>
      </c>
      <c r="F207" t="s">
        <v>145</v>
      </c>
      <c r="G207" t="s">
        <v>39</v>
      </c>
      <c r="J207" t="s">
        <v>109</v>
      </c>
      <c r="K207" t="s">
        <v>766</v>
      </c>
      <c r="L207" t="s">
        <v>1359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79</v>
      </c>
      <c r="W207" t="s">
        <v>80</v>
      </c>
      <c r="X207" s="3" t="s">
        <v>3439</v>
      </c>
      <c r="Y207" s="3">
        <v>2</v>
      </c>
      <c r="Z207" s="3">
        <v>1965</v>
      </c>
      <c r="AA207" s="42" t="str">
        <f t="shared" si="12"/>
        <v>10</v>
      </c>
      <c r="AB207" s="42">
        <f t="shared" si="13"/>
        <v>2</v>
      </c>
      <c r="AC207" s="42">
        <f t="shared" si="14"/>
        <v>1965</v>
      </c>
      <c r="AD207" t="str">
        <f t="shared" si="15"/>
        <v>10/2/1965</v>
      </c>
    </row>
    <row r="208" spans="1:30" x14ac:dyDescent="0.3">
      <c r="A208" t="s">
        <v>1360</v>
      </c>
      <c r="B208" t="s">
        <v>1361</v>
      </c>
      <c r="C208" t="s">
        <v>60</v>
      </c>
      <c r="D208" s="4">
        <v>79</v>
      </c>
      <c r="E208" t="s">
        <v>1362</v>
      </c>
      <c r="F208" t="s">
        <v>247</v>
      </c>
      <c r="G208" t="s">
        <v>39</v>
      </c>
      <c r="H208" t="s">
        <v>1363</v>
      </c>
      <c r="I208" t="s">
        <v>1364</v>
      </c>
      <c r="J208" t="s">
        <v>29</v>
      </c>
      <c r="K208" t="s">
        <v>140</v>
      </c>
      <c r="L208" t="s">
        <v>141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80</v>
      </c>
      <c r="U208">
        <v>6334</v>
      </c>
      <c r="V208" t="s">
        <v>79</v>
      </c>
      <c r="W208" t="s">
        <v>69</v>
      </c>
      <c r="X208" s="3" t="s">
        <v>4373</v>
      </c>
      <c r="Y208" s="3">
        <v>6</v>
      </c>
      <c r="Z208" s="3">
        <v>45</v>
      </c>
      <c r="AA208" s="42" t="str">
        <f t="shared" si="12"/>
        <v>26</v>
      </c>
      <c r="AB208" s="42">
        <f t="shared" si="13"/>
        <v>6</v>
      </c>
      <c r="AC208" s="42" t="str">
        <f t="shared" si="14"/>
        <v>1945</v>
      </c>
      <c r="AD208" t="str">
        <f t="shared" si="15"/>
        <v>26/6/1945</v>
      </c>
    </row>
    <row r="209" spans="1:30" x14ac:dyDescent="0.3">
      <c r="A209" t="s">
        <v>3547</v>
      </c>
      <c r="B209" t="s">
        <v>1366</v>
      </c>
      <c r="C209" t="s">
        <v>60</v>
      </c>
      <c r="D209" s="4">
        <v>58</v>
      </c>
      <c r="E209" t="s">
        <v>1367</v>
      </c>
      <c r="F209" t="s">
        <v>257</v>
      </c>
      <c r="G209" t="s">
        <v>1368</v>
      </c>
      <c r="H209" t="s">
        <v>1369</v>
      </c>
      <c r="I209" t="s">
        <v>1370</v>
      </c>
      <c r="J209" t="s">
        <v>480</v>
      </c>
      <c r="K209" t="s">
        <v>66</v>
      </c>
      <c r="L209" t="s">
        <v>1371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78</v>
      </c>
      <c r="U209">
        <v>13692</v>
      </c>
      <c r="V209" t="s">
        <v>183</v>
      </c>
      <c r="W209" t="s">
        <v>25</v>
      </c>
      <c r="X209" s="3" t="s">
        <v>4356</v>
      </c>
      <c r="Y209" s="3">
        <v>21</v>
      </c>
      <c r="Z209" s="3">
        <v>1966</v>
      </c>
      <c r="AA209" s="42">
        <f t="shared" si="12"/>
        <v>21</v>
      </c>
      <c r="AB209" s="42" t="str">
        <f t="shared" si="13"/>
        <v>4</v>
      </c>
      <c r="AC209" s="42">
        <f t="shared" si="14"/>
        <v>1966</v>
      </c>
      <c r="AD209" t="str">
        <f t="shared" si="15"/>
        <v>21/4/1966</v>
      </c>
    </row>
    <row r="210" spans="1:30" x14ac:dyDescent="0.3">
      <c r="A210" t="s">
        <v>3489</v>
      </c>
      <c r="B210" t="s">
        <v>299</v>
      </c>
      <c r="C210" t="s">
        <v>36</v>
      </c>
      <c r="D210" s="4">
        <v>76</v>
      </c>
      <c r="E210" t="s">
        <v>1372</v>
      </c>
      <c r="F210" t="s">
        <v>153</v>
      </c>
      <c r="G210" t="s">
        <v>39</v>
      </c>
      <c r="H210" t="s">
        <v>1373</v>
      </c>
      <c r="I210" t="s">
        <v>1165</v>
      </c>
      <c r="K210" t="s">
        <v>333</v>
      </c>
      <c r="L210" t="s">
        <v>1374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79</v>
      </c>
      <c r="W210" t="b">
        <v>1</v>
      </c>
      <c r="X210" s="3" t="s">
        <v>4364</v>
      </c>
      <c r="Y210" s="3">
        <v>8</v>
      </c>
      <c r="Z210" s="3">
        <v>1948</v>
      </c>
      <c r="AA210" s="42" t="str">
        <f t="shared" si="12"/>
        <v>5</v>
      </c>
      <c r="AB210" s="42">
        <f t="shared" si="13"/>
        <v>8</v>
      </c>
      <c r="AC210" s="42">
        <f t="shared" si="14"/>
        <v>1948</v>
      </c>
      <c r="AD210" t="str">
        <f t="shared" si="15"/>
        <v>5/8/1948</v>
      </c>
    </row>
    <row r="211" spans="1:30" x14ac:dyDescent="0.3">
      <c r="A211" t="s">
        <v>1375</v>
      </c>
      <c r="B211" t="s">
        <v>1376</v>
      </c>
      <c r="C211" t="s">
        <v>36</v>
      </c>
      <c r="D211" s="4">
        <v>61</v>
      </c>
      <c r="E211" t="s">
        <v>1377</v>
      </c>
      <c r="F211" t="s">
        <v>178</v>
      </c>
      <c r="G211" t="s">
        <v>1378</v>
      </c>
      <c r="H211" t="s">
        <v>1379</v>
      </c>
      <c r="I211" t="s">
        <v>1379</v>
      </c>
      <c r="K211" t="s">
        <v>310</v>
      </c>
      <c r="L211" t="s">
        <v>1380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102</v>
      </c>
      <c r="U211">
        <v>2713</v>
      </c>
      <c r="V211" t="s">
        <v>199</v>
      </c>
      <c r="W211" t="s">
        <v>25</v>
      </c>
      <c r="X211" s="3" t="s">
        <v>4360</v>
      </c>
      <c r="Y211" s="3">
        <v>2</v>
      </c>
      <c r="Z211" s="3">
        <v>1963</v>
      </c>
      <c r="AA211" s="42" t="str">
        <f t="shared" si="12"/>
        <v>8</v>
      </c>
      <c r="AB211" s="42">
        <f t="shared" si="13"/>
        <v>2</v>
      </c>
      <c r="AC211" s="42">
        <f t="shared" si="14"/>
        <v>1963</v>
      </c>
      <c r="AD211" t="str">
        <f t="shared" si="15"/>
        <v>8/2/1963</v>
      </c>
    </row>
    <row r="212" spans="1:30" x14ac:dyDescent="0.3">
      <c r="A212" t="s">
        <v>1381</v>
      </c>
      <c r="B212" t="s">
        <v>389</v>
      </c>
      <c r="C212" t="s">
        <v>36</v>
      </c>
      <c r="D212" s="4">
        <v>51</v>
      </c>
      <c r="E212" t="s">
        <v>1382</v>
      </c>
      <c r="F212" t="s">
        <v>153</v>
      </c>
      <c r="G212" t="s">
        <v>39</v>
      </c>
      <c r="H212" t="s">
        <v>1383</v>
      </c>
      <c r="I212" t="s">
        <v>1384</v>
      </c>
      <c r="J212" t="s">
        <v>458</v>
      </c>
      <c r="K212" t="s">
        <v>251</v>
      </c>
      <c r="L212" t="s">
        <v>1385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102</v>
      </c>
      <c r="V212" t="s">
        <v>263</v>
      </c>
      <c r="W212" t="s">
        <v>56</v>
      </c>
      <c r="X212" s="3" t="s">
        <v>4354</v>
      </c>
      <c r="Y212" s="3">
        <v>6</v>
      </c>
      <c r="Z212" s="3">
        <v>1973</v>
      </c>
      <c r="AA212" s="42" t="str">
        <f t="shared" si="12"/>
        <v>6</v>
      </c>
      <c r="AB212" s="42">
        <f t="shared" si="13"/>
        <v>6</v>
      </c>
      <c r="AC212" s="42">
        <f t="shared" si="14"/>
        <v>1973</v>
      </c>
      <c r="AD212" t="str">
        <f t="shared" si="15"/>
        <v>6/6/1973</v>
      </c>
    </row>
    <row r="213" spans="1:30" x14ac:dyDescent="0.3">
      <c r="A213" t="s">
        <v>1386</v>
      </c>
      <c r="B213" t="s">
        <v>795</v>
      </c>
      <c r="C213" t="s">
        <v>60</v>
      </c>
      <c r="D213" s="4">
        <v>42</v>
      </c>
      <c r="E213" t="s">
        <v>1387</v>
      </c>
      <c r="F213" t="s">
        <v>95</v>
      </c>
      <c r="G213" t="s">
        <v>1388</v>
      </c>
      <c r="H213" t="s">
        <v>1389</v>
      </c>
      <c r="I213" t="s">
        <v>1390</v>
      </c>
      <c r="J213" t="s">
        <v>638</v>
      </c>
      <c r="K213" t="s">
        <v>289</v>
      </c>
      <c r="L213" t="s">
        <v>1391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217</v>
      </c>
      <c r="W213" t="s">
        <v>132</v>
      </c>
      <c r="X213" s="3" t="s">
        <v>4375</v>
      </c>
      <c r="Y213" s="3">
        <v>2</v>
      </c>
      <c r="Z213" s="3">
        <v>1982</v>
      </c>
      <c r="AA213" s="42" t="str">
        <f t="shared" si="12"/>
        <v>27</v>
      </c>
      <c r="AB213" s="42">
        <f t="shared" si="13"/>
        <v>2</v>
      </c>
      <c r="AC213" s="42">
        <f t="shared" si="14"/>
        <v>1982</v>
      </c>
      <c r="AD213" t="str">
        <f t="shared" si="15"/>
        <v>27/2/1982</v>
      </c>
    </row>
    <row r="214" spans="1:30" x14ac:dyDescent="0.3">
      <c r="A214" t="s">
        <v>1392</v>
      </c>
      <c r="B214" t="s">
        <v>1116</v>
      </c>
      <c r="C214" t="s">
        <v>36</v>
      </c>
      <c r="D214" s="4">
        <v>53</v>
      </c>
      <c r="E214" t="s">
        <v>1393</v>
      </c>
      <c r="F214" t="s">
        <v>247</v>
      </c>
      <c r="G214" t="s">
        <v>1394</v>
      </c>
      <c r="H214" t="s">
        <v>1395</v>
      </c>
      <c r="I214" t="s">
        <v>1396</v>
      </c>
      <c r="J214" t="s">
        <v>458</v>
      </c>
      <c r="K214" t="s">
        <v>77</v>
      </c>
      <c r="L214" t="s">
        <v>1397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102</v>
      </c>
      <c r="U214">
        <v>21126</v>
      </c>
      <c r="V214" t="s">
        <v>45</v>
      </c>
      <c r="W214" t="s">
        <v>46</v>
      </c>
      <c r="X214" s="3" t="s">
        <v>4363</v>
      </c>
      <c r="Y214" s="3">
        <v>24</v>
      </c>
      <c r="Z214" s="3">
        <v>1971</v>
      </c>
      <c r="AA214" s="42">
        <f t="shared" si="12"/>
        <v>24</v>
      </c>
      <c r="AB214" s="42" t="str">
        <f t="shared" si="13"/>
        <v>11</v>
      </c>
      <c r="AC214" s="42">
        <f t="shared" si="14"/>
        <v>1971</v>
      </c>
      <c r="AD214" t="str">
        <f t="shared" si="15"/>
        <v>24/11/1971</v>
      </c>
    </row>
    <row r="215" spans="1:30" x14ac:dyDescent="0.3">
      <c r="A215" t="s">
        <v>1398</v>
      </c>
      <c r="B215" t="s">
        <v>1399</v>
      </c>
      <c r="C215" t="s">
        <v>3442</v>
      </c>
      <c r="D215" s="4">
        <v>46</v>
      </c>
      <c r="E215" t="s">
        <v>1400</v>
      </c>
      <c r="F215" t="s">
        <v>84</v>
      </c>
      <c r="G215" t="s">
        <v>1401</v>
      </c>
      <c r="H215" t="s">
        <v>1402</v>
      </c>
      <c r="I215" t="s">
        <v>1403</v>
      </c>
      <c r="J215" t="s">
        <v>76</v>
      </c>
      <c r="K215" t="s">
        <v>760</v>
      </c>
      <c r="L215" t="s">
        <v>1404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80</v>
      </c>
      <c r="U215" t="s">
        <v>1405</v>
      </c>
      <c r="V215" t="s">
        <v>208</v>
      </c>
      <c r="W215" t="s">
        <v>69</v>
      </c>
      <c r="X215" s="3" t="s">
        <v>4360</v>
      </c>
      <c r="Y215" s="3">
        <v>1</v>
      </c>
      <c r="Z215" s="3">
        <v>1978</v>
      </c>
      <c r="AA215" s="42" t="str">
        <f t="shared" si="12"/>
        <v>8</v>
      </c>
      <c r="AB215" s="42">
        <f t="shared" si="13"/>
        <v>1</v>
      </c>
      <c r="AC215" s="42">
        <f t="shared" si="14"/>
        <v>1978</v>
      </c>
      <c r="AD215" t="str">
        <f t="shared" si="15"/>
        <v>8/1/1978</v>
      </c>
    </row>
    <row r="216" spans="1:30" x14ac:dyDescent="0.3">
      <c r="A216" t="s">
        <v>1406</v>
      </c>
      <c r="B216" t="s">
        <v>1407</v>
      </c>
      <c r="C216" t="s">
        <v>60</v>
      </c>
      <c r="D216" s="4">
        <v>56</v>
      </c>
      <c r="E216" t="s">
        <v>1408</v>
      </c>
      <c r="F216" t="s">
        <v>39</v>
      </c>
      <c r="G216" t="s">
        <v>39</v>
      </c>
      <c r="H216" t="s">
        <v>1409</v>
      </c>
      <c r="I216" t="s">
        <v>1410</v>
      </c>
      <c r="J216" t="s">
        <v>196</v>
      </c>
      <c r="K216" t="s">
        <v>100</v>
      </c>
      <c r="L216" t="s">
        <v>1411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132</v>
      </c>
      <c r="U216">
        <v>39091</v>
      </c>
      <c r="V216" t="s">
        <v>79</v>
      </c>
      <c r="W216" t="s">
        <v>46</v>
      </c>
      <c r="X216" s="3" t="s">
        <v>4356</v>
      </c>
      <c r="Y216" s="3">
        <v>23</v>
      </c>
      <c r="Z216" s="3">
        <v>1968</v>
      </c>
      <c r="AA216" s="42">
        <f t="shared" si="12"/>
        <v>23</v>
      </c>
      <c r="AB216" s="42" t="str">
        <f t="shared" si="13"/>
        <v>4</v>
      </c>
      <c r="AC216" s="42">
        <f t="shared" si="14"/>
        <v>1968</v>
      </c>
      <c r="AD216" t="str">
        <f t="shared" si="15"/>
        <v>23/4/1968</v>
      </c>
    </row>
    <row r="217" spans="1:30" x14ac:dyDescent="0.3">
      <c r="A217" t="s">
        <v>1412</v>
      </c>
      <c r="B217" t="s">
        <v>389</v>
      </c>
      <c r="C217" t="s">
        <v>36</v>
      </c>
      <c r="D217" s="4">
        <v>44</v>
      </c>
      <c r="E217" t="s">
        <v>1413</v>
      </c>
      <c r="F217" t="s">
        <v>693</v>
      </c>
      <c r="G217" t="s">
        <v>146</v>
      </c>
      <c r="H217" t="s">
        <v>1414</v>
      </c>
      <c r="I217" t="s">
        <v>1415</v>
      </c>
      <c r="J217" t="s">
        <v>88</v>
      </c>
      <c r="K217" t="s">
        <v>251</v>
      </c>
      <c r="L217" t="s">
        <v>1416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271</v>
      </c>
      <c r="W217" t="s">
        <v>56</v>
      </c>
      <c r="X217" s="3" t="s">
        <v>4367</v>
      </c>
      <c r="Y217" s="3">
        <v>2</v>
      </c>
      <c r="Z217" s="3">
        <v>89</v>
      </c>
      <c r="AA217" s="42" t="str">
        <f t="shared" si="12"/>
        <v>24</v>
      </c>
      <c r="AB217" s="42">
        <f t="shared" si="13"/>
        <v>2</v>
      </c>
      <c r="AC217" s="42" t="str">
        <f t="shared" si="14"/>
        <v>1989</v>
      </c>
      <c r="AD217" t="str">
        <f t="shared" si="15"/>
        <v>24/2/1989</v>
      </c>
    </row>
    <row r="218" spans="1:30" x14ac:dyDescent="0.3">
      <c r="A218" t="s">
        <v>1417</v>
      </c>
      <c r="B218" t="s">
        <v>1418</v>
      </c>
      <c r="C218" t="s">
        <v>36</v>
      </c>
      <c r="D218" s="4">
        <v>80</v>
      </c>
      <c r="F218" t="s">
        <v>316</v>
      </c>
      <c r="G218" t="s">
        <v>1419</v>
      </c>
      <c r="H218" t="s">
        <v>1420</v>
      </c>
      <c r="I218" t="s">
        <v>1421</v>
      </c>
      <c r="J218" t="s">
        <v>342</v>
      </c>
      <c r="K218" t="s">
        <v>140</v>
      </c>
      <c r="L218" t="s">
        <v>1422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80</v>
      </c>
      <c r="U218" t="s">
        <v>1423</v>
      </c>
      <c r="W218" t="s">
        <v>46</v>
      </c>
      <c r="AA218" s="42"/>
      <c r="AB218" s="42"/>
    </row>
    <row r="219" spans="1:30" x14ac:dyDescent="0.3">
      <c r="A219" t="s">
        <v>1424</v>
      </c>
      <c r="B219" t="s">
        <v>1425</v>
      </c>
      <c r="C219" t="s">
        <v>36</v>
      </c>
      <c r="D219" s="4">
        <v>62</v>
      </c>
      <c r="E219" t="s">
        <v>1426</v>
      </c>
      <c r="F219" t="s">
        <v>275</v>
      </c>
      <c r="H219" t="s">
        <v>1149</v>
      </c>
      <c r="J219" t="s">
        <v>668</v>
      </c>
      <c r="K219" t="s">
        <v>140</v>
      </c>
      <c r="L219" t="s">
        <v>1427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80</v>
      </c>
      <c r="U219">
        <v>30935</v>
      </c>
      <c r="V219" t="s">
        <v>45</v>
      </c>
      <c r="W219" t="s">
        <v>44</v>
      </c>
      <c r="X219" s="3" t="s">
        <v>4351</v>
      </c>
      <c r="Y219" s="3">
        <v>14</v>
      </c>
      <c r="Z219" s="3">
        <v>1962</v>
      </c>
      <c r="AA219" s="42">
        <f t="shared" si="12"/>
        <v>14</v>
      </c>
      <c r="AB219" s="42" t="str">
        <f t="shared" si="13"/>
        <v>12</v>
      </c>
      <c r="AC219" s="42">
        <f t="shared" si="14"/>
        <v>1962</v>
      </c>
      <c r="AD219" t="str">
        <f t="shared" si="15"/>
        <v>14/12/1962</v>
      </c>
    </row>
    <row r="220" spans="1:30" x14ac:dyDescent="0.3">
      <c r="A220" t="s">
        <v>1428</v>
      </c>
      <c r="B220" t="s">
        <v>539</v>
      </c>
      <c r="C220" t="s">
        <v>36</v>
      </c>
      <c r="D220" s="4">
        <v>53</v>
      </c>
      <c r="E220" t="s">
        <v>1429</v>
      </c>
      <c r="H220" t="s">
        <v>1263</v>
      </c>
      <c r="I220" t="s">
        <v>1179</v>
      </c>
      <c r="J220" t="s">
        <v>342</v>
      </c>
      <c r="K220" t="s">
        <v>766</v>
      </c>
      <c r="L220" t="s">
        <v>1430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102</v>
      </c>
      <c r="X220" s="3" t="s">
        <v>4355</v>
      </c>
      <c r="Y220" s="3">
        <v>16</v>
      </c>
      <c r="Z220" s="3">
        <v>1971</v>
      </c>
      <c r="AA220" s="42">
        <f t="shared" si="12"/>
        <v>16</v>
      </c>
      <c r="AB220" s="42" t="str">
        <f t="shared" si="13"/>
        <v>7</v>
      </c>
      <c r="AC220" s="42">
        <f t="shared" si="14"/>
        <v>1971</v>
      </c>
      <c r="AD220" t="str">
        <f t="shared" si="15"/>
        <v>16/7/1971</v>
      </c>
    </row>
    <row r="221" spans="1:30" x14ac:dyDescent="0.3">
      <c r="A221" t="s">
        <v>1431</v>
      </c>
      <c r="B221" t="s">
        <v>1432</v>
      </c>
      <c r="C221" t="s">
        <v>36</v>
      </c>
      <c r="D221" s="4">
        <v>66</v>
      </c>
      <c r="E221" t="s">
        <v>1433</v>
      </c>
      <c r="F221" t="s">
        <v>247</v>
      </c>
      <c r="G221" t="s">
        <v>1434</v>
      </c>
      <c r="H221" t="s">
        <v>1079</v>
      </c>
      <c r="I221" t="s">
        <v>1435</v>
      </c>
      <c r="J221" t="s">
        <v>76</v>
      </c>
      <c r="K221" t="s">
        <v>703</v>
      </c>
      <c r="L221" t="s">
        <v>1436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102</v>
      </c>
      <c r="U221">
        <v>37556</v>
      </c>
      <c r="V221" t="s">
        <v>113</v>
      </c>
      <c r="X221" s="3" t="s">
        <v>4354</v>
      </c>
      <c r="Y221" s="3">
        <v>18</v>
      </c>
      <c r="Z221" s="3">
        <v>1958</v>
      </c>
      <c r="AA221" s="42">
        <f t="shared" si="12"/>
        <v>18</v>
      </c>
      <c r="AB221" s="42" t="str">
        <f t="shared" si="13"/>
        <v>6</v>
      </c>
      <c r="AC221" s="42">
        <f t="shared" si="14"/>
        <v>1958</v>
      </c>
      <c r="AD221" t="str">
        <f t="shared" si="15"/>
        <v>18/6/1958</v>
      </c>
    </row>
    <row r="222" spans="1:30" x14ac:dyDescent="0.3">
      <c r="A222" t="s">
        <v>1437</v>
      </c>
      <c r="B222" t="s">
        <v>1438</v>
      </c>
      <c r="C222" t="s">
        <v>3442</v>
      </c>
      <c r="D222" s="4">
        <v>68</v>
      </c>
      <c r="E222" t="s">
        <v>1439</v>
      </c>
      <c r="F222" t="s">
        <v>257</v>
      </c>
      <c r="G222" t="s">
        <v>1440</v>
      </c>
      <c r="H222" t="s">
        <v>1441</v>
      </c>
      <c r="I222" t="s">
        <v>1442</v>
      </c>
      <c r="J222" t="s">
        <v>88</v>
      </c>
      <c r="K222" t="s">
        <v>279</v>
      </c>
      <c r="L222" t="s">
        <v>1443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3" t="s">
        <v>4360</v>
      </c>
      <c r="Y222" s="3">
        <v>26</v>
      </c>
      <c r="Z222" s="3">
        <v>1956</v>
      </c>
      <c r="AA222" s="42">
        <f t="shared" si="12"/>
        <v>26</v>
      </c>
      <c r="AB222" s="42" t="str">
        <f t="shared" si="13"/>
        <v>8</v>
      </c>
      <c r="AC222" s="42">
        <f t="shared" si="14"/>
        <v>1956</v>
      </c>
      <c r="AD222" t="str">
        <f t="shared" si="15"/>
        <v>26/8/1956</v>
      </c>
    </row>
    <row r="223" spans="1:30" x14ac:dyDescent="0.3">
      <c r="A223" t="s">
        <v>3490</v>
      </c>
      <c r="B223" t="s">
        <v>598</v>
      </c>
      <c r="C223" t="s">
        <v>60</v>
      </c>
      <c r="D223" s="4">
        <v>36</v>
      </c>
      <c r="E223" t="s">
        <v>1444</v>
      </c>
      <c r="F223" t="s">
        <v>419</v>
      </c>
      <c r="H223" t="s">
        <v>1445</v>
      </c>
      <c r="I223" t="s">
        <v>1446</v>
      </c>
      <c r="J223" t="s">
        <v>394</v>
      </c>
      <c r="K223" t="s">
        <v>279</v>
      </c>
      <c r="L223" t="s">
        <v>1447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80</v>
      </c>
      <c r="U223">
        <v>-25413</v>
      </c>
      <c r="V223" t="s">
        <v>33</v>
      </c>
      <c r="W223" t="s">
        <v>132</v>
      </c>
      <c r="X223" s="3" t="s">
        <v>4363</v>
      </c>
      <c r="Y223" s="3">
        <v>25</v>
      </c>
      <c r="Z223" s="3">
        <v>1988</v>
      </c>
      <c r="AA223" s="42">
        <f t="shared" si="12"/>
        <v>25</v>
      </c>
      <c r="AB223" s="42" t="str">
        <f t="shared" si="13"/>
        <v>11</v>
      </c>
      <c r="AC223" s="42">
        <f t="shared" si="14"/>
        <v>1988</v>
      </c>
      <c r="AD223" t="str">
        <f t="shared" si="15"/>
        <v>25/11/1988</v>
      </c>
    </row>
    <row r="224" spans="1:30" x14ac:dyDescent="0.3">
      <c r="A224" t="s">
        <v>3452</v>
      </c>
      <c r="B224" t="s">
        <v>1425</v>
      </c>
      <c r="C224" t="s">
        <v>36</v>
      </c>
      <c r="D224" s="4">
        <v>54</v>
      </c>
      <c r="E224" t="s">
        <v>1448</v>
      </c>
      <c r="F224" t="s">
        <v>95</v>
      </c>
      <c r="G224" t="s">
        <v>1449</v>
      </c>
      <c r="H224" t="s">
        <v>1450</v>
      </c>
      <c r="I224" t="s">
        <v>1451</v>
      </c>
      <c r="J224" t="s">
        <v>668</v>
      </c>
      <c r="K224" t="s">
        <v>181</v>
      </c>
      <c r="L224" t="s">
        <v>1452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165</v>
      </c>
      <c r="V224" t="s">
        <v>45</v>
      </c>
      <c r="W224" t="s">
        <v>102</v>
      </c>
      <c r="X224" s="3" t="s">
        <v>4361</v>
      </c>
      <c r="Y224" s="3">
        <v>3</v>
      </c>
      <c r="Z224" s="3">
        <v>70</v>
      </c>
      <c r="AA224" s="42" t="str">
        <f t="shared" si="12"/>
        <v>15</v>
      </c>
      <c r="AB224" s="42">
        <f t="shared" si="13"/>
        <v>3</v>
      </c>
      <c r="AC224" s="42" t="str">
        <f t="shared" si="14"/>
        <v>1970</v>
      </c>
      <c r="AD224" t="str">
        <f t="shared" si="15"/>
        <v>15/3/1970</v>
      </c>
    </row>
    <row r="225" spans="1:30" x14ac:dyDescent="0.3">
      <c r="A225" t="s">
        <v>1453</v>
      </c>
      <c r="B225" t="s">
        <v>1454</v>
      </c>
      <c r="C225" t="s">
        <v>36</v>
      </c>
      <c r="D225" s="4">
        <v>28</v>
      </c>
      <c r="E225" t="s">
        <v>1455</v>
      </c>
      <c r="F225" t="s">
        <v>294</v>
      </c>
      <c r="G225" t="s">
        <v>146</v>
      </c>
      <c r="H225" t="s">
        <v>240</v>
      </c>
      <c r="I225" t="s">
        <v>1456</v>
      </c>
      <c r="J225" t="s">
        <v>638</v>
      </c>
      <c r="K225" t="s">
        <v>766</v>
      </c>
      <c r="L225" t="s">
        <v>1457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3" t="s">
        <v>4364</v>
      </c>
      <c r="Y225" s="3">
        <v>1</v>
      </c>
      <c r="Z225" s="3">
        <v>2001</v>
      </c>
      <c r="AA225" s="42" t="str">
        <f t="shared" si="12"/>
        <v>5</v>
      </c>
      <c r="AB225" s="42">
        <f t="shared" si="13"/>
        <v>1</v>
      </c>
      <c r="AC225" s="42">
        <f t="shared" si="14"/>
        <v>2001</v>
      </c>
      <c r="AD225" t="str">
        <f t="shared" si="15"/>
        <v>5/1/2001</v>
      </c>
    </row>
    <row r="226" spans="1:30" x14ac:dyDescent="0.3">
      <c r="A226" t="s">
        <v>1458</v>
      </c>
      <c r="B226" t="s">
        <v>1459</v>
      </c>
      <c r="C226" t="s">
        <v>36</v>
      </c>
      <c r="D226" s="4">
        <v>74</v>
      </c>
      <c r="E226" t="s">
        <v>1460</v>
      </c>
      <c r="F226" t="s">
        <v>257</v>
      </c>
      <c r="G226" t="s">
        <v>1461</v>
      </c>
      <c r="H226" t="s">
        <v>259</v>
      </c>
      <c r="I226" t="s">
        <v>1462</v>
      </c>
      <c r="J226" t="s">
        <v>394</v>
      </c>
      <c r="K226" t="s">
        <v>631</v>
      </c>
      <c r="L226" t="s">
        <v>1017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57</v>
      </c>
      <c r="W226" t="b">
        <v>1</v>
      </c>
      <c r="X226" s="3" t="s">
        <v>4352</v>
      </c>
      <c r="Y226" s="3">
        <v>2</v>
      </c>
      <c r="Z226" s="3">
        <v>1950</v>
      </c>
      <c r="AA226" s="42" t="str">
        <f t="shared" si="12"/>
        <v>3</v>
      </c>
      <c r="AB226" s="42">
        <f t="shared" si="13"/>
        <v>2</v>
      </c>
      <c r="AC226" s="42">
        <f t="shared" si="14"/>
        <v>1950</v>
      </c>
      <c r="AD226" t="str">
        <f t="shared" si="15"/>
        <v>3/2/1950</v>
      </c>
    </row>
    <row r="227" spans="1:30" x14ac:dyDescent="0.3">
      <c r="A227" t="s">
        <v>1463</v>
      </c>
      <c r="B227" t="s">
        <v>1464</v>
      </c>
      <c r="C227" t="s">
        <v>60</v>
      </c>
      <c r="D227" s="4">
        <v>79</v>
      </c>
      <c r="E227" t="s">
        <v>1465</v>
      </c>
      <c r="F227" t="s">
        <v>117</v>
      </c>
      <c r="G227" t="s">
        <v>1466</v>
      </c>
      <c r="H227" t="s">
        <v>1467</v>
      </c>
      <c r="I227" t="s">
        <v>1468</v>
      </c>
      <c r="J227" t="s">
        <v>53</v>
      </c>
      <c r="K227" t="s">
        <v>741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78</v>
      </c>
      <c r="U227">
        <v>24617</v>
      </c>
      <c r="V227" t="s">
        <v>263</v>
      </c>
      <c r="W227" t="s">
        <v>25</v>
      </c>
      <c r="X227" s="3" t="s">
        <v>4355</v>
      </c>
      <c r="Y227" s="3">
        <v>6</v>
      </c>
      <c r="Z227" s="3">
        <v>1945</v>
      </c>
      <c r="AA227" s="42" t="str">
        <f t="shared" si="12"/>
        <v>7</v>
      </c>
      <c r="AB227" s="42">
        <f t="shared" si="13"/>
        <v>6</v>
      </c>
      <c r="AC227" s="42">
        <f t="shared" si="14"/>
        <v>1945</v>
      </c>
      <c r="AD227" t="str">
        <f t="shared" si="15"/>
        <v>7/6/1945</v>
      </c>
    </row>
    <row r="228" spans="1:30" x14ac:dyDescent="0.3">
      <c r="A228" t="s">
        <v>1469</v>
      </c>
      <c r="B228" t="s">
        <v>1470</v>
      </c>
      <c r="C228" t="s">
        <v>36</v>
      </c>
      <c r="D228" s="4">
        <v>52</v>
      </c>
      <c r="E228" t="s">
        <v>1471</v>
      </c>
      <c r="F228" t="s">
        <v>247</v>
      </c>
      <c r="G228" t="s">
        <v>1472</v>
      </c>
      <c r="H228" t="s">
        <v>1473</v>
      </c>
      <c r="I228" t="s">
        <v>1474</v>
      </c>
      <c r="J228" t="s">
        <v>458</v>
      </c>
      <c r="K228" t="s">
        <v>386</v>
      </c>
      <c r="L228" t="s">
        <v>111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92</v>
      </c>
      <c r="U228">
        <v>11084</v>
      </c>
      <c r="V228" t="s">
        <v>281</v>
      </c>
      <c r="W228" t="s">
        <v>46</v>
      </c>
      <c r="X228" s="3" t="s">
        <v>4352</v>
      </c>
      <c r="Y228" s="3">
        <v>9</v>
      </c>
      <c r="Z228" s="3">
        <v>1972</v>
      </c>
      <c r="AA228" s="42" t="str">
        <f t="shared" si="12"/>
        <v>3</v>
      </c>
      <c r="AB228" s="42">
        <f t="shared" si="13"/>
        <v>9</v>
      </c>
      <c r="AC228" s="42">
        <f t="shared" si="14"/>
        <v>1972</v>
      </c>
      <c r="AD228" t="str">
        <f t="shared" si="15"/>
        <v>3/9/1972</v>
      </c>
    </row>
    <row r="229" spans="1:30" x14ac:dyDescent="0.3">
      <c r="A229" t="s">
        <v>1475</v>
      </c>
      <c r="B229" t="s">
        <v>1054</v>
      </c>
      <c r="C229" t="s">
        <v>36</v>
      </c>
      <c r="D229" s="4">
        <v>52</v>
      </c>
      <c r="E229" t="s">
        <v>1476</v>
      </c>
      <c r="F229" t="s">
        <v>247</v>
      </c>
      <c r="G229" t="s">
        <v>1477</v>
      </c>
      <c r="H229" t="s">
        <v>1478</v>
      </c>
      <c r="I229" t="s">
        <v>1479</v>
      </c>
      <c r="J229" t="s">
        <v>458</v>
      </c>
      <c r="L229" t="s">
        <v>983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199</v>
      </c>
      <c r="W229" t="s">
        <v>25</v>
      </c>
      <c r="X229" s="3" t="s">
        <v>4357</v>
      </c>
      <c r="Y229" s="3">
        <v>10</v>
      </c>
      <c r="Z229" s="3">
        <v>72</v>
      </c>
      <c r="AA229" s="42" t="str">
        <f t="shared" si="12"/>
        <v>16</v>
      </c>
      <c r="AB229" s="42">
        <f t="shared" si="13"/>
        <v>10</v>
      </c>
      <c r="AC229" s="42" t="str">
        <f t="shared" si="14"/>
        <v>1972</v>
      </c>
      <c r="AD229" t="str">
        <f t="shared" si="15"/>
        <v>16/10/1972</v>
      </c>
    </row>
    <row r="230" spans="1:30" x14ac:dyDescent="0.3">
      <c r="A230" t="s">
        <v>1480</v>
      </c>
      <c r="B230" t="s">
        <v>659</v>
      </c>
      <c r="C230" t="s">
        <v>60</v>
      </c>
      <c r="D230" s="4">
        <v>48</v>
      </c>
      <c r="E230" t="s">
        <v>1481</v>
      </c>
      <c r="F230" t="s">
        <v>693</v>
      </c>
      <c r="G230" t="s">
        <v>1482</v>
      </c>
      <c r="H230" t="s">
        <v>1483</v>
      </c>
      <c r="I230" t="s">
        <v>1484</v>
      </c>
      <c r="J230" t="s">
        <v>88</v>
      </c>
      <c r="K230" t="s">
        <v>251</v>
      </c>
      <c r="L230" t="s">
        <v>1485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79</v>
      </c>
      <c r="W230" t="s">
        <v>25</v>
      </c>
      <c r="X230" s="3" t="s">
        <v>4353</v>
      </c>
      <c r="Y230" s="3">
        <v>7</v>
      </c>
      <c r="Z230" s="3">
        <v>1976</v>
      </c>
      <c r="AA230" s="42" t="str">
        <f t="shared" si="12"/>
        <v>21</v>
      </c>
      <c r="AB230" s="42">
        <f t="shared" si="13"/>
        <v>7</v>
      </c>
      <c r="AC230" s="42">
        <f t="shared" si="14"/>
        <v>1976</v>
      </c>
      <c r="AD230" t="str">
        <f t="shared" si="15"/>
        <v>21/7/1976</v>
      </c>
    </row>
    <row r="231" spans="1:30" x14ac:dyDescent="0.3">
      <c r="A231" t="s">
        <v>1487</v>
      </c>
      <c r="B231" t="s">
        <v>304</v>
      </c>
      <c r="C231" t="s">
        <v>36</v>
      </c>
      <c r="D231" s="4">
        <v>85</v>
      </c>
      <c r="E231" t="s">
        <v>1488</v>
      </c>
      <c r="F231" t="s">
        <v>73</v>
      </c>
      <c r="G231" t="s">
        <v>1489</v>
      </c>
      <c r="H231" t="s">
        <v>1490</v>
      </c>
      <c r="I231" t="s">
        <v>1491</v>
      </c>
      <c r="J231" t="s">
        <v>65</v>
      </c>
      <c r="K231" t="s">
        <v>289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183</v>
      </c>
      <c r="W231" t="s">
        <v>80</v>
      </c>
      <c r="X231" s="3" t="s">
        <v>4355</v>
      </c>
      <c r="Y231" s="3">
        <v>6</v>
      </c>
      <c r="Z231" s="3">
        <v>1939</v>
      </c>
      <c r="AA231" s="42" t="str">
        <f t="shared" si="12"/>
        <v>7</v>
      </c>
      <c r="AB231" s="42">
        <f t="shared" si="13"/>
        <v>6</v>
      </c>
      <c r="AC231" s="42">
        <f t="shared" si="14"/>
        <v>1939</v>
      </c>
      <c r="AD231" t="str">
        <f t="shared" si="15"/>
        <v>7/6/1939</v>
      </c>
    </row>
    <row r="232" spans="1:30" x14ac:dyDescent="0.3">
      <c r="A232" t="s">
        <v>3548</v>
      </c>
      <c r="B232" t="s">
        <v>323</v>
      </c>
      <c r="C232" t="s">
        <v>60</v>
      </c>
      <c r="D232" s="4">
        <v>47</v>
      </c>
      <c r="F232" t="s">
        <v>117</v>
      </c>
      <c r="G232" t="s">
        <v>39</v>
      </c>
      <c r="H232" t="s">
        <v>1492</v>
      </c>
      <c r="I232" t="s">
        <v>1493</v>
      </c>
      <c r="J232" t="s">
        <v>288</v>
      </c>
      <c r="K232" t="s">
        <v>703</v>
      </c>
      <c r="L232" t="s">
        <v>1494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80</v>
      </c>
      <c r="U232">
        <v>21079</v>
      </c>
      <c r="V232" t="s">
        <v>263</v>
      </c>
      <c r="W232" t="s">
        <v>68</v>
      </c>
      <c r="AA232" s="42"/>
      <c r="AB232" s="42"/>
    </row>
    <row r="233" spans="1:30" x14ac:dyDescent="0.3">
      <c r="A233" t="s">
        <v>1495</v>
      </c>
      <c r="B233" t="s">
        <v>1496</v>
      </c>
      <c r="C233" t="s">
        <v>36</v>
      </c>
      <c r="D233" s="4">
        <v>44</v>
      </c>
      <c r="F233" t="s">
        <v>145</v>
      </c>
      <c r="G233" t="s">
        <v>146</v>
      </c>
      <c r="H233" t="s">
        <v>1497</v>
      </c>
      <c r="I233" t="s">
        <v>1498</v>
      </c>
      <c r="J233" t="s">
        <v>88</v>
      </c>
      <c r="K233" t="s">
        <v>537</v>
      </c>
      <c r="L233" t="s">
        <v>1499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166</v>
      </c>
      <c r="AA233" s="42"/>
      <c r="AB233" s="42"/>
    </row>
    <row r="234" spans="1:30" x14ac:dyDescent="0.3">
      <c r="A234" t="s">
        <v>1500</v>
      </c>
      <c r="B234" t="s">
        <v>989</v>
      </c>
      <c r="C234" t="s">
        <v>36</v>
      </c>
      <c r="D234" s="4">
        <v>78</v>
      </c>
      <c r="E234" t="s">
        <v>1501</v>
      </c>
      <c r="F234" t="s">
        <v>541</v>
      </c>
      <c r="G234" t="s">
        <v>1502</v>
      </c>
      <c r="H234" t="s">
        <v>1503</v>
      </c>
      <c r="I234" t="s">
        <v>1504</v>
      </c>
      <c r="J234" t="s">
        <v>88</v>
      </c>
      <c r="K234" t="s">
        <v>100</v>
      </c>
      <c r="L234" t="s">
        <v>1505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91</v>
      </c>
      <c r="U234">
        <v>37173</v>
      </c>
      <c r="V234" t="s">
        <v>263</v>
      </c>
      <c r="W234" t="s">
        <v>132</v>
      </c>
      <c r="X234" s="3" t="s">
        <v>4362</v>
      </c>
      <c r="Y234" s="3">
        <v>7</v>
      </c>
      <c r="Z234" s="3">
        <v>1946</v>
      </c>
      <c r="AA234" s="42" t="str">
        <f t="shared" si="12"/>
        <v>23</v>
      </c>
      <c r="AB234" s="42">
        <f t="shared" si="13"/>
        <v>7</v>
      </c>
      <c r="AC234" s="42">
        <f t="shared" si="14"/>
        <v>1946</v>
      </c>
      <c r="AD234" t="str">
        <f t="shared" si="15"/>
        <v>23/7/1946</v>
      </c>
    </row>
    <row r="235" spans="1:30" x14ac:dyDescent="0.3">
      <c r="A235" t="s">
        <v>1506</v>
      </c>
      <c r="B235" t="s">
        <v>1507</v>
      </c>
      <c r="C235" t="s">
        <v>60</v>
      </c>
      <c r="D235" s="4">
        <v>35</v>
      </c>
      <c r="E235" t="s">
        <v>1508</v>
      </c>
      <c r="F235" t="s">
        <v>419</v>
      </c>
      <c r="G235" t="s">
        <v>1509</v>
      </c>
      <c r="H235" t="s">
        <v>478</v>
      </c>
      <c r="I235" t="s">
        <v>1510</v>
      </c>
      <c r="J235" t="s">
        <v>458</v>
      </c>
      <c r="K235" t="s">
        <v>611</v>
      </c>
      <c r="L235" t="s">
        <v>1511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199</v>
      </c>
      <c r="W235" t="b">
        <v>0</v>
      </c>
      <c r="X235" s="3" t="s">
        <v>4351</v>
      </c>
      <c r="Y235" s="3">
        <v>18</v>
      </c>
      <c r="Z235" s="3">
        <v>1989</v>
      </c>
      <c r="AA235" s="42">
        <f t="shared" si="12"/>
        <v>18</v>
      </c>
      <c r="AB235" s="42" t="str">
        <f t="shared" si="13"/>
        <v>12</v>
      </c>
      <c r="AC235" s="42">
        <f t="shared" si="14"/>
        <v>1989</v>
      </c>
      <c r="AD235" t="str">
        <f t="shared" si="15"/>
        <v>18/12/1989</v>
      </c>
    </row>
    <row r="236" spans="1:30" x14ac:dyDescent="0.3">
      <c r="A236" t="s">
        <v>3491</v>
      </c>
      <c r="B236" t="s">
        <v>134</v>
      </c>
      <c r="C236" t="s">
        <v>60</v>
      </c>
      <c r="D236" s="4">
        <v>52</v>
      </c>
      <c r="E236" t="s">
        <v>1512</v>
      </c>
      <c r="F236" t="s">
        <v>491</v>
      </c>
      <c r="G236" t="s">
        <v>39</v>
      </c>
      <c r="H236" t="s">
        <v>1513</v>
      </c>
      <c r="I236" t="s">
        <v>1514</v>
      </c>
      <c r="J236" t="s">
        <v>139</v>
      </c>
      <c r="K236" t="s">
        <v>100</v>
      </c>
      <c r="L236" t="s">
        <v>1515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102</v>
      </c>
      <c r="U236">
        <v>23351</v>
      </c>
      <c r="V236" t="s">
        <v>79</v>
      </c>
      <c r="W236" t="b">
        <v>1</v>
      </c>
      <c r="X236" s="3" t="s">
        <v>3439</v>
      </c>
      <c r="Y236" s="3">
        <v>5</v>
      </c>
      <c r="Z236" s="3">
        <v>2024</v>
      </c>
      <c r="AA236" s="42" t="str">
        <f t="shared" si="12"/>
        <v>10</v>
      </c>
      <c r="AB236" s="42">
        <f t="shared" si="13"/>
        <v>5</v>
      </c>
      <c r="AC236" s="42">
        <f t="shared" si="14"/>
        <v>2024</v>
      </c>
      <c r="AD236" t="str">
        <f t="shared" si="15"/>
        <v>10/5/2024</v>
      </c>
    </row>
    <row r="237" spans="1:30" x14ac:dyDescent="0.3">
      <c r="A237" t="s">
        <v>1517</v>
      </c>
      <c r="B237" t="s">
        <v>1518</v>
      </c>
      <c r="C237" t="s">
        <v>60</v>
      </c>
      <c r="D237" s="4">
        <v>38</v>
      </c>
      <c r="E237" t="s">
        <v>1519</v>
      </c>
      <c r="F237" t="s">
        <v>275</v>
      </c>
      <c r="G237" t="s">
        <v>146</v>
      </c>
      <c r="H237" t="s">
        <v>1504</v>
      </c>
      <c r="I237" t="s">
        <v>1520</v>
      </c>
      <c r="J237" t="s">
        <v>753</v>
      </c>
      <c r="K237" t="s">
        <v>66</v>
      </c>
      <c r="L237" t="s">
        <v>1521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  <c r="X237" s="3" t="s">
        <v>4370</v>
      </c>
      <c r="Y237" s="3">
        <v>1</v>
      </c>
      <c r="Z237" s="3">
        <v>86</v>
      </c>
      <c r="AA237" s="42" t="str">
        <f t="shared" si="12"/>
        <v>13</v>
      </c>
      <c r="AB237" s="42">
        <f t="shared" si="13"/>
        <v>1</v>
      </c>
      <c r="AC237" s="42" t="str">
        <f t="shared" si="14"/>
        <v>1986</v>
      </c>
      <c r="AD237" t="str">
        <f t="shared" si="15"/>
        <v>13/1/1986</v>
      </c>
    </row>
    <row r="238" spans="1:30" x14ac:dyDescent="0.3">
      <c r="A238" t="s">
        <v>1522</v>
      </c>
      <c r="B238" t="s">
        <v>1523</v>
      </c>
      <c r="C238" t="s">
        <v>60</v>
      </c>
      <c r="D238" s="4">
        <v>78</v>
      </c>
      <c r="E238" t="s">
        <v>1524</v>
      </c>
      <c r="F238" t="s">
        <v>247</v>
      </c>
      <c r="G238" t="s">
        <v>146</v>
      </c>
      <c r="H238" t="s">
        <v>1525</v>
      </c>
      <c r="I238" t="s">
        <v>1330</v>
      </c>
      <c r="J238" t="s">
        <v>480</v>
      </c>
      <c r="K238" t="s">
        <v>197</v>
      </c>
      <c r="L238" t="s">
        <v>1526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92</v>
      </c>
      <c r="U238">
        <v>16753</v>
      </c>
      <c r="V238" t="s">
        <v>379</v>
      </c>
      <c r="W238" t="s">
        <v>92</v>
      </c>
      <c r="X238" s="3" t="s">
        <v>4360</v>
      </c>
      <c r="Y238" s="3">
        <v>5</v>
      </c>
      <c r="Z238" s="3">
        <v>1946</v>
      </c>
      <c r="AA238" s="42" t="str">
        <f t="shared" si="12"/>
        <v>8</v>
      </c>
      <c r="AB238" s="42">
        <f t="shared" si="13"/>
        <v>5</v>
      </c>
      <c r="AC238" s="42">
        <f t="shared" si="14"/>
        <v>1946</v>
      </c>
      <c r="AD238" t="str">
        <f t="shared" si="15"/>
        <v>8/5/1946</v>
      </c>
    </row>
    <row r="239" spans="1:30" x14ac:dyDescent="0.3">
      <c r="A239" t="s">
        <v>1527</v>
      </c>
      <c r="B239" t="s">
        <v>1528</v>
      </c>
      <c r="C239" t="s">
        <v>3442</v>
      </c>
      <c r="D239" s="4">
        <v>43</v>
      </c>
      <c r="F239" t="s">
        <v>39</v>
      </c>
      <c r="G239" t="s">
        <v>1529</v>
      </c>
      <c r="H239" t="s">
        <v>832</v>
      </c>
      <c r="I239" t="s">
        <v>1530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56</v>
      </c>
      <c r="U239">
        <v>22153</v>
      </c>
      <c r="V239" t="s">
        <v>79</v>
      </c>
      <c r="W239" t="s">
        <v>92</v>
      </c>
      <c r="AA239" s="42"/>
      <c r="AB239" s="42"/>
    </row>
    <row r="240" spans="1:30" x14ac:dyDescent="0.3">
      <c r="A240" t="s">
        <v>3492</v>
      </c>
      <c r="B240" t="s">
        <v>876</v>
      </c>
      <c r="C240" t="s">
        <v>36</v>
      </c>
      <c r="D240" s="4">
        <v>54</v>
      </c>
      <c r="F240" t="s">
        <v>468</v>
      </c>
      <c r="G240" t="s">
        <v>1532</v>
      </c>
      <c r="H240" t="s">
        <v>1533</v>
      </c>
      <c r="I240" t="s">
        <v>1534</v>
      </c>
      <c r="J240" t="s">
        <v>88</v>
      </c>
      <c r="K240" t="s">
        <v>197</v>
      </c>
      <c r="L240" t="s">
        <v>1535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  <c r="AA240" s="42"/>
      <c r="AB240" s="42"/>
    </row>
    <row r="241" spans="1:30" x14ac:dyDescent="0.3">
      <c r="A241" t="s">
        <v>1536</v>
      </c>
      <c r="B241" t="s">
        <v>1537</v>
      </c>
      <c r="C241" t="s">
        <v>3442</v>
      </c>
      <c r="D241" s="4">
        <v>25</v>
      </c>
      <c r="E241" t="s">
        <v>1538</v>
      </c>
      <c r="F241" t="s">
        <v>247</v>
      </c>
      <c r="G241" t="s">
        <v>1539</v>
      </c>
      <c r="H241" t="s">
        <v>421</v>
      </c>
      <c r="I241" t="s">
        <v>1540</v>
      </c>
      <c r="J241" t="s">
        <v>458</v>
      </c>
      <c r="K241" t="s">
        <v>703</v>
      </c>
      <c r="L241" t="s">
        <v>1541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165</v>
      </c>
      <c r="U241">
        <v>20645</v>
      </c>
      <c r="V241" t="s">
        <v>199</v>
      </c>
      <c r="W241" t="s">
        <v>132</v>
      </c>
      <c r="X241" s="3" t="s">
        <v>4363</v>
      </c>
      <c r="Y241" s="3">
        <v>20</v>
      </c>
      <c r="Z241" s="3">
        <v>2014</v>
      </c>
      <c r="AA241" s="42">
        <f t="shared" si="12"/>
        <v>20</v>
      </c>
      <c r="AB241" s="42" t="str">
        <f t="shared" si="13"/>
        <v>11</v>
      </c>
      <c r="AC241" s="42">
        <f t="shared" si="14"/>
        <v>2014</v>
      </c>
      <c r="AD241" t="str">
        <f t="shared" si="15"/>
        <v>20/11/2014</v>
      </c>
    </row>
    <row r="242" spans="1:30" x14ac:dyDescent="0.3">
      <c r="A242" t="s">
        <v>1542</v>
      </c>
      <c r="B242" t="s">
        <v>1543</v>
      </c>
      <c r="C242" t="s">
        <v>3442</v>
      </c>
      <c r="D242" s="4">
        <v>29</v>
      </c>
      <c r="E242" t="s">
        <v>1544</v>
      </c>
      <c r="F242" t="s">
        <v>153</v>
      </c>
      <c r="G242" t="s">
        <v>146</v>
      </c>
      <c r="H242" t="s">
        <v>1383</v>
      </c>
      <c r="I242" t="s">
        <v>1545</v>
      </c>
      <c r="J242" t="s">
        <v>99</v>
      </c>
      <c r="L242" t="s">
        <v>1546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57</v>
      </c>
      <c r="W242" t="s">
        <v>102</v>
      </c>
      <c r="X242" s="3" t="s">
        <v>4365</v>
      </c>
      <c r="Y242" s="3">
        <v>1</v>
      </c>
      <c r="Z242" s="3">
        <v>1995</v>
      </c>
      <c r="AA242" s="42" t="str">
        <f t="shared" si="12"/>
        <v>2</v>
      </c>
      <c r="AB242" s="42">
        <f t="shared" si="13"/>
        <v>1</v>
      </c>
      <c r="AC242" s="42">
        <f t="shared" si="14"/>
        <v>1995</v>
      </c>
      <c r="AD242" t="str">
        <f t="shared" si="15"/>
        <v>2/1/1995</v>
      </c>
    </row>
    <row r="243" spans="1:30" x14ac:dyDescent="0.3">
      <c r="A243" t="s">
        <v>1547</v>
      </c>
      <c r="B243" t="s">
        <v>1548</v>
      </c>
      <c r="C243" t="s">
        <v>36</v>
      </c>
      <c r="D243" s="4">
        <v>47</v>
      </c>
      <c r="E243" t="s">
        <v>1549</v>
      </c>
      <c r="F243" t="s">
        <v>117</v>
      </c>
      <c r="G243" t="s">
        <v>1550</v>
      </c>
      <c r="H243" t="s">
        <v>630</v>
      </c>
      <c r="I243" t="s">
        <v>1551</v>
      </c>
      <c r="J243" t="s">
        <v>65</v>
      </c>
      <c r="K243" t="s">
        <v>624</v>
      </c>
      <c r="L243" t="s">
        <v>1552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217</v>
      </c>
      <c r="X243" s="3" t="s">
        <v>4363</v>
      </c>
      <c r="Y243" s="3">
        <v>10</v>
      </c>
      <c r="Z243" s="3">
        <v>1977</v>
      </c>
      <c r="AA243" s="42" t="str">
        <f t="shared" si="12"/>
        <v>11</v>
      </c>
      <c r="AB243" s="42">
        <f t="shared" si="13"/>
        <v>10</v>
      </c>
      <c r="AC243" s="42">
        <f t="shared" si="14"/>
        <v>1977</v>
      </c>
      <c r="AD243" t="str">
        <f t="shared" si="15"/>
        <v>11/10/1977</v>
      </c>
    </row>
    <row r="244" spans="1:30" x14ac:dyDescent="0.3">
      <c r="A244" t="s">
        <v>1554</v>
      </c>
      <c r="B244" t="s">
        <v>545</v>
      </c>
      <c r="C244" t="s">
        <v>60</v>
      </c>
      <c r="D244" s="4">
        <v>22</v>
      </c>
      <c r="E244" t="s">
        <v>1555</v>
      </c>
      <c r="F244" t="s">
        <v>374</v>
      </c>
      <c r="G244" t="s">
        <v>146</v>
      </c>
      <c r="H244" t="s">
        <v>1556</v>
      </c>
      <c r="I244" t="s">
        <v>1557</v>
      </c>
      <c r="J244" t="s">
        <v>480</v>
      </c>
      <c r="K244" t="s">
        <v>631</v>
      </c>
      <c r="L244" t="s">
        <v>1558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183</v>
      </c>
      <c r="W244" t="s">
        <v>102</v>
      </c>
      <c r="X244" s="3" t="s">
        <v>4360</v>
      </c>
      <c r="Y244" s="3">
        <v>28</v>
      </c>
      <c r="Z244" s="3">
        <v>2002</v>
      </c>
      <c r="AA244" s="42">
        <f t="shared" si="12"/>
        <v>28</v>
      </c>
      <c r="AB244" s="42" t="str">
        <f t="shared" si="13"/>
        <v>8</v>
      </c>
      <c r="AC244" s="42">
        <f t="shared" si="14"/>
        <v>2002</v>
      </c>
      <c r="AD244" t="str">
        <f t="shared" si="15"/>
        <v>28/8/2002</v>
      </c>
    </row>
    <row r="245" spans="1:30" x14ac:dyDescent="0.3">
      <c r="A245" t="s">
        <v>1559</v>
      </c>
      <c r="B245" t="s">
        <v>1560</v>
      </c>
      <c r="C245" t="s">
        <v>60</v>
      </c>
      <c r="D245" s="4">
        <v>40</v>
      </c>
      <c r="E245" t="s">
        <v>1561</v>
      </c>
      <c r="F245" t="s">
        <v>117</v>
      </c>
      <c r="G245" t="s">
        <v>1562</v>
      </c>
      <c r="H245" t="s">
        <v>1563</v>
      </c>
      <c r="I245" t="s">
        <v>1564</v>
      </c>
      <c r="J245" t="s">
        <v>458</v>
      </c>
      <c r="K245" t="s">
        <v>766</v>
      </c>
      <c r="L245" t="s">
        <v>1565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79</v>
      </c>
      <c r="W245" t="s">
        <v>68</v>
      </c>
      <c r="X245" s="3" t="s">
        <v>4355</v>
      </c>
      <c r="Y245" s="3">
        <v>16</v>
      </c>
      <c r="Z245" s="3">
        <v>1984</v>
      </c>
      <c r="AA245" s="42">
        <f t="shared" si="12"/>
        <v>16</v>
      </c>
      <c r="AB245" s="42" t="str">
        <f t="shared" si="13"/>
        <v>7</v>
      </c>
      <c r="AC245" s="42">
        <f t="shared" si="14"/>
        <v>1984</v>
      </c>
      <c r="AD245" t="str">
        <f t="shared" si="15"/>
        <v>16/7/1984</v>
      </c>
    </row>
    <row r="246" spans="1:30" x14ac:dyDescent="0.3">
      <c r="A246" t="s">
        <v>1566</v>
      </c>
      <c r="B246" t="s">
        <v>1567</v>
      </c>
      <c r="C246" t="s">
        <v>3442</v>
      </c>
      <c r="D246" s="4">
        <v>40</v>
      </c>
      <c r="E246" t="s">
        <v>1568</v>
      </c>
      <c r="F246" t="s">
        <v>39</v>
      </c>
      <c r="G246" t="s">
        <v>39</v>
      </c>
      <c r="H246" t="s">
        <v>1569</v>
      </c>
      <c r="I246" t="s">
        <v>1570</v>
      </c>
      <c r="J246" t="s">
        <v>638</v>
      </c>
      <c r="K246" t="s">
        <v>516</v>
      </c>
      <c r="L246" t="s">
        <v>1571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80</v>
      </c>
      <c r="U246">
        <v>49847</v>
      </c>
      <c r="V246" t="s">
        <v>698</v>
      </c>
      <c r="W246" t="s">
        <v>132</v>
      </c>
      <c r="X246" s="3" t="s">
        <v>4363</v>
      </c>
      <c r="Y246" s="3">
        <v>9</v>
      </c>
      <c r="Z246" s="3">
        <v>1984</v>
      </c>
      <c r="AA246" s="42" t="str">
        <f t="shared" si="12"/>
        <v>11</v>
      </c>
      <c r="AB246" s="42">
        <f t="shared" si="13"/>
        <v>9</v>
      </c>
      <c r="AC246" s="42">
        <f t="shared" si="14"/>
        <v>1984</v>
      </c>
      <c r="AD246" t="str">
        <f t="shared" si="15"/>
        <v>11/9/1984</v>
      </c>
    </row>
    <row r="247" spans="1:30" x14ac:dyDescent="0.3">
      <c r="A247" t="s">
        <v>1572</v>
      </c>
      <c r="B247" t="s">
        <v>1573</v>
      </c>
      <c r="C247" t="s">
        <v>3442</v>
      </c>
      <c r="D247" s="4">
        <v>22</v>
      </c>
      <c r="E247" t="s">
        <v>1574</v>
      </c>
      <c r="F247" t="s">
        <v>294</v>
      </c>
      <c r="G247" t="s">
        <v>146</v>
      </c>
      <c r="H247" t="s">
        <v>1575</v>
      </c>
      <c r="I247" t="s">
        <v>1576</v>
      </c>
      <c r="J247" t="s">
        <v>394</v>
      </c>
      <c r="K247" t="s">
        <v>140</v>
      </c>
      <c r="L247" t="s">
        <v>799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112</v>
      </c>
      <c r="U247">
        <v>46747</v>
      </c>
      <c r="V247" t="s">
        <v>79</v>
      </c>
      <c r="W247" t="s">
        <v>132</v>
      </c>
      <c r="X247" s="3" t="s">
        <v>4355</v>
      </c>
      <c r="Y247" s="3">
        <v>6</v>
      </c>
      <c r="Z247" s="3">
        <v>2015</v>
      </c>
      <c r="AA247" s="42" t="str">
        <f t="shared" si="12"/>
        <v>7</v>
      </c>
      <c r="AB247" s="42">
        <f t="shared" si="13"/>
        <v>6</v>
      </c>
      <c r="AC247" s="42">
        <f t="shared" si="14"/>
        <v>2015</v>
      </c>
      <c r="AD247" t="str">
        <f t="shared" si="15"/>
        <v>7/6/2015</v>
      </c>
    </row>
    <row r="248" spans="1:30" x14ac:dyDescent="0.3">
      <c r="A248" t="s">
        <v>1577</v>
      </c>
      <c r="B248" t="s">
        <v>1578</v>
      </c>
      <c r="C248" t="s">
        <v>60</v>
      </c>
      <c r="D248" s="4">
        <v>68</v>
      </c>
      <c r="E248" t="s">
        <v>1579</v>
      </c>
      <c r="F248" t="s">
        <v>329</v>
      </c>
      <c r="G248" t="s">
        <v>146</v>
      </c>
      <c r="H248" t="s">
        <v>833</v>
      </c>
      <c r="I248" t="s">
        <v>1580</v>
      </c>
      <c r="J248" t="s">
        <v>230</v>
      </c>
      <c r="K248" t="s">
        <v>631</v>
      </c>
      <c r="L248" t="s">
        <v>1581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92</v>
      </c>
      <c r="U248">
        <v>17439</v>
      </c>
      <c r="V248" t="s">
        <v>263</v>
      </c>
      <c r="W248" t="b">
        <v>0</v>
      </c>
      <c r="X248" s="3" t="s">
        <v>4351</v>
      </c>
      <c r="Y248" s="3">
        <v>7</v>
      </c>
      <c r="Z248" s="3">
        <v>1956</v>
      </c>
      <c r="AA248" s="42" t="str">
        <f t="shared" si="12"/>
        <v>12</v>
      </c>
      <c r="AB248" s="42">
        <f t="shared" si="13"/>
        <v>7</v>
      </c>
      <c r="AC248" s="42">
        <f t="shared" si="14"/>
        <v>1956</v>
      </c>
      <c r="AD248" t="str">
        <f t="shared" si="15"/>
        <v>12/7/1956</v>
      </c>
    </row>
    <row r="249" spans="1:30" x14ac:dyDescent="0.3">
      <c r="A249" t="s">
        <v>3493</v>
      </c>
      <c r="B249" t="s">
        <v>563</v>
      </c>
      <c r="C249" t="s">
        <v>60</v>
      </c>
      <c r="D249" s="4">
        <v>41</v>
      </c>
      <c r="E249" t="s">
        <v>498</v>
      </c>
      <c r="F249" t="s">
        <v>84</v>
      </c>
      <c r="G249" t="s">
        <v>1582</v>
      </c>
      <c r="H249" t="s">
        <v>1583</v>
      </c>
      <c r="I249" t="s">
        <v>1584</v>
      </c>
      <c r="J249" t="s">
        <v>230</v>
      </c>
      <c r="K249" t="s">
        <v>110</v>
      </c>
      <c r="L249" t="s">
        <v>1585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113</v>
      </c>
      <c r="W249" t="b">
        <v>0</v>
      </c>
      <c r="X249" s="3" t="s">
        <v>4371</v>
      </c>
      <c r="Y249" s="3">
        <v>1</v>
      </c>
      <c r="Z249" s="3">
        <v>1983</v>
      </c>
      <c r="AA249" s="42" t="str">
        <f t="shared" si="12"/>
        <v>9</v>
      </c>
      <c r="AB249" s="42">
        <f t="shared" si="13"/>
        <v>1</v>
      </c>
      <c r="AC249" s="42">
        <f t="shared" si="14"/>
        <v>1983</v>
      </c>
      <c r="AD249" t="str">
        <f t="shared" si="15"/>
        <v>9/1/1983</v>
      </c>
    </row>
    <row r="250" spans="1:30" x14ac:dyDescent="0.3">
      <c r="A250" t="s">
        <v>1586</v>
      </c>
      <c r="B250" t="s">
        <v>1587</v>
      </c>
      <c r="C250" t="s">
        <v>60</v>
      </c>
      <c r="D250" s="4">
        <v>55</v>
      </c>
      <c r="E250" t="s">
        <v>1588</v>
      </c>
      <c r="F250" t="s">
        <v>257</v>
      </c>
      <c r="H250" t="s">
        <v>1589</v>
      </c>
      <c r="I250" t="s">
        <v>1590</v>
      </c>
      <c r="J250" t="s">
        <v>88</v>
      </c>
      <c r="K250" t="s">
        <v>89</v>
      </c>
      <c r="L250" t="s">
        <v>1591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132</v>
      </c>
      <c r="U250">
        <v>38177</v>
      </c>
      <c r="V250" t="s">
        <v>79</v>
      </c>
      <c r="W250" t="s">
        <v>92</v>
      </c>
      <c r="X250" s="3" t="s">
        <v>4364</v>
      </c>
      <c r="Y250" s="3">
        <v>8</v>
      </c>
      <c r="Z250" s="3">
        <v>1969</v>
      </c>
      <c r="AA250" s="42" t="str">
        <f t="shared" si="12"/>
        <v>5</v>
      </c>
      <c r="AB250" s="42">
        <f t="shared" si="13"/>
        <v>8</v>
      </c>
      <c r="AC250" s="42">
        <f t="shared" si="14"/>
        <v>1969</v>
      </c>
      <c r="AD250" t="str">
        <f t="shared" si="15"/>
        <v>5/8/1969</v>
      </c>
    </row>
    <row r="251" spans="1:30" x14ac:dyDescent="0.3">
      <c r="A251" t="s">
        <v>1592</v>
      </c>
      <c r="B251" t="s">
        <v>1593</v>
      </c>
      <c r="C251" t="s">
        <v>60</v>
      </c>
      <c r="D251" s="4">
        <v>19</v>
      </c>
      <c r="E251" t="s">
        <v>1594</v>
      </c>
      <c r="F251" t="s">
        <v>62</v>
      </c>
      <c r="G251" t="s">
        <v>1595</v>
      </c>
      <c r="H251" t="s">
        <v>1580</v>
      </c>
      <c r="I251" t="s">
        <v>1596</v>
      </c>
      <c r="J251" t="s">
        <v>42</v>
      </c>
      <c r="K251" t="s">
        <v>100</v>
      </c>
      <c r="L251" t="s">
        <v>1597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79</v>
      </c>
      <c r="W251" t="b">
        <v>0</v>
      </c>
      <c r="X251" s="3" t="s">
        <v>3439</v>
      </c>
      <c r="Y251" s="3">
        <v>2</v>
      </c>
      <c r="Z251" s="3">
        <v>2005</v>
      </c>
      <c r="AA251" s="42" t="str">
        <f t="shared" si="12"/>
        <v>10</v>
      </c>
      <c r="AB251" s="42">
        <f t="shared" si="13"/>
        <v>2</v>
      </c>
      <c r="AC251" s="42">
        <f t="shared" si="14"/>
        <v>2005</v>
      </c>
      <c r="AD251" t="str">
        <f t="shared" si="15"/>
        <v>10/2/2005</v>
      </c>
    </row>
    <row r="252" spans="1:30" x14ac:dyDescent="0.3">
      <c r="A252" t="s">
        <v>3549</v>
      </c>
      <c r="B252" t="s">
        <v>1598</v>
      </c>
      <c r="C252" t="s">
        <v>60</v>
      </c>
      <c r="D252" s="4">
        <v>31</v>
      </c>
      <c r="E252" t="s">
        <v>1599</v>
      </c>
      <c r="F252" t="s">
        <v>39</v>
      </c>
      <c r="G252" t="s">
        <v>1600</v>
      </c>
      <c r="H252" t="s">
        <v>1601</v>
      </c>
      <c r="I252" t="s">
        <v>956</v>
      </c>
      <c r="J252" t="s">
        <v>109</v>
      </c>
      <c r="K252" t="s">
        <v>251</v>
      </c>
      <c r="L252" t="s">
        <v>1602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56</v>
      </c>
      <c r="U252">
        <v>34960</v>
      </c>
      <c r="V252" t="s">
        <v>379</v>
      </c>
      <c r="W252" t="s">
        <v>166</v>
      </c>
      <c r="X252" s="3" t="s">
        <v>4359</v>
      </c>
      <c r="Y252" s="3">
        <v>12</v>
      </c>
      <c r="Z252" s="3">
        <v>93</v>
      </c>
      <c r="AA252" s="42" t="str">
        <f t="shared" si="12"/>
        <v>22</v>
      </c>
      <c r="AB252" s="42">
        <f t="shared" si="13"/>
        <v>12</v>
      </c>
      <c r="AC252" s="42" t="str">
        <f t="shared" si="14"/>
        <v>1993</v>
      </c>
      <c r="AD252" t="str">
        <f t="shared" si="15"/>
        <v>22/12/1993</v>
      </c>
    </row>
    <row r="253" spans="1:30" x14ac:dyDescent="0.3">
      <c r="A253" t="s">
        <v>1603</v>
      </c>
      <c r="B253" t="s">
        <v>1604</v>
      </c>
      <c r="C253" t="s">
        <v>36</v>
      </c>
      <c r="D253" s="4">
        <v>60</v>
      </c>
      <c r="E253" t="s">
        <v>1605</v>
      </c>
      <c r="F253" t="s">
        <v>247</v>
      </c>
      <c r="G253" t="s">
        <v>1606</v>
      </c>
      <c r="H253" t="s">
        <v>1607</v>
      </c>
      <c r="J253" t="s">
        <v>29</v>
      </c>
      <c r="K253" t="s">
        <v>650</v>
      </c>
      <c r="L253" t="s">
        <v>1608</v>
      </c>
      <c r="M253">
        <v>168</v>
      </c>
      <c r="N253">
        <v>81</v>
      </c>
      <c r="P253">
        <v>0</v>
      </c>
      <c r="R253">
        <v>18.600000000000001</v>
      </c>
      <c r="T253" t="s">
        <v>56</v>
      </c>
      <c r="U253">
        <v>43582</v>
      </c>
      <c r="V253" t="s">
        <v>379</v>
      </c>
      <c r="W253" t="s">
        <v>25</v>
      </c>
      <c r="X253" s="3" t="s">
        <v>4354</v>
      </c>
      <c r="Y253" s="3">
        <v>26</v>
      </c>
      <c r="Z253" s="3">
        <v>1979</v>
      </c>
      <c r="AA253" s="42">
        <f t="shared" si="12"/>
        <v>26</v>
      </c>
      <c r="AB253" s="42" t="str">
        <f t="shared" si="13"/>
        <v>6</v>
      </c>
      <c r="AC253" s="42">
        <f t="shared" si="14"/>
        <v>1979</v>
      </c>
      <c r="AD253" t="str">
        <f t="shared" si="15"/>
        <v>26/6/1979</v>
      </c>
    </row>
    <row r="254" spans="1:30" x14ac:dyDescent="0.3">
      <c r="A254" t="s">
        <v>1609</v>
      </c>
      <c r="B254" t="s">
        <v>1610</v>
      </c>
      <c r="C254" t="s">
        <v>3442</v>
      </c>
      <c r="D254" s="4">
        <v>85</v>
      </c>
      <c r="E254" t="s">
        <v>1611</v>
      </c>
      <c r="F254" t="s">
        <v>145</v>
      </c>
      <c r="G254" t="s">
        <v>1612</v>
      </c>
      <c r="H254" t="s">
        <v>1613</v>
      </c>
      <c r="I254" t="s">
        <v>1614</v>
      </c>
      <c r="J254" t="s">
        <v>205</v>
      </c>
      <c r="K254" t="s">
        <v>548</v>
      </c>
      <c r="L254" t="s">
        <v>799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1615</v>
      </c>
      <c r="W254" t="b">
        <v>0</v>
      </c>
      <c r="X254" s="3" t="s">
        <v>3439</v>
      </c>
      <c r="Y254" s="3">
        <v>8</v>
      </c>
      <c r="Z254" s="3">
        <v>1939</v>
      </c>
      <c r="AA254" s="42" t="str">
        <f t="shared" si="12"/>
        <v>10</v>
      </c>
      <c r="AB254" s="42">
        <f t="shared" si="13"/>
        <v>8</v>
      </c>
      <c r="AC254" s="42">
        <f t="shared" si="14"/>
        <v>1939</v>
      </c>
      <c r="AD254" t="str">
        <f t="shared" si="15"/>
        <v>10/8/1939</v>
      </c>
    </row>
    <row r="255" spans="1:30" x14ac:dyDescent="0.3">
      <c r="A255" t="s">
        <v>3550</v>
      </c>
      <c r="B255" t="s">
        <v>1616</v>
      </c>
      <c r="C255" t="s">
        <v>3442</v>
      </c>
      <c r="D255" s="4">
        <v>35</v>
      </c>
      <c r="E255" t="s">
        <v>1617</v>
      </c>
      <c r="F255" t="s">
        <v>73</v>
      </c>
      <c r="G255" t="s">
        <v>1618</v>
      </c>
      <c r="H255" t="s">
        <v>1619</v>
      </c>
      <c r="I255" t="s">
        <v>1620</v>
      </c>
      <c r="J255" t="s">
        <v>394</v>
      </c>
      <c r="K255" t="s">
        <v>481</v>
      </c>
      <c r="L255" t="s">
        <v>1621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165</v>
      </c>
      <c r="U255">
        <v>3628</v>
      </c>
      <c r="V255" t="s">
        <v>263</v>
      </c>
      <c r="W255" t="s">
        <v>102</v>
      </c>
      <c r="X255" s="3" t="s">
        <v>4355</v>
      </c>
      <c r="Y255" s="3">
        <v>27</v>
      </c>
      <c r="Z255" s="3">
        <v>1989</v>
      </c>
      <c r="AA255" s="42">
        <f t="shared" si="12"/>
        <v>27</v>
      </c>
      <c r="AB255" s="42" t="str">
        <f t="shared" si="13"/>
        <v>7</v>
      </c>
      <c r="AC255" s="42">
        <f t="shared" si="14"/>
        <v>1989</v>
      </c>
      <c r="AD255" t="str">
        <f t="shared" si="15"/>
        <v>27/7/1989</v>
      </c>
    </row>
    <row r="256" spans="1:30" x14ac:dyDescent="0.3">
      <c r="A256" t="s">
        <v>1622</v>
      </c>
      <c r="B256" t="s">
        <v>1236</v>
      </c>
      <c r="C256" t="s">
        <v>60</v>
      </c>
      <c r="D256" s="4">
        <v>77</v>
      </c>
      <c r="E256" t="s">
        <v>1623</v>
      </c>
      <c r="G256" t="s">
        <v>1624</v>
      </c>
      <c r="H256" t="s">
        <v>1625</v>
      </c>
      <c r="I256" t="s">
        <v>1257</v>
      </c>
      <c r="J256" t="s">
        <v>29</v>
      </c>
      <c r="K256" t="s">
        <v>333</v>
      </c>
      <c r="L256" t="s">
        <v>1626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80</v>
      </c>
      <c r="U256">
        <v>33301</v>
      </c>
      <c r="V256" t="s">
        <v>79</v>
      </c>
      <c r="W256" t="s">
        <v>68</v>
      </c>
      <c r="X256" s="3" t="s">
        <v>4359</v>
      </c>
      <c r="Y256" s="3">
        <v>9</v>
      </c>
      <c r="Z256" s="3">
        <v>47</v>
      </c>
      <c r="AA256" s="42" t="str">
        <f t="shared" si="12"/>
        <v>22</v>
      </c>
      <c r="AB256" s="42">
        <f t="shared" si="13"/>
        <v>9</v>
      </c>
      <c r="AC256" s="42" t="str">
        <f t="shared" si="14"/>
        <v>1947</v>
      </c>
      <c r="AD256" t="str">
        <f t="shared" si="15"/>
        <v>22/9/1947</v>
      </c>
    </row>
    <row r="257" spans="1:30" x14ac:dyDescent="0.3">
      <c r="A257" t="s">
        <v>3494</v>
      </c>
      <c r="B257" t="s">
        <v>1627</v>
      </c>
      <c r="C257" t="s">
        <v>3442</v>
      </c>
      <c r="D257" s="4">
        <v>32</v>
      </c>
      <c r="E257" t="s">
        <v>1628</v>
      </c>
      <c r="F257" t="s">
        <v>374</v>
      </c>
      <c r="G257" t="s">
        <v>1629</v>
      </c>
      <c r="H257" t="s">
        <v>1630</v>
      </c>
      <c r="I257" t="s">
        <v>1631</v>
      </c>
      <c r="J257" t="s">
        <v>53</v>
      </c>
      <c r="K257" t="s">
        <v>110</v>
      </c>
      <c r="L257" t="s">
        <v>1632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208</v>
      </c>
      <c r="W257" t="s">
        <v>166</v>
      </c>
      <c r="X257" s="3" t="s">
        <v>4374</v>
      </c>
      <c r="Y257" s="3">
        <v>8</v>
      </c>
      <c r="Z257" s="3">
        <v>92</v>
      </c>
      <c r="AA257" s="42" t="str">
        <f t="shared" si="12"/>
        <v>19</v>
      </c>
      <c r="AB257" s="42">
        <f t="shared" si="13"/>
        <v>8</v>
      </c>
      <c r="AC257" s="42" t="str">
        <f t="shared" si="14"/>
        <v>1992</v>
      </c>
      <c r="AD257" t="str">
        <f t="shared" si="15"/>
        <v>19/8/1992</v>
      </c>
    </row>
    <row r="258" spans="1:30" x14ac:dyDescent="0.3">
      <c r="A258" t="s">
        <v>1634</v>
      </c>
      <c r="B258" t="s">
        <v>1635</v>
      </c>
      <c r="C258" t="s">
        <v>60</v>
      </c>
      <c r="D258" s="4">
        <v>76</v>
      </c>
      <c r="E258" t="s">
        <v>1636</v>
      </c>
      <c r="F258" t="s">
        <v>693</v>
      </c>
      <c r="G258" t="s">
        <v>39</v>
      </c>
      <c r="H258" t="s">
        <v>1637</v>
      </c>
      <c r="I258" t="s">
        <v>341</v>
      </c>
      <c r="J258" t="s">
        <v>121</v>
      </c>
      <c r="K258" t="s">
        <v>279</v>
      </c>
      <c r="L258" t="s">
        <v>1638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80</v>
      </c>
      <c r="X258" s="3" t="s">
        <v>4360</v>
      </c>
      <c r="Y258" s="3">
        <v>10</v>
      </c>
      <c r="Z258" s="3">
        <v>1948</v>
      </c>
      <c r="AA258" s="42" t="str">
        <f t="shared" ref="AA258:AA321" si="16">IF(AND(X258&gt;12, Y258&lt;=12),X258,Y258)</f>
        <v>8</v>
      </c>
      <c r="AB258" s="42">
        <f t="shared" ref="AB258:AB321" si="17">IF(X258=AA258,Y258,X258)</f>
        <v>10</v>
      </c>
      <c r="AC258" s="42">
        <f t="shared" ref="AC258:AC321" si="18">IF(LEN(Z258)=4, Z258, "19" &amp; Z258)</f>
        <v>1948</v>
      </c>
      <c r="AD258" t="str">
        <f t="shared" ref="AD258:AD321" si="19">(AA258 &amp; "/" &amp; AB258 &amp; "/" &amp; AC258)</f>
        <v>8/10/1948</v>
      </c>
    </row>
    <row r="259" spans="1:30" x14ac:dyDescent="0.3">
      <c r="A259" t="s">
        <v>1639</v>
      </c>
      <c r="B259" t="s">
        <v>264</v>
      </c>
      <c r="C259" t="s">
        <v>36</v>
      </c>
      <c r="D259" s="4">
        <v>41</v>
      </c>
      <c r="E259" t="s">
        <v>1640</v>
      </c>
      <c r="F259" t="s">
        <v>38</v>
      </c>
      <c r="G259" t="s">
        <v>1641</v>
      </c>
      <c r="H259" t="s">
        <v>155</v>
      </c>
      <c r="I259" t="s">
        <v>1642</v>
      </c>
      <c r="J259" t="s">
        <v>638</v>
      </c>
      <c r="K259" t="s">
        <v>89</v>
      </c>
      <c r="L259" t="s">
        <v>173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132</v>
      </c>
      <c r="U259">
        <v>38223</v>
      </c>
      <c r="V259" t="s">
        <v>79</v>
      </c>
      <c r="W259" t="s">
        <v>46</v>
      </c>
      <c r="X259" s="3" t="s">
        <v>4374</v>
      </c>
      <c r="Y259" s="3">
        <v>9</v>
      </c>
      <c r="Z259" s="3">
        <v>88</v>
      </c>
      <c r="AA259" s="42" t="str">
        <f t="shared" si="16"/>
        <v>19</v>
      </c>
      <c r="AB259" s="42">
        <f t="shared" si="17"/>
        <v>9</v>
      </c>
      <c r="AC259" s="42" t="str">
        <f t="shared" si="18"/>
        <v>1988</v>
      </c>
      <c r="AD259" t="str">
        <f t="shared" si="19"/>
        <v>19/9/1988</v>
      </c>
    </row>
    <row r="260" spans="1:30" x14ac:dyDescent="0.3">
      <c r="A260" t="s">
        <v>1643</v>
      </c>
      <c r="B260" t="s">
        <v>1286</v>
      </c>
      <c r="C260" t="s">
        <v>60</v>
      </c>
      <c r="D260" s="4">
        <v>52</v>
      </c>
      <c r="E260" t="s">
        <v>1644</v>
      </c>
      <c r="F260" t="s">
        <v>126</v>
      </c>
      <c r="G260" t="s">
        <v>1645</v>
      </c>
      <c r="H260" t="s">
        <v>1646</v>
      </c>
      <c r="I260" t="s">
        <v>1647</v>
      </c>
      <c r="J260" t="s">
        <v>76</v>
      </c>
      <c r="K260" t="s">
        <v>624</v>
      </c>
      <c r="L260" t="s">
        <v>111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80</v>
      </c>
      <c r="U260">
        <v>35442</v>
      </c>
      <c r="V260" t="s">
        <v>281</v>
      </c>
      <c r="W260" t="s">
        <v>102</v>
      </c>
      <c r="X260" s="3" t="s">
        <v>4359</v>
      </c>
      <c r="Y260" s="3">
        <v>10</v>
      </c>
      <c r="Z260" s="3">
        <v>74</v>
      </c>
      <c r="AA260" s="42" t="str">
        <f t="shared" si="16"/>
        <v>22</v>
      </c>
      <c r="AB260" s="42">
        <f t="shared" si="17"/>
        <v>10</v>
      </c>
      <c r="AC260" s="42" t="str">
        <f t="shared" si="18"/>
        <v>1974</v>
      </c>
      <c r="AD260" t="str">
        <f t="shared" si="19"/>
        <v>22/10/1974</v>
      </c>
    </row>
    <row r="261" spans="1:30" x14ac:dyDescent="0.3">
      <c r="A261" t="s">
        <v>3453</v>
      </c>
      <c r="B261" t="s">
        <v>1648</v>
      </c>
      <c r="C261" t="s">
        <v>3442</v>
      </c>
      <c r="D261" s="4">
        <v>55</v>
      </c>
      <c r="E261" t="s">
        <v>1649</v>
      </c>
      <c r="F261" t="s">
        <v>491</v>
      </c>
      <c r="G261" t="s">
        <v>1650</v>
      </c>
      <c r="H261" t="s">
        <v>1570</v>
      </c>
      <c r="I261" t="s">
        <v>1651</v>
      </c>
      <c r="J261" t="s">
        <v>196</v>
      </c>
      <c r="K261" t="s">
        <v>140</v>
      </c>
      <c r="L261" t="s">
        <v>1652</v>
      </c>
      <c r="P261">
        <v>144</v>
      </c>
      <c r="Q261">
        <v>5.9</v>
      </c>
      <c r="R261">
        <v>35.4</v>
      </c>
      <c r="S261">
        <v>241</v>
      </c>
      <c r="T261" t="s">
        <v>80</v>
      </c>
      <c r="U261">
        <v>34735</v>
      </c>
      <c r="V261" t="s">
        <v>271</v>
      </c>
      <c r="W261" t="s">
        <v>44</v>
      </c>
      <c r="X261" s="3" t="s">
        <v>4352</v>
      </c>
      <c r="Y261" s="3">
        <v>4</v>
      </c>
      <c r="Z261" s="3">
        <v>1969</v>
      </c>
      <c r="AA261" s="42" t="str">
        <f t="shared" si="16"/>
        <v>3</v>
      </c>
      <c r="AB261" s="42">
        <f t="shared" si="17"/>
        <v>4</v>
      </c>
      <c r="AC261" s="42">
        <f t="shared" si="18"/>
        <v>1969</v>
      </c>
      <c r="AD261" t="str">
        <f t="shared" si="19"/>
        <v>3/4/1969</v>
      </c>
    </row>
    <row r="262" spans="1:30" x14ac:dyDescent="0.3">
      <c r="A262" t="s">
        <v>3495</v>
      </c>
      <c r="B262" t="s">
        <v>1653</v>
      </c>
      <c r="C262" t="s">
        <v>60</v>
      </c>
      <c r="D262" s="4">
        <v>42</v>
      </c>
      <c r="E262" t="s">
        <v>1654</v>
      </c>
      <c r="F262" t="s">
        <v>169</v>
      </c>
      <c r="H262" t="s">
        <v>1655</v>
      </c>
      <c r="I262" t="s">
        <v>1656</v>
      </c>
      <c r="J262" t="s">
        <v>409</v>
      </c>
      <c r="K262" t="s">
        <v>783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1657</v>
      </c>
      <c r="V262" t="s">
        <v>33</v>
      </c>
      <c r="X262" s="3" t="s">
        <v>4360</v>
      </c>
      <c r="Y262" s="3">
        <v>6</v>
      </c>
      <c r="Z262" s="3">
        <v>1982</v>
      </c>
      <c r="AA262" s="42" t="str">
        <f t="shared" si="16"/>
        <v>8</v>
      </c>
      <c r="AB262" s="42">
        <f t="shared" si="17"/>
        <v>6</v>
      </c>
      <c r="AC262" s="42">
        <f t="shared" si="18"/>
        <v>1982</v>
      </c>
      <c r="AD262" t="str">
        <f t="shared" si="19"/>
        <v>8/6/1982</v>
      </c>
    </row>
    <row r="263" spans="1:30" x14ac:dyDescent="0.3">
      <c r="A263" t="s">
        <v>1658</v>
      </c>
      <c r="B263" t="s">
        <v>1507</v>
      </c>
      <c r="C263" t="s">
        <v>60</v>
      </c>
      <c r="D263" s="4">
        <v>69</v>
      </c>
      <c r="E263" t="s">
        <v>1659</v>
      </c>
      <c r="F263" t="s">
        <v>73</v>
      </c>
      <c r="G263" t="s">
        <v>1660</v>
      </c>
      <c r="H263" t="s">
        <v>1661</v>
      </c>
      <c r="I263" t="s">
        <v>1662</v>
      </c>
      <c r="J263" t="s">
        <v>394</v>
      </c>
      <c r="K263" t="s">
        <v>197</v>
      </c>
      <c r="L263" t="s">
        <v>1663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78</v>
      </c>
      <c r="U263" t="s">
        <v>1665</v>
      </c>
      <c r="V263" t="s">
        <v>33</v>
      </c>
      <c r="W263" t="s">
        <v>80</v>
      </c>
      <c r="X263" s="3" t="s">
        <v>4352</v>
      </c>
      <c r="Y263" s="3">
        <v>7</v>
      </c>
      <c r="Z263" s="3">
        <v>1955</v>
      </c>
      <c r="AA263" s="42" t="str">
        <f t="shared" si="16"/>
        <v>3</v>
      </c>
      <c r="AB263" s="42">
        <f t="shared" si="17"/>
        <v>7</v>
      </c>
      <c r="AC263" s="42">
        <f t="shared" si="18"/>
        <v>1955</v>
      </c>
      <c r="AD263" t="str">
        <f t="shared" si="19"/>
        <v>3/7/1955</v>
      </c>
    </row>
    <row r="264" spans="1:30" x14ac:dyDescent="0.3">
      <c r="A264" t="s">
        <v>1666</v>
      </c>
      <c r="B264" t="s">
        <v>1667</v>
      </c>
      <c r="C264" t="s">
        <v>60</v>
      </c>
      <c r="D264" s="4">
        <v>83</v>
      </c>
      <c r="E264" t="s">
        <v>1668</v>
      </c>
      <c r="F264" t="s">
        <v>374</v>
      </c>
      <c r="G264" t="s">
        <v>1669</v>
      </c>
      <c r="H264" t="s">
        <v>1670</v>
      </c>
      <c r="I264" t="s">
        <v>1671</v>
      </c>
      <c r="J264" t="s">
        <v>480</v>
      </c>
      <c r="K264" t="s">
        <v>100</v>
      </c>
      <c r="L264" t="s">
        <v>363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80</v>
      </c>
      <c r="U264">
        <v>1022</v>
      </c>
      <c r="V264" t="s">
        <v>263</v>
      </c>
      <c r="W264" t="s">
        <v>25</v>
      </c>
      <c r="X264" s="3" t="s">
        <v>4352</v>
      </c>
      <c r="Y264" s="3">
        <v>2</v>
      </c>
      <c r="Z264" s="3">
        <v>1941</v>
      </c>
      <c r="AA264" s="42" t="str">
        <f t="shared" si="16"/>
        <v>3</v>
      </c>
      <c r="AB264" s="42">
        <f t="shared" si="17"/>
        <v>2</v>
      </c>
      <c r="AC264" s="42">
        <f t="shared" si="18"/>
        <v>1941</v>
      </c>
      <c r="AD264" t="str">
        <f t="shared" si="19"/>
        <v>3/2/1941</v>
      </c>
    </row>
    <row r="265" spans="1:30" x14ac:dyDescent="0.3">
      <c r="A265" t="s">
        <v>1673</v>
      </c>
      <c r="B265" t="s">
        <v>1674</v>
      </c>
      <c r="C265" t="s">
        <v>60</v>
      </c>
      <c r="D265" s="4">
        <v>69</v>
      </c>
      <c r="E265" t="s">
        <v>1675</v>
      </c>
      <c r="F265" t="s">
        <v>145</v>
      </c>
      <c r="G265" t="s">
        <v>1676</v>
      </c>
      <c r="J265" t="s">
        <v>458</v>
      </c>
      <c r="K265" t="s">
        <v>741</v>
      </c>
      <c r="L265" t="s">
        <v>1677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68</v>
      </c>
      <c r="U265">
        <v>37921</v>
      </c>
      <c r="V265" t="s">
        <v>57</v>
      </c>
      <c r="W265" t="s">
        <v>69</v>
      </c>
      <c r="X265" s="3" t="s">
        <v>4372</v>
      </c>
      <c r="Y265" s="3">
        <v>11</v>
      </c>
      <c r="Z265" s="3">
        <v>55</v>
      </c>
      <c r="AA265" s="42" t="str">
        <f t="shared" si="16"/>
        <v>14</v>
      </c>
      <c r="AB265" s="42">
        <f t="shared" si="17"/>
        <v>11</v>
      </c>
      <c r="AC265" s="42" t="str">
        <f t="shared" si="18"/>
        <v>1955</v>
      </c>
      <c r="AD265" t="str">
        <f t="shared" si="19"/>
        <v>14/11/1955</v>
      </c>
    </row>
    <row r="266" spans="1:30" x14ac:dyDescent="0.3">
      <c r="A266" t="s">
        <v>1678</v>
      </c>
      <c r="B266" t="s">
        <v>1679</v>
      </c>
      <c r="C266" t="s">
        <v>36</v>
      </c>
      <c r="D266" s="4">
        <v>41</v>
      </c>
      <c r="E266" t="s">
        <v>1680</v>
      </c>
      <c r="F266" t="s">
        <v>275</v>
      </c>
      <c r="G266" t="s">
        <v>146</v>
      </c>
      <c r="J266" t="s">
        <v>156</v>
      </c>
      <c r="K266" t="s">
        <v>516</v>
      </c>
      <c r="L266" t="s">
        <v>1681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  <c r="X266" s="3" t="s">
        <v>4364</v>
      </c>
      <c r="Y266" s="3">
        <v>11</v>
      </c>
      <c r="Z266" s="3">
        <v>1983</v>
      </c>
      <c r="AA266" s="42" t="str">
        <f t="shared" si="16"/>
        <v>5</v>
      </c>
      <c r="AB266" s="42">
        <f t="shared" si="17"/>
        <v>11</v>
      </c>
      <c r="AC266" s="42">
        <f t="shared" si="18"/>
        <v>1983</v>
      </c>
      <c r="AD266" t="str">
        <f t="shared" si="19"/>
        <v>5/11/1983</v>
      </c>
    </row>
    <row r="267" spans="1:30" x14ac:dyDescent="0.3">
      <c r="A267" t="s">
        <v>1682</v>
      </c>
      <c r="B267" t="s">
        <v>1683</v>
      </c>
      <c r="C267" t="s">
        <v>3442</v>
      </c>
      <c r="D267" s="4">
        <v>79</v>
      </c>
      <c r="E267" t="s">
        <v>1684</v>
      </c>
      <c r="F267" t="s">
        <v>275</v>
      </c>
      <c r="G267" t="s">
        <v>1685</v>
      </c>
      <c r="H267" t="s">
        <v>1686</v>
      </c>
      <c r="I267" t="s">
        <v>1687</v>
      </c>
      <c r="K267" t="s">
        <v>348</v>
      </c>
      <c r="L267" t="s">
        <v>1688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199</v>
      </c>
      <c r="W267" t="s">
        <v>68</v>
      </c>
      <c r="X267" s="3" t="s">
        <v>4364</v>
      </c>
      <c r="Y267" s="3">
        <v>11</v>
      </c>
      <c r="Z267" s="3">
        <v>1945</v>
      </c>
      <c r="AA267" s="42" t="str">
        <f t="shared" si="16"/>
        <v>5</v>
      </c>
      <c r="AB267" s="42">
        <f t="shared" si="17"/>
        <v>11</v>
      </c>
      <c r="AC267" s="42">
        <f t="shared" si="18"/>
        <v>1945</v>
      </c>
      <c r="AD267" t="str">
        <f t="shared" si="19"/>
        <v>5/11/1945</v>
      </c>
    </row>
    <row r="268" spans="1:30" x14ac:dyDescent="0.3">
      <c r="A268" t="s">
        <v>1689</v>
      </c>
      <c r="B268" t="s">
        <v>1690</v>
      </c>
      <c r="C268" t="s">
        <v>60</v>
      </c>
      <c r="D268" s="4">
        <v>49</v>
      </c>
      <c r="E268" t="s">
        <v>1691</v>
      </c>
      <c r="F268" t="s">
        <v>491</v>
      </c>
      <c r="G268" t="s">
        <v>39</v>
      </c>
      <c r="H268" t="s">
        <v>384</v>
      </c>
      <c r="I268" t="s">
        <v>1692</v>
      </c>
      <c r="J268" t="s">
        <v>65</v>
      </c>
      <c r="L268" t="s">
        <v>1693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199</v>
      </c>
      <c r="W268" t="s">
        <v>132</v>
      </c>
      <c r="X268" s="3" t="s">
        <v>4365</v>
      </c>
      <c r="Y268" s="3">
        <v>3</v>
      </c>
      <c r="Z268" s="3">
        <v>1975</v>
      </c>
      <c r="AA268" s="42" t="str">
        <f t="shared" si="16"/>
        <v>2</v>
      </c>
      <c r="AB268" s="42">
        <f t="shared" si="17"/>
        <v>3</v>
      </c>
      <c r="AC268" s="42">
        <f t="shared" si="18"/>
        <v>1975</v>
      </c>
      <c r="AD268" t="str">
        <f t="shared" si="19"/>
        <v>2/3/1975</v>
      </c>
    </row>
    <row r="269" spans="1:30" x14ac:dyDescent="0.3">
      <c r="A269" t="s">
        <v>1694</v>
      </c>
      <c r="B269" t="s">
        <v>1695</v>
      </c>
      <c r="C269" t="s">
        <v>60</v>
      </c>
      <c r="D269" s="4">
        <v>52</v>
      </c>
      <c r="E269" t="s">
        <v>1696</v>
      </c>
      <c r="F269" t="s">
        <v>294</v>
      </c>
      <c r="H269" t="s">
        <v>1697</v>
      </c>
      <c r="I269" t="s">
        <v>1698</v>
      </c>
      <c r="J269" t="s">
        <v>409</v>
      </c>
      <c r="K269" t="s">
        <v>181</v>
      </c>
      <c r="L269" t="s">
        <v>1699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253</v>
      </c>
      <c r="U269">
        <v>20249</v>
      </c>
      <c r="V269" t="s">
        <v>33</v>
      </c>
      <c r="W269" t="s">
        <v>166</v>
      </c>
      <c r="X269" s="3" t="s">
        <v>4358</v>
      </c>
      <c r="Y269" s="3">
        <v>7</v>
      </c>
      <c r="Z269" s="3">
        <v>24</v>
      </c>
      <c r="AA269" s="42" t="str">
        <f t="shared" si="16"/>
        <v>18</v>
      </c>
      <c r="AB269" s="42">
        <f t="shared" si="17"/>
        <v>7</v>
      </c>
      <c r="AC269" s="42" t="str">
        <f t="shared" si="18"/>
        <v>1924</v>
      </c>
      <c r="AD269" t="str">
        <f t="shared" si="19"/>
        <v>18/7/1924</v>
      </c>
    </row>
    <row r="270" spans="1:30" x14ac:dyDescent="0.3">
      <c r="A270" t="s">
        <v>1700</v>
      </c>
      <c r="B270" t="s">
        <v>1701</v>
      </c>
      <c r="C270" t="s">
        <v>60</v>
      </c>
      <c r="D270" s="4">
        <v>75</v>
      </c>
      <c r="E270" t="s">
        <v>1702</v>
      </c>
      <c r="F270" t="s">
        <v>169</v>
      </c>
      <c r="G270" t="s">
        <v>1703</v>
      </c>
      <c r="H270" t="s">
        <v>1704</v>
      </c>
      <c r="I270" t="s">
        <v>797</v>
      </c>
      <c r="J270" t="s">
        <v>139</v>
      </c>
      <c r="K270" t="s">
        <v>537</v>
      </c>
      <c r="L270" t="s">
        <v>1705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199</v>
      </c>
      <c r="W270" t="s">
        <v>92</v>
      </c>
      <c r="X270" s="3" t="s">
        <v>4364</v>
      </c>
      <c r="Y270" s="3">
        <v>17</v>
      </c>
      <c r="Z270" s="3">
        <v>1949</v>
      </c>
      <c r="AA270" s="42">
        <f t="shared" si="16"/>
        <v>17</v>
      </c>
      <c r="AB270" s="42" t="str">
        <f t="shared" si="17"/>
        <v>5</v>
      </c>
      <c r="AC270" s="42">
        <f t="shared" si="18"/>
        <v>1949</v>
      </c>
      <c r="AD270" t="str">
        <f t="shared" si="19"/>
        <v>17/5/1949</v>
      </c>
    </row>
    <row r="271" spans="1:30" x14ac:dyDescent="0.3">
      <c r="A271" t="s">
        <v>1706</v>
      </c>
      <c r="B271" t="s">
        <v>1707</v>
      </c>
      <c r="C271" t="s">
        <v>60</v>
      </c>
      <c r="D271" s="4">
        <v>60</v>
      </c>
      <c r="E271" t="s">
        <v>1708</v>
      </c>
      <c r="F271" t="s">
        <v>541</v>
      </c>
      <c r="G271" t="s">
        <v>1709</v>
      </c>
      <c r="H271" t="s">
        <v>1710</v>
      </c>
      <c r="I271" t="s">
        <v>1711</v>
      </c>
      <c r="J271" t="s">
        <v>139</v>
      </c>
      <c r="K271" t="s">
        <v>30</v>
      </c>
      <c r="L271" t="s">
        <v>1712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165</v>
      </c>
      <c r="U271">
        <v>19313</v>
      </c>
      <c r="V271" t="s">
        <v>79</v>
      </c>
      <c r="W271" t="b">
        <v>0</v>
      </c>
      <c r="X271" s="3" t="s">
        <v>4373</v>
      </c>
      <c r="Y271" s="3">
        <v>1</v>
      </c>
      <c r="Z271" s="3">
        <v>1964</v>
      </c>
      <c r="AA271" s="42" t="str">
        <f t="shared" si="16"/>
        <v>26</v>
      </c>
      <c r="AB271" s="42">
        <f t="shared" si="17"/>
        <v>1</v>
      </c>
      <c r="AC271" s="42">
        <f t="shared" si="18"/>
        <v>1964</v>
      </c>
      <c r="AD271" t="str">
        <f t="shared" si="19"/>
        <v>26/1/1964</v>
      </c>
    </row>
    <row r="272" spans="1:30" x14ac:dyDescent="0.3">
      <c r="A272" t="s">
        <v>1713</v>
      </c>
      <c r="B272" t="s">
        <v>1714</v>
      </c>
      <c r="C272" t="s">
        <v>60</v>
      </c>
      <c r="D272" s="4">
        <v>19</v>
      </c>
      <c r="E272" t="s">
        <v>1715</v>
      </c>
      <c r="F272" t="s">
        <v>178</v>
      </c>
      <c r="H272" t="s">
        <v>1716</v>
      </c>
      <c r="I272" t="s">
        <v>1717</v>
      </c>
      <c r="J272" t="s">
        <v>139</v>
      </c>
      <c r="K272" t="s">
        <v>368</v>
      </c>
      <c r="L272" t="s">
        <v>1718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102</v>
      </c>
      <c r="U272">
        <v>27553</v>
      </c>
      <c r="V272" t="s">
        <v>79</v>
      </c>
      <c r="W272" t="s">
        <v>166</v>
      </c>
      <c r="X272" s="3" t="s">
        <v>3439</v>
      </c>
      <c r="Y272" s="3">
        <v>17</v>
      </c>
      <c r="Z272" s="3">
        <v>2005</v>
      </c>
      <c r="AA272" s="42">
        <f t="shared" si="16"/>
        <v>17</v>
      </c>
      <c r="AB272" s="42" t="str">
        <f t="shared" si="17"/>
        <v>10</v>
      </c>
      <c r="AC272" s="42">
        <f t="shared" si="18"/>
        <v>2005</v>
      </c>
      <c r="AD272" t="str">
        <f t="shared" si="19"/>
        <v>17/10/2005</v>
      </c>
    </row>
    <row r="273" spans="1:30" x14ac:dyDescent="0.3">
      <c r="A273" t="s">
        <v>1720</v>
      </c>
      <c r="B273" t="s">
        <v>201</v>
      </c>
      <c r="C273" t="s">
        <v>36</v>
      </c>
      <c r="D273" s="4">
        <v>64</v>
      </c>
      <c r="E273" t="s">
        <v>1721</v>
      </c>
      <c r="F273" t="s">
        <v>419</v>
      </c>
      <c r="G273" t="s">
        <v>39</v>
      </c>
      <c r="J273" t="s">
        <v>480</v>
      </c>
      <c r="K273" t="s">
        <v>279</v>
      </c>
      <c r="L273" t="s">
        <v>1722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102</v>
      </c>
      <c r="X273" s="3" t="s">
        <v>4372</v>
      </c>
      <c r="Y273" s="3">
        <v>2</v>
      </c>
      <c r="Z273" s="3">
        <v>60</v>
      </c>
      <c r="AA273" s="42" t="str">
        <f t="shared" si="16"/>
        <v>14</v>
      </c>
      <c r="AB273" s="42">
        <f t="shared" si="17"/>
        <v>2</v>
      </c>
      <c r="AC273" s="42" t="str">
        <f t="shared" si="18"/>
        <v>1960</v>
      </c>
      <c r="AD273" t="str">
        <f t="shared" si="19"/>
        <v>14/2/1960</v>
      </c>
    </row>
    <row r="274" spans="1:30" x14ac:dyDescent="0.3">
      <c r="A274" t="s">
        <v>3496</v>
      </c>
      <c r="B274" t="s">
        <v>1723</v>
      </c>
      <c r="C274" t="s">
        <v>36</v>
      </c>
      <c r="D274" s="4">
        <v>25</v>
      </c>
      <c r="E274" t="s">
        <v>1724</v>
      </c>
      <c r="F274" t="s">
        <v>95</v>
      </c>
      <c r="G274" t="s">
        <v>1725</v>
      </c>
      <c r="H274" t="s">
        <v>1726</v>
      </c>
      <c r="I274" t="s">
        <v>1727</v>
      </c>
      <c r="J274" t="s">
        <v>121</v>
      </c>
      <c r="K274" t="s">
        <v>873</v>
      </c>
      <c r="L274" t="s">
        <v>1728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79</v>
      </c>
      <c r="W274" t="s">
        <v>68</v>
      </c>
      <c r="X274" s="3" t="s">
        <v>3439</v>
      </c>
      <c r="Y274" s="3">
        <v>19</v>
      </c>
      <c r="Z274" s="3">
        <v>1999</v>
      </c>
      <c r="AA274" s="42">
        <f t="shared" si="16"/>
        <v>19</v>
      </c>
      <c r="AB274" s="42" t="str">
        <f t="shared" si="17"/>
        <v>10</v>
      </c>
      <c r="AC274" s="42">
        <f t="shared" si="18"/>
        <v>1999</v>
      </c>
      <c r="AD274" t="str">
        <f t="shared" si="19"/>
        <v>19/10/1999</v>
      </c>
    </row>
    <row r="275" spans="1:30" x14ac:dyDescent="0.3">
      <c r="A275" t="s">
        <v>3497</v>
      </c>
      <c r="B275" t="s">
        <v>1729</v>
      </c>
      <c r="C275" t="s">
        <v>60</v>
      </c>
      <c r="D275" s="4">
        <v>77</v>
      </c>
      <c r="E275" t="s">
        <v>1730</v>
      </c>
      <c r="F275" t="s">
        <v>247</v>
      </c>
      <c r="G275" t="s">
        <v>1731</v>
      </c>
      <c r="H275" t="s">
        <v>1110</v>
      </c>
      <c r="K275" t="s">
        <v>25</v>
      </c>
      <c r="L275" t="s">
        <v>111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57</v>
      </c>
      <c r="W275" t="b">
        <v>1</v>
      </c>
      <c r="X275" s="3" t="s">
        <v>4365</v>
      </c>
      <c r="Y275" s="3">
        <v>4</v>
      </c>
      <c r="Z275" s="3">
        <v>1947</v>
      </c>
      <c r="AA275" s="42" t="str">
        <f t="shared" si="16"/>
        <v>2</v>
      </c>
      <c r="AB275" s="42">
        <f t="shared" si="17"/>
        <v>4</v>
      </c>
      <c r="AC275" s="42">
        <f t="shared" si="18"/>
        <v>1947</v>
      </c>
      <c r="AD275" t="str">
        <f t="shared" si="19"/>
        <v>2/4/1947</v>
      </c>
    </row>
    <row r="276" spans="1:30" x14ac:dyDescent="0.3">
      <c r="A276" t="s">
        <v>1732</v>
      </c>
      <c r="B276" t="s">
        <v>1733</v>
      </c>
      <c r="C276" t="s">
        <v>3442</v>
      </c>
      <c r="D276" s="4">
        <v>69</v>
      </c>
      <c r="E276" t="s">
        <v>1734</v>
      </c>
      <c r="F276" t="s">
        <v>95</v>
      </c>
      <c r="G276" t="s">
        <v>1735</v>
      </c>
      <c r="H276" t="s">
        <v>1736</v>
      </c>
      <c r="I276" t="s">
        <v>1737</v>
      </c>
      <c r="J276" t="s">
        <v>99</v>
      </c>
      <c r="K276" t="s">
        <v>100</v>
      </c>
      <c r="L276" t="s">
        <v>1738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253</v>
      </c>
      <c r="V276" t="s">
        <v>79</v>
      </c>
      <c r="W276" t="s">
        <v>46</v>
      </c>
      <c r="X276" s="3" t="s">
        <v>4365</v>
      </c>
      <c r="Y276" s="3">
        <v>26</v>
      </c>
      <c r="Z276" s="3">
        <v>1955</v>
      </c>
      <c r="AA276" s="42">
        <f t="shared" si="16"/>
        <v>26</v>
      </c>
      <c r="AB276" s="42" t="str">
        <f t="shared" si="17"/>
        <v>2</v>
      </c>
      <c r="AC276" s="42">
        <f t="shared" si="18"/>
        <v>1955</v>
      </c>
      <c r="AD276" t="str">
        <f t="shared" si="19"/>
        <v>26/2/1955</v>
      </c>
    </row>
    <row r="277" spans="1:30" x14ac:dyDescent="0.3">
      <c r="A277" t="s">
        <v>1739</v>
      </c>
      <c r="B277" t="s">
        <v>176</v>
      </c>
      <c r="C277" t="s">
        <v>3442</v>
      </c>
      <c r="D277" s="4">
        <v>57</v>
      </c>
      <c r="E277" t="s">
        <v>1740</v>
      </c>
      <c r="F277" t="s">
        <v>257</v>
      </c>
      <c r="H277" t="s">
        <v>1741</v>
      </c>
      <c r="I277" t="s">
        <v>1742</v>
      </c>
      <c r="K277" t="s">
        <v>181</v>
      </c>
      <c r="L277" t="s">
        <v>1743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199</v>
      </c>
      <c r="W277" t="s">
        <v>46</v>
      </c>
      <c r="X277" s="3" t="s">
        <v>4371</v>
      </c>
      <c r="Y277" s="3">
        <v>12</v>
      </c>
      <c r="Z277" s="3">
        <v>1967</v>
      </c>
      <c r="AA277" s="42" t="str">
        <f t="shared" si="16"/>
        <v>9</v>
      </c>
      <c r="AB277" s="42">
        <f t="shared" si="17"/>
        <v>12</v>
      </c>
      <c r="AC277" s="42">
        <f t="shared" si="18"/>
        <v>1967</v>
      </c>
      <c r="AD277" t="str">
        <f t="shared" si="19"/>
        <v>9/12/1967</v>
      </c>
    </row>
    <row r="278" spans="1:30" x14ac:dyDescent="0.3">
      <c r="A278" t="s">
        <v>3551</v>
      </c>
      <c r="B278" t="s">
        <v>1744</v>
      </c>
      <c r="C278" t="s">
        <v>60</v>
      </c>
      <c r="D278" s="4">
        <v>55</v>
      </c>
      <c r="E278" t="s">
        <v>1745</v>
      </c>
      <c r="F278" t="s">
        <v>62</v>
      </c>
      <c r="G278" t="s">
        <v>1746</v>
      </c>
      <c r="H278" t="s">
        <v>1716</v>
      </c>
      <c r="I278" t="s">
        <v>1747</v>
      </c>
      <c r="J278" t="s">
        <v>242</v>
      </c>
      <c r="K278" t="s">
        <v>54</v>
      </c>
      <c r="L278" t="s">
        <v>1748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183</v>
      </c>
      <c r="X278" s="3" t="s">
        <v>4370</v>
      </c>
      <c r="Y278" s="3">
        <v>5</v>
      </c>
      <c r="Z278" s="3">
        <v>1969</v>
      </c>
      <c r="AA278" s="42" t="str">
        <f t="shared" si="16"/>
        <v>13</v>
      </c>
      <c r="AB278" s="42">
        <f t="shared" si="17"/>
        <v>5</v>
      </c>
      <c r="AC278" s="42">
        <f t="shared" si="18"/>
        <v>1969</v>
      </c>
      <c r="AD278" t="str">
        <f t="shared" si="19"/>
        <v>13/5/1969</v>
      </c>
    </row>
    <row r="279" spans="1:30" x14ac:dyDescent="0.3">
      <c r="A279" t="s">
        <v>1749</v>
      </c>
      <c r="B279" t="s">
        <v>592</v>
      </c>
      <c r="C279" t="s">
        <v>36</v>
      </c>
      <c r="D279" s="4">
        <v>46</v>
      </c>
      <c r="E279" t="s">
        <v>1750</v>
      </c>
      <c r="F279" t="s">
        <v>178</v>
      </c>
      <c r="H279" t="s">
        <v>1751</v>
      </c>
      <c r="I279" t="s">
        <v>1752</v>
      </c>
      <c r="J279" t="s">
        <v>65</v>
      </c>
      <c r="L279" t="s">
        <v>1753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1754</v>
      </c>
      <c r="V279" t="s">
        <v>113</v>
      </c>
      <c r="W279" t="s">
        <v>102</v>
      </c>
      <c r="X279" s="3" t="s">
        <v>4368</v>
      </c>
      <c r="Y279" s="3">
        <v>10</v>
      </c>
      <c r="Z279" s="3">
        <v>78</v>
      </c>
      <c r="AA279" s="42" t="str">
        <f t="shared" si="16"/>
        <v>20</v>
      </c>
      <c r="AB279" s="42">
        <f t="shared" si="17"/>
        <v>10</v>
      </c>
      <c r="AC279" s="42" t="str">
        <f t="shared" si="18"/>
        <v>1978</v>
      </c>
      <c r="AD279" t="str">
        <f t="shared" si="19"/>
        <v>20/10/1978</v>
      </c>
    </row>
    <row r="280" spans="1:30" x14ac:dyDescent="0.3">
      <c r="A280" t="s">
        <v>1755</v>
      </c>
      <c r="B280" t="s">
        <v>1756</v>
      </c>
      <c r="C280" t="s">
        <v>60</v>
      </c>
      <c r="D280" s="4">
        <v>35</v>
      </c>
      <c r="E280" t="s">
        <v>1757</v>
      </c>
      <c r="F280" t="s">
        <v>95</v>
      </c>
      <c r="G280" t="s">
        <v>39</v>
      </c>
      <c r="H280" t="s">
        <v>1379</v>
      </c>
      <c r="I280" t="s">
        <v>1758</v>
      </c>
      <c r="J280" t="s">
        <v>88</v>
      </c>
      <c r="K280" t="s">
        <v>368</v>
      </c>
      <c r="L280" t="s">
        <v>1759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132</v>
      </c>
      <c r="U280">
        <v>-40538</v>
      </c>
      <c r="V280" t="s">
        <v>183</v>
      </c>
      <c r="W280" t="s">
        <v>69</v>
      </c>
      <c r="X280" s="3" t="s">
        <v>4371</v>
      </c>
      <c r="Y280" s="3">
        <v>3</v>
      </c>
      <c r="Z280" s="3">
        <v>1989</v>
      </c>
      <c r="AA280" s="42" t="str">
        <f t="shared" si="16"/>
        <v>9</v>
      </c>
      <c r="AB280" s="42">
        <f t="shared" si="17"/>
        <v>3</v>
      </c>
      <c r="AC280" s="42">
        <f t="shared" si="18"/>
        <v>1989</v>
      </c>
      <c r="AD280" t="str">
        <f t="shared" si="19"/>
        <v>9/3/1989</v>
      </c>
    </row>
    <row r="281" spans="1:30" x14ac:dyDescent="0.3">
      <c r="A281" t="s">
        <v>1760</v>
      </c>
      <c r="B281" t="s">
        <v>1761</v>
      </c>
      <c r="C281" t="s">
        <v>3442</v>
      </c>
      <c r="D281" s="4">
        <v>76</v>
      </c>
      <c r="E281" t="s">
        <v>1762</v>
      </c>
      <c r="F281" t="s">
        <v>178</v>
      </c>
      <c r="G281" t="s">
        <v>1763</v>
      </c>
      <c r="H281" t="s">
        <v>1764</v>
      </c>
      <c r="I281" t="s">
        <v>1765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165</v>
      </c>
      <c r="U281">
        <v>4078</v>
      </c>
      <c r="V281" t="s">
        <v>25</v>
      </c>
      <c r="W281" t="s">
        <v>92</v>
      </c>
      <c r="X281" s="3" t="s">
        <v>3439</v>
      </c>
      <c r="Y281" s="3">
        <v>20</v>
      </c>
      <c r="Z281" s="3">
        <v>1948</v>
      </c>
      <c r="AA281" s="42">
        <f t="shared" si="16"/>
        <v>20</v>
      </c>
      <c r="AB281" s="42" t="str">
        <f t="shared" si="17"/>
        <v>10</v>
      </c>
      <c r="AC281" s="42">
        <f t="shared" si="18"/>
        <v>1948</v>
      </c>
      <c r="AD281" t="str">
        <f t="shared" si="19"/>
        <v>20/10/1948</v>
      </c>
    </row>
    <row r="282" spans="1:30" x14ac:dyDescent="0.3">
      <c r="A282" t="s">
        <v>1767</v>
      </c>
      <c r="B282" t="s">
        <v>255</v>
      </c>
      <c r="C282" t="s">
        <v>60</v>
      </c>
      <c r="D282" s="4">
        <v>65</v>
      </c>
      <c r="E282" t="s">
        <v>1768</v>
      </c>
      <c r="F282" t="s">
        <v>338</v>
      </c>
      <c r="G282" t="s">
        <v>1769</v>
      </c>
      <c r="H282" t="s">
        <v>1770</v>
      </c>
      <c r="I282" t="s">
        <v>1771</v>
      </c>
      <c r="J282" t="s">
        <v>109</v>
      </c>
      <c r="K282" t="s">
        <v>33</v>
      </c>
      <c r="L282" t="s">
        <v>1772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199</v>
      </c>
      <c r="W282" t="s">
        <v>132</v>
      </c>
      <c r="X282" s="3" t="s">
        <v>4355</v>
      </c>
      <c r="Y282" s="3">
        <v>2</v>
      </c>
      <c r="Z282" s="3">
        <v>1959</v>
      </c>
      <c r="AA282" s="42" t="str">
        <f t="shared" si="16"/>
        <v>7</v>
      </c>
      <c r="AB282" s="42">
        <f t="shared" si="17"/>
        <v>2</v>
      </c>
      <c r="AC282" s="42">
        <f t="shared" si="18"/>
        <v>1959</v>
      </c>
      <c r="AD282" t="str">
        <f t="shared" si="19"/>
        <v>7/2/1959</v>
      </c>
    </row>
    <row r="283" spans="1:30" x14ac:dyDescent="0.3">
      <c r="A283" t="s">
        <v>1773</v>
      </c>
      <c r="B283" t="s">
        <v>1774</v>
      </c>
      <c r="C283" t="s">
        <v>36</v>
      </c>
      <c r="D283" s="4">
        <v>78</v>
      </c>
      <c r="E283" t="s">
        <v>1775</v>
      </c>
      <c r="F283" t="s">
        <v>126</v>
      </c>
      <c r="G283" t="s">
        <v>1776</v>
      </c>
      <c r="H283" t="s">
        <v>1777</v>
      </c>
      <c r="I283" t="s">
        <v>1778</v>
      </c>
      <c r="J283" t="s">
        <v>196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91</v>
      </c>
      <c r="U283" t="s">
        <v>1779</v>
      </c>
      <c r="W283" t="s">
        <v>166</v>
      </c>
      <c r="X283" s="3" t="s">
        <v>4354</v>
      </c>
      <c r="Y283" s="3">
        <v>23</v>
      </c>
      <c r="Z283" s="3">
        <v>1946</v>
      </c>
      <c r="AA283" s="42">
        <f t="shared" si="16"/>
        <v>23</v>
      </c>
      <c r="AB283" s="42" t="str">
        <f t="shared" si="17"/>
        <v>6</v>
      </c>
      <c r="AC283" s="42">
        <f t="shared" si="18"/>
        <v>1946</v>
      </c>
      <c r="AD283" t="str">
        <f t="shared" si="19"/>
        <v>23/6/1946</v>
      </c>
    </row>
    <row r="284" spans="1:30" x14ac:dyDescent="0.3">
      <c r="A284" t="s">
        <v>1780</v>
      </c>
      <c r="B284" t="s">
        <v>1781</v>
      </c>
      <c r="C284" t="s">
        <v>3442</v>
      </c>
      <c r="D284" s="4">
        <v>45</v>
      </c>
      <c r="E284" t="s">
        <v>1782</v>
      </c>
      <c r="F284" t="s">
        <v>294</v>
      </c>
      <c r="G284" t="s">
        <v>1783</v>
      </c>
      <c r="H284" t="s">
        <v>1784</v>
      </c>
      <c r="J284" t="s">
        <v>76</v>
      </c>
      <c r="K284" t="s">
        <v>54</v>
      </c>
      <c r="L284" t="s">
        <v>1785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112</v>
      </c>
      <c r="U284" t="s">
        <v>1787</v>
      </c>
      <c r="V284" t="s">
        <v>57</v>
      </c>
      <c r="W284" t="b">
        <v>0</v>
      </c>
      <c r="X284" s="3" t="s">
        <v>4357</v>
      </c>
      <c r="Y284" s="3">
        <v>12</v>
      </c>
      <c r="Z284" s="3">
        <v>1979</v>
      </c>
      <c r="AA284" s="42" t="str">
        <f t="shared" si="16"/>
        <v>16</v>
      </c>
      <c r="AB284" s="42">
        <f t="shared" si="17"/>
        <v>12</v>
      </c>
      <c r="AC284" s="42">
        <f t="shared" si="18"/>
        <v>1979</v>
      </c>
      <c r="AD284" t="str">
        <f t="shared" si="19"/>
        <v>16/12/1979</v>
      </c>
    </row>
    <row r="285" spans="1:30" x14ac:dyDescent="0.3">
      <c r="A285" t="s">
        <v>1788</v>
      </c>
      <c r="B285" t="s">
        <v>1789</v>
      </c>
      <c r="C285" t="s">
        <v>60</v>
      </c>
      <c r="D285" s="4">
        <v>28</v>
      </c>
      <c r="E285" t="s">
        <v>1790</v>
      </c>
      <c r="F285" t="s">
        <v>693</v>
      </c>
      <c r="G285" t="s">
        <v>1791</v>
      </c>
      <c r="J285" t="s">
        <v>668</v>
      </c>
      <c r="K285" t="s">
        <v>650</v>
      </c>
      <c r="L285" t="s">
        <v>1792</v>
      </c>
      <c r="O285" t="s">
        <v>1793</v>
      </c>
      <c r="P285">
        <v>166</v>
      </c>
      <c r="R285">
        <v>24.7</v>
      </c>
      <c r="S285">
        <v>128</v>
      </c>
      <c r="T285" t="s">
        <v>68</v>
      </c>
      <c r="U285">
        <v>30742</v>
      </c>
      <c r="V285" t="s">
        <v>379</v>
      </c>
      <c r="W285" t="b">
        <v>0</v>
      </c>
      <c r="X285" s="3" t="s">
        <v>4354</v>
      </c>
      <c r="Y285" s="3">
        <v>1</v>
      </c>
      <c r="Z285" s="3">
        <v>1996</v>
      </c>
      <c r="AA285" s="42" t="str">
        <f t="shared" si="16"/>
        <v>6</v>
      </c>
      <c r="AB285" s="42">
        <f t="shared" si="17"/>
        <v>1</v>
      </c>
      <c r="AC285" s="42">
        <f t="shared" si="18"/>
        <v>1996</v>
      </c>
      <c r="AD285" t="str">
        <f t="shared" si="19"/>
        <v>6/1/1996</v>
      </c>
    </row>
    <row r="286" spans="1:30" x14ac:dyDescent="0.3">
      <c r="A286" t="s">
        <v>1794</v>
      </c>
      <c r="B286" t="s">
        <v>1795</v>
      </c>
      <c r="C286" t="s">
        <v>36</v>
      </c>
      <c r="D286" s="4">
        <v>85</v>
      </c>
      <c r="E286" t="s">
        <v>1796</v>
      </c>
      <c r="F286" t="s">
        <v>169</v>
      </c>
      <c r="G286" t="s">
        <v>1797</v>
      </c>
      <c r="H286" t="s">
        <v>1492</v>
      </c>
      <c r="I286" t="s">
        <v>1798</v>
      </c>
      <c r="J286" t="s">
        <v>309</v>
      </c>
      <c r="K286" t="s">
        <v>110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102</v>
      </c>
      <c r="U286">
        <v>26287</v>
      </c>
      <c r="V286" t="s">
        <v>208</v>
      </c>
      <c r="W286" t="s">
        <v>69</v>
      </c>
      <c r="X286" s="3" t="s">
        <v>4364</v>
      </c>
      <c r="Y286" s="3">
        <v>10</v>
      </c>
      <c r="Z286" s="3">
        <v>1939</v>
      </c>
      <c r="AA286" s="42" t="str">
        <f t="shared" si="16"/>
        <v>5</v>
      </c>
      <c r="AB286" s="42">
        <f t="shared" si="17"/>
        <v>10</v>
      </c>
      <c r="AC286" s="42">
        <f t="shared" si="18"/>
        <v>1939</v>
      </c>
      <c r="AD286" t="str">
        <f t="shared" si="19"/>
        <v>5/10/1939</v>
      </c>
    </row>
    <row r="287" spans="1:30" x14ac:dyDescent="0.3">
      <c r="A287" t="s">
        <v>1799</v>
      </c>
      <c r="B287" t="s">
        <v>23</v>
      </c>
      <c r="C287" t="s">
        <v>36</v>
      </c>
      <c r="D287" s="4">
        <v>27</v>
      </c>
      <c r="E287" t="s">
        <v>1800</v>
      </c>
      <c r="G287" t="s">
        <v>146</v>
      </c>
      <c r="H287" t="s">
        <v>1801</v>
      </c>
      <c r="I287" t="s">
        <v>583</v>
      </c>
      <c r="K287" t="s">
        <v>251</v>
      </c>
      <c r="L287" t="s">
        <v>387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80</v>
      </c>
      <c r="U287">
        <v>35153</v>
      </c>
      <c r="V287" t="s">
        <v>379</v>
      </c>
      <c r="W287" t="s">
        <v>92</v>
      </c>
      <c r="X287" s="3" t="s">
        <v>4360</v>
      </c>
      <c r="Y287" s="3">
        <v>28</v>
      </c>
      <c r="Z287" s="3">
        <v>1997</v>
      </c>
      <c r="AA287" s="42">
        <f t="shared" si="16"/>
        <v>28</v>
      </c>
      <c r="AB287" s="42" t="str">
        <f t="shared" si="17"/>
        <v>8</v>
      </c>
      <c r="AC287" s="42">
        <f t="shared" si="18"/>
        <v>1997</v>
      </c>
      <c r="AD287" t="str">
        <f t="shared" si="19"/>
        <v>28/8/1997</v>
      </c>
    </row>
    <row r="288" spans="1:30" x14ac:dyDescent="0.3">
      <c r="A288" t="s">
        <v>3498</v>
      </c>
      <c r="B288" t="s">
        <v>489</v>
      </c>
      <c r="C288" t="s">
        <v>3442</v>
      </c>
      <c r="D288" s="4">
        <v>32</v>
      </c>
      <c r="E288" t="s">
        <v>1802</v>
      </c>
      <c r="F288" t="s">
        <v>693</v>
      </c>
      <c r="G288" t="s">
        <v>1803</v>
      </c>
      <c r="H288" t="s">
        <v>1804</v>
      </c>
      <c r="I288" t="s">
        <v>1805</v>
      </c>
      <c r="J288" t="s">
        <v>109</v>
      </c>
      <c r="K288" t="s">
        <v>54</v>
      </c>
      <c r="L288" t="s">
        <v>1806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68</v>
      </c>
      <c r="U288" t="s">
        <v>1807</v>
      </c>
      <c r="V288" t="s">
        <v>698</v>
      </c>
      <c r="W288" t="s">
        <v>46</v>
      </c>
      <c r="X288" s="3" t="s">
        <v>4350</v>
      </c>
      <c r="Y288" s="3">
        <v>2</v>
      </c>
      <c r="Z288" s="3">
        <v>1992</v>
      </c>
      <c r="AA288" s="42" t="str">
        <f t="shared" si="16"/>
        <v>28</v>
      </c>
      <c r="AB288" s="42">
        <f t="shared" si="17"/>
        <v>2</v>
      </c>
      <c r="AC288" s="42">
        <f t="shared" si="18"/>
        <v>1992</v>
      </c>
      <c r="AD288" t="str">
        <f t="shared" si="19"/>
        <v>28/2/1992</v>
      </c>
    </row>
    <row r="289" spans="1:30" x14ac:dyDescent="0.3">
      <c r="A289" t="s">
        <v>1808</v>
      </c>
      <c r="B289" t="s">
        <v>1809</v>
      </c>
      <c r="C289" t="s">
        <v>36</v>
      </c>
      <c r="D289" s="4">
        <v>82</v>
      </c>
      <c r="E289" t="s">
        <v>1810</v>
      </c>
      <c r="F289" t="s">
        <v>62</v>
      </c>
      <c r="G289" t="s">
        <v>146</v>
      </c>
      <c r="H289" t="s">
        <v>1765</v>
      </c>
      <c r="I289" t="s">
        <v>1364</v>
      </c>
      <c r="J289" t="s">
        <v>29</v>
      </c>
      <c r="K289" t="s">
        <v>197</v>
      </c>
      <c r="L289" t="s">
        <v>1811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68</v>
      </c>
      <c r="U289">
        <v>38664</v>
      </c>
      <c r="V289" t="s">
        <v>199</v>
      </c>
      <c r="W289" t="b">
        <v>0</v>
      </c>
      <c r="X289" s="3" t="s">
        <v>4367</v>
      </c>
      <c r="Y289" s="3">
        <v>5</v>
      </c>
      <c r="Z289" s="3">
        <v>42</v>
      </c>
      <c r="AA289" s="42" t="str">
        <f t="shared" si="16"/>
        <v>24</v>
      </c>
      <c r="AB289" s="42">
        <f t="shared" si="17"/>
        <v>5</v>
      </c>
      <c r="AC289" s="42" t="str">
        <f t="shared" si="18"/>
        <v>1942</v>
      </c>
      <c r="AD289" t="str">
        <f t="shared" si="19"/>
        <v>24/5/1942</v>
      </c>
    </row>
    <row r="290" spans="1:30" x14ac:dyDescent="0.3">
      <c r="A290" t="s">
        <v>1812</v>
      </c>
      <c r="B290" t="s">
        <v>1813</v>
      </c>
      <c r="C290" t="s">
        <v>36</v>
      </c>
      <c r="D290" s="4">
        <v>37</v>
      </c>
      <c r="E290" t="s">
        <v>1814</v>
      </c>
      <c r="F290" t="s">
        <v>374</v>
      </c>
      <c r="G290" t="s">
        <v>1815</v>
      </c>
      <c r="H290" t="s">
        <v>1816</v>
      </c>
      <c r="I290" t="s">
        <v>970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56</v>
      </c>
      <c r="U290">
        <v>44903</v>
      </c>
      <c r="V290" t="s">
        <v>698</v>
      </c>
      <c r="W290" t="s">
        <v>56</v>
      </c>
      <c r="X290" s="3" t="s">
        <v>4371</v>
      </c>
      <c r="Y290" s="3">
        <v>6</v>
      </c>
      <c r="Z290" s="3">
        <v>1987</v>
      </c>
      <c r="AA290" s="42" t="str">
        <f t="shared" si="16"/>
        <v>9</v>
      </c>
      <c r="AB290" s="42">
        <f t="shared" si="17"/>
        <v>6</v>
      </c>
      <c r="AC290" s="42">
        <f t="shared" si="18"/>
        <v>1987</v>
      </c>
      <c r="AD290" t="str">
        <f t="shared" si="19"/>
        <v>9/6/1987</v>
      </c>
    </row>
    <row r="291" spans="1:30" x14ac:dyDescent="0.3">
      <c r="A291" t="s">
        <v>3499</v>
      </c>
      <c r="B291" t="s">
        <v>1818</v>
      </c>
      <c r="C291" t="s">
        <v>60</v>
      </c>
      <c r="D291" s="4">
        <v>84</v>
      </c>
      <c r="E291" t="s">
        <v>1819</v>
      </c>
      <c r="F291" t="s">
        <v>193</v>
      </c>
      <c r="G291" t="s">
        <v>146</v>
      </c>
      <c r="H291" t="s">
        <v>393</v>
      </c>
      <c r="I291" t="s">
        <v>1820</v>
      </c>
      <c r="J291" t="s">
        <v>409</v>
      </c>
      <c r="K291" t="s">
        <v>140</v>
      </c>
      <c r="L291" t="s">
        <v>1699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102</v>
      </c>
      <c r="X291" s="3" t="s">
        <v>3439</v>
      </c>
      <c r="Y291" s="3">
        <v>21</v>
      </c>
      <c r="Z291" s="3">
        <v>1940</v>
      </c>
      <c r="AA291" s="42">
        <f t="shared" si="16"/>
        <v>21</v>
      </c>
      <c r="AB291" s="42" t="str">
        <f t="shared" si="17"/>
        <v>10</v>
      </c>
      <c r="AC291" s="42">
        <f t="shared" si="18"/>
        <v>1940</v>
      </c>
      <c r="AD291" t="str">
        <f t="shared" si="19"/>
        <v>21/10/1940</v>
      </c>
    </row>
    <row r="292" spans="1:30" x14ac:dyDescent="0.3">
      <c r="A292" t="s">
        <v>1821</v>
      </c>
      <c r="B292" t="s">
        <v>1822</v>
      </c>
      <c r="C292" t="s">
        <v>3442</v>
      </c>
      <c r="D292" s="4">
        <v>44</v>
      </c>
      <c r="E292" t="s">
        <v>1823</v>
      </c>
      <c r="F292" t="s">
        <v>275</v>
      </c>
      <c r="G292" t="s">
        <v>39</v>
      </c>
      <c r="H292" t="s">
        <v>1824</v>
      </c>
      <c r="I292" t="s">
        <v>1825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698</v>
      </c>
      <c r="W292" t="s">
        <v>25</v>
      </c>
      <c r="X292" s="3" t="s">
        <v>4375</v>
      </c>
      <c r="Y292" s="3">
        <v>4</v>
      </c>
      <c r="Z292" s="3">
        <v>1992</v>
      </c>
      <c r="AA292" s="42" t="str">
        <f t="shared" si="16"/>
        <v>27</v>
      </c>
      <c r="AB292" s="42">
        <f t="shared" si="17"/>
        <v>4</v>
      </c>
      <c r="AC292" s="42">
        <f t="shared" si="18"/>
        <v>1992</v>
      </c>
      <c r="AD292" t="str">
        <f t="shared" si="19"/>
        <v>27/4/1992</v>
      </c>
    </row>
    <row r="293" spans="1:30" x14ac:dyDescent="0.3">
      <c r="A293" t="s">
        <v>1827</v>
      </c>
      <c r="C293" t="s">
        <v>60</v>
      </c>
      <c r="D293" s="4">
        <v>80</v>
      </c>
      <c r="E293" t="s">
        <v>1828</v>
      </c>
      <c r="F293" t="s">
        <v>491</v>
      </c>
      <c r="G293" t="s">
        <v>1829</v>
      </c>
      <c r="H293" t="s">
        <v>1830</v>
      </c>
      <c r="I293" t="s">
        <v>1831</v>
      </c>
      <c r="J293" t="s">
        <v>342</v>
      </c>
      <c r="K293" t="s">
        <v>766</v>
      </c>
      <c r="L293" t="s">
        <v>1017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253</v>
      </c>
      <c r="U293">
        <v>5669</v>
      </c>
      <c r="V293" t="s">
        <v>57</v>
      </c>
      <c r="W293" t="s">
        <v>166</v>
      </c>
      <c r="X293" s="3" t="s">
        <v>4360</v>
      </c>
      <c r="Y293" s="3">
        <v>25</v>
      </c>
      <c r="Z293" s="3">
        <v>1944</v>
      </c>
      <c r="AA293" s="42">
        <f t="shared" si="16"/>
        <v>25</v>
      </c>
      <c r="AB293" s="42" t="str">
        <f t="shared" si="17"/>
        <v>8</v>
      </c>
      <c r="AC293" s="42">
        <f t="shared" si="18"/>
        <v>1944</v>
      </c>
      <c r="AD293" t="str">
        <f t="shared" si="19"/>
        <v>25/8/1944</v>
      </c>
    </row>
    <row r="294" spans="1:30" x14ac:dyDescent="0.3">
      <c r="A294" t="s">
        <v>1832</v>
      </c>
      <c r="B294" t="s">
        <v>1454</v>
      </c>
      <c r="C294" t="s">
        <v>36</v>
      </c>
      <c r="D294" s="4">
        <v>83</v>
      </c>
      <c r="E294" t="s">
        <v>1833</v>
      </c>
      <c r="F294" t="s">
        <v>338</v>
      </c>
      <c r="G294" t="s">
        <v>1834</v>
      </c>
      <c r="H294" t="s">
        <v>1835</v>
      </c>
      <c r="I294" t="s">
        <v>426</v>
      </c>
      <c r="J294" t="s">
        <v>109</v>
      </c>
      <c r="K294" t="s">
        <v>611</v>
      </c>
      <c r="L294" t="s">
        <v>1836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253</v>
      </c>
      <c r="U294" t="s">
        <v>1837</v>
      </c>
      <c r="V294" t="s">
        <v>45</v>
      </c>
      <c r="W294" t="s">
        <v>56</v>
      </c>
      <c r="X294" s="3" t="s">
        <v>4354</v>
      </c>
      <c r="Y294" s="3">
        <v>27</v>
      </c>
      <c r="Z294" s="3">
        <v>1941</v>
      </c>
      <c r="AA294" s="42">
        <f t="shared" si="16"/>
        <v>27</v>
      </c>
      <c r="AB294" s="42" t="str">
        <f t="shared" si="17"/>
        <v>6</v>
      </c>
      <c r="AC294" s="42">
        <f t="shared" si="18"/>
        <v>1941</v>
      </c>
      <c r="AD294" t="str">
        <f t="shared" si="19"/>
        <v>27/6/1941</v>
      </c>
    </row>
    <row r="295" spans="1:30" x14ac:dyDescent="0.3">
      <c r="A295" t="s">
        <v>1838</v>
      </c>
      <c r="B295" t="s">
        <v>1839</v>
      </c>
      <c r="C295" t="s">
        <v>60</v>
      </c>
      <c r="D295" s="4">
        <v>25</v>
      </c>
      <c r="F295" t="s">
        <v>266</v>
      </c>
      <c r="H295" t="s">
        <v>1840</v>
      </c>
      <c r="I295" t="s">
        <v>1841</v>
      </c>
      <c r="J295" t="s">
        <v>753</v>
      </c>
      <c r="K295" t="s">
        <v>33</v>
      </c>
      <c r="L295" t="s">
        <v>1693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253</v>
      </c>
      <c r="U295">
        <v>5007</v>
      </c>
      <c r="V295" t="s">
        <v>379</v>
      </c>
      <c r="W295" t="s">
        <v>80</v>
      </c>
      <c r="AA295" s="42"/>
      <c r="AB295" s="42"/>
    </row>
    <row r="296" spans="1:30" x14ac:dyDescent="0.3">
      <c r="A296" t="s">
        <v>1842</v>
      </c>
      <c r="B296" t="s">
        <v>1324</v>
      </c>
      <c r="C296" t="s">
        <v>36</v>
      </c>
      <c r="D296" s="4">
        <v>83</v>
      </c>
      <c r="E296" t="s">
        <v>1843</v>
      </c>
      <c r="F296" t="s">
        <v>39</v>
      </c>
      <c r="G296" t="s">
        <v>146</v>
      </c>
      <c r="H296" t="s">
        <v>1844</v>
      </c>
      <c r="I296" t="s">
        <v>1844</v>
      </c>
      <c r="J296" t="s">
        <v>189</v>
      </c>
      <c r="K296" t="s">
        <v>289</v>
      </c>
      <c r="L296" t="s">
        <v>1845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271</v>
      </c>
      <c r="W296" t="s">
        <v>46</v>
      </c>
      <c r="X296" s="3" t="s">
        <v>4365</v>
      </c>
      <c r="Y296" s="3">
        <v>10</v>
      </c>
      <c r="Z296" s="3">
        <v>1941</v>
      </c>
      <c r="AA296" s="42" t="str">
        <f t="shared" si="16"/>
        <v>2</v>
      </c>
      <c r="AB296" s="42">
        <f t="shared" si="17"/>
        <v>10</v>
      </c>
      <c r="AC296" s="42">
        <f t="shared" si="18"/>
        <v>1941</v>
      </c>
      <c r="AD296" t="str">
        <f t="shared" si="19"/>
        <v>2/10/1941</v>
      </c>
    </row>
    <row r="297" spans="1:30" x14ac:dyDescent="0.3">
      <c r="A297" t="s">
        <v>1846</v>
      </c>
      <c r="B297" t="s">
        <v>1847</v>
      </c>
      <c r="C297" t="s">
        <v>3442</v>
      </c>
      <c r="D297" s="4">
        <v>25</v>
      </c>
      <c r="E297" t="s">
        <v>1848</v>
      </c>
      <c r="F297" t="s">
        <v>468</v>
      </c>
      <c r="G297" t="s">
        <v>1849</v>
      </c>
      <c r="H297" t="s">
        <v>1647</v>
      </c>
      <c r="I297" t="s">
        <v>456</v>
      </c>
      <c r="J297" t="s">
        <v>121</v>
      </c>
      <c r="K297" t="s">
        <v>206</v>
      </c>
      <c r="L297" t="s">
        <v>1850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91</v>
      </c>
      <c r="U297">
        <v>12896</v>
      </c>
      <c r="V297" t="s">
        <v>208</v>
      </c>
      <c r="W297" t="s">
        <v>46</v>
      </c>
      <c r="X297" s="3" t="s">
        <v>4364</v>
      </c>
      <c r="Y297" s="3">
        <v>7</v>
      </c>
      <c r="Z297" s="3">
        <v>1999</v>
      </c>
      <c r="AA297" s="42" t="str">
        <f t="shared" si="16"/>
        <v>5</v>
      </c>
      <c r="AB297" s="42">
        <f t="shared" si="17"/>
        <v>7</v>
      </c>
      <c r="AC297" s="42">
        <f t="shared" si="18"/>
        <v>1999</v>
      </c>
      <c r="AD297" t="str">
        <f t="shared" si="19"/>
        <v>5/7/1999</v>
      </c>
    </row>
    <row r="298" spans="1:30" x14ac:dyDescent="0.3">
      <c r="A298" t="s">
        <v>3454</v>
      </c>
      <c r="B298" t="s">
        <v>1075</v>
      </c>
      <c r="C298" t="s">
        <v>36</v>
      </c>
      <c r="D298" s="4">
        <v>57</v>
      </c>
      <c r="E298" t="s">
        <v>1851</v>
      </c>
      <c r="F298" t="s">
        <v>178</v>
      </c>
      <c r="G298" t="s">
        <v>1852</v>
      </c>
      <c r="H298" t="s">
        <v>1354</v>
      </c>
      <c r="I298" t="s">
        <v>1853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102</v>
      </c>
      <c r="U298">
        <v>21947</v>
      </c>
      <c r="V298" t="s">
        <v>208</v>
      </c>
      <c r="W298" t="s">
        <v>44</v>
      </c>
      <c r="X298" s="3" t="s">
        <v>4374</v>
      </c>
      <c r="Y298" s="3">
        <v>9</v>
      </c>
      <c r="Z298" s="3">
        <v>67</v>
      </c>
      <c r="AA298" s="42" t="str">
        <f t="shared" si="16"/>
        <v>19</v>
      </c>
      <c r="AB298" s="42">
        <f t="shared" si="17"/>
        <v>9</v>
      </c>
      <c r="AC298" s="42" t="str">
        <f t="shared" si="18"/>
        <v>1967</v>
      </c>
      <c r="AD298" t="str">
        <f t="shared" si="19"/>
        <v>19/9/1967</v>
      </c>
    </row>
    <row r="299" spans="1:30" x14ac:dyDescent="0.3">
      <c r="A299" t="s">
        <v>1855</v>
      </c>
      <c r="B299" t="s">
        <v>152</v>
      </c>
      <c r="C299" t="s">
        <v>36</v>
      </c>
      <c r="D299" s="4">
        <v>68</v>
      </c>
      <c r="F299" t="s">
        <v>39</v>
      </c>
      <c r="G299" t="s">
        <v>1856</v>
      </c>
      <c r="H299" t="s">
        <v>1651</v>
      </c>
      <c r="K299" t="s">
        <v>624</v>
      </c>
      <c r="L299" t="s">
        <v>1857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91</v>
      </c>
      <c r="U299" t="s">
        <v>1858</v>
      </c>
      <c r="V299" t="s">
        <v>45</v>
      </c>
      <c r="W299" t="s">
        <v>68</v>
      </c>
      <c r="AA299" s="42"/>
      <c r="AB299" s="42"/>
    </row>
    <row r="300" spans="1:30" x14ac:dyDescent="0.3">
      <c r="A300" t="s">
        <v>1859</v>
      </c>
      <c r="B300" t="s">
        <v>1578</v>
      </c>
      <c r="C300" t="s">
        <v>60</v>
      </c>
      <c r="D300" s="4">
        <v>18</v>
      </c>
      <c r="E300" t="s">
        <v>1860</v>
      </c>
      <c r="F300" t="s">
        <v>153</v>
      </c>
      <c r="G300" t="s">
        <v>1861</v>
      </c>
      <c r="H300" t="s">
        <v>1862</v>
      </c>
      <c r="I300" t="s">
        <v>1504</v>
      </c>
      <c r="J300" t="s">
        <v>394</v>
      </c>
      <c r="K300" t="s">
        <v>624</v>
      </c>
      <c r="L300" t="s">
        <v>1863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253</v>
      </c>
      <c r="U300">
        <v>15102</v>
      </c>
      <c r="V300" t="s">
        <v>271</v>
      </c>
      <c r="W300" t="s">
        <v>92</v>
      </c>
      <c r="X300" s="3" t="s">
        <v>4356</v>
      </c>
      <c r="Y300" s="3">
        <v>27</v>
      </c>
      <c r="Z300" s="3">
        <v>2006</v>
      </c>
      <c r="AA300" s="42">
        <f t="shared" si="16"/>
        <v>27</v>
      </c>
      <c r="AB300" s="42" t="str">
        <f t="shared" si="17"/>
        <v>4</v>
      </c>
      <c r="AC300" s="42">
        <f t="shared" si="18"/>
        <v>2006</v>
      </c>
      <c r="AD300" t="str">
        <f t="shared" si="19"/>
        <v>27/4/2006</v>
      </c>
    </row>
    <row r="301" spans="1:30" x14ac:dyDescent="0.3">
      <c r="A301" t="s">
        <v>3552</v>
      </c>
      <c r="B301" t="s">
        <v>1864</v>
      </c>
      <c r="C301" t="s">
        <v>3442</v>
      </c>
      <c r="D301" s="4">
        <v>27</v>
      </c>
      <c r="F301" t="s">
        <v>153</v>
      </c>
      <c r="G301" t="s">
        <v>39</v>
      </c>
      <c r="H301" t="s">
        <v>1865</v>
      </c>
      <c r="I301" t="s">
        <v>1866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91</v>
      </c>
      <c r="U301">
        <v>36592</v>
      </c>
      <c r="W301" t="s">
        <v>25</v>
      </c>
      <c r="AA301" s="42"/>
      <c r="AB301" s="42"/>
    </row>
    <row r="302" spans="1:30" x14ac:dyDescent="0.3">
      <c r="A302" t="s">
        <v>3553</v>
      </c>
      <c r="B302" t="s">
        <v>1868</v>
      </c>
      <c r="C302" t="s">
        <v>60</v>
      </c>
      <c r="D302" s="4">
        <v>52</v>
      </c>
      <c r="F302" t="s">
        <v>145</v>
      </c>
      <c r="G302" t="s">
        <v>1869</v>
      </c>
      <c r="H302" t="s">
        <v>1870</v>
      </c>
      <c r="I302" t="s">
        <v>1871</v>
      </c>
      <c r="J302" t="s">
        <v>309</v>
      </c>
      <c r="K302" t="s">
        <v>33</v>
      </c>
      <c r="L302" t="s">
        <v>1499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80</v>
      </c>
      <c r="U302">
        <v>13915</v>
      </c>
      <c r="V302" t="s">
        <v>263</v>
      </c>
      <c r="W302" t="s">
        <v>102</v>
      </c>
      <c r="AA302" s="42"/>
      <c r="AB302" s="42"/>
    </row>
    <row r="303" spans="1:30" x14ac:dyDescent="0.3">
      <c r="A303" t="s">
        <v>1873</v>
      </c>
      <c r="B303" t="s">
        <v>1874</v>
      </c>
      <c r="C303" t="s">
        <v>36</v>
      </c>
      <c r="D303" s="4">
        <v>26</v>
      </c>
      <c r="F303" t="s">
        <v>541</v>
      </c>
      <c r="G303" t="s">
        <v>1875</v>
      </c>
      <c r="H303" t="s">
        <v>1876</v>
      </c>
      <c r="I303" t="s">
        <v>1877</v>
      </c>
      <c r="K303" t="s">
        <v>77</v>
      </c>
      <c r="L303" t="s">
        <v>1878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1879</v>
      </c>
      <c r="V303" t="s">
        <v>57</v>
      </c>
      <c r="AA303" s="42"/>
      <c r="AB303" s="42"/>
    </row>
    <row r="304" spans="1:30" x14ac:dyDescent="0.3">
      <c r="A304" t="s">
        <v>1880</v>
      </c>
      <c r="B304" t="s">
        <v>1881</v>
      </c>
      <c r="C304" t="s">
        <v>36</v>
      </c>
      <c r="D304" s="4">
        <v>25</v>
      </c>
      <c r="E304" t="s">
        <v>1882</v>
      </c>
      <c r="F304" t="s">
        <v>169</v>
      </c>
      <c r="G304" t="s">
        <v>39</v>
      </c>
      <c r="H304" t="s">
        <v>1840</v>
      </c>
      <c r="I304" t="s">
        <v>1883</v>
      </c>
      <c r="J304" t="s">
        <v>342</v>
      </c>
      <c r="K304" t="s">
        <v>261</v>
      </c>
      <c r="L304" t="s">
        <v>1884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112</v>
      </c>
      <c r="U304" t="s">
        <v>1885</v>
      </c>
      <c r="V304" t="s">
        <v>217</v>
      </c>
      <c r="W304" t="s">
        <v>46</v>
      </c>
      <c r="X304" s="3" t="s">
        <v>4371</v>
      </c>
      <c r="Y304" s="3">
        <v>4</v>
      </c>
      <c r="Z304" s="3">
        <v>1999</v>
      </c>
      <c r="AA304" s="42" t="str">
        <f t="shared" si="16"/>
        <v>9</v>
      </c>
      <c r="AB304" s="42">
        <f t="shared" si="17"/>
        <v>4</v>
      </c>
      <c r="AC304" s="42">
        <f t="shared" si="18"/>
        <v>1999</v>
      </c>
      <c r="AD304" t="str">
        <f t="shared" si="19"/>
        <v>9/4/1999</v>
      </c>
    </row>
    <row r="305" spans="1:30" x14ac:dyDescent="0.3">
      <c r="A305" t="s">
        <v>1886</v>
      </c>
      <c r="B305" t="s">
        <v>292</v>
      </c>
      <c r="C305" t="s">
        <v>36</v>
      </c>
      <c r="D305" s="4">
        <v>26</v>
      </c>
      <c r="E305" t="s">
        <v>1887</v>
      </c>
      <c r="F305" t="s">
        <v>73</v>
      </c>
      <c r="G305" t="s">
        <v>146</v>
      </c>
      <c r="H305" t="s">
        <v>1888</v>
      </c>
      <c r="I305" t="s">
        <v>657</v>
      </c>
      <c r="J305" t="s">
        <v>42</v>
      </c>
      <c r="K305" t="s">
        <v>39</v>
      </c>
      <c r="L305" t="s">
        <v>1889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68</v>
      </c>
      <c r="U305">
        <v>44458</v>
      </c>
      <c r="V305" t="s">
        <v>57</v>
      </c>
      <c r="W305" t="s">
        <v>46</v>
      </c>
      <c r="X305" s="3" t="s">
        <v>4360</v>
      </c>
      <c r="Y305" s="3">
        <v>17</v>
      </c>
      <c r="Z305" s="3">
        <v>1998</v>
      </c>
      <c r="AA305" s="42">
        <f t="shared" si="16"/>
        <v>17</v>
      </c>
      <c r="AB305" s="42" t="str">
        <f t="shared" si="17"/>
        <v>8</v>
      </c>
      <c r="AC305" s="42">
        <f t="shared" si="18"/>
        <v>1998</v>
      </c>
      <c r="AD305" t="str">
        <f t="shared" si="19"/>
        <v>17/8/1998</v>
      </c>
    </row>
    <row r="306" spans="1:30" x14ac:dyDescent="0.3">
      <c r="A306" t="s">
        <v>1890</v>
      </c>
      <c r="B306" t="s">
        <v>1891</v>
      </c>
      <c r="C306" t="s">
        <v>3442</v>
      </c>
      <c r="D306" s="4">
        <v>78</v>
      </c>
      <c r="E306" t="s">
        <v>1892</v>
      </c>
      <c r="F306" t="s">
        <v>153</v>
      </c>
      <c r="G306" t="s">
        <v>146</v>
      </c>
      <c r="H306" t="s">
        <v>1893</v>
      </c>
      <c r="I306" t="s">
        <v>1894</v>
      </c>
      <c r="J306" t="s">
        <v>638</v>
      </c>
      <c r="K306" t="s">
        <v>481</v>
      </c>
      <c r="L306" t="s">
        <v>1895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68</v>
      </c>
      <c r="U306">
        <v>2694</v>
      </c>
      <c r="V306" t="s">
        <v>79</v>
      </c>
      <c r="W306" t="s">
        <v>102</v>
      </c>
      <c r="X306" s="3" t="s">
        <v>4365</v>
      </c>
      <c r="Y306" s="3">
        <v>22</v>
      </c>
      <c r="Z306" s="3">
        <v>1946</v>
      </c>
      <c r="AA306" s="42">
        <f t="shared" si="16"/>
        <v>22</v>
      </c>
      <c r="AB306" s="42" t="str">
        <f t="shared" si="17"/>
        <v>2</v>
      </c>
      <c r="AC306" s="42">
        <f t="shared" si="18"/>
        <v>1946</v>
      </c>
      <c r="AD306" t="str">
        <f t="shared" si="19"/>
        <v>22/2/1946</v>
      </c>
    </row>
    <row r="307" spans="1:30" x14ac:dyDescent="0.3">
      <c r="A307" t="s">
        <v>1896</v>
      </c>
      <c r="B307" t="s">
        <v>1897</v>
      </c>
      <c r="C307" t="s">
        <v>60</v>
      </c>
      <c r="D307" s="4">
        <v>52</v>
      </c>
      <c r="F307" t="s">
        <v>84</v>
      </c>
      <c r="G307" t="s">
        <v>39</v>
      </c>
      <c r="H307" t="s">
        <v>1898</v>
      </c>
      <c r="I307" t="s">
        <v>1015</v>
      </c>
      <c r="J307" t="s">
        <v>99</v>
      </c>
      <c r="K307" t="s">
        <v>320</v>
      </c>
      <c r="L307" t="s">
        <v>111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102</v>
      </c>
      <c r="U307">
        <v>13273</v>
      </c>
      <c r="V307" t="s">
        <v>45</v>
      </c>
      <c r="W307" t="s">
        <v>132</v>
      </c>
      <c r="AA307" s="42"/>
      <c r="AB307" s="42"/>
    </row>
    <row r="308" spans="1:30" x14ac:dyDescent="0.3">
      <c r="A308" t="s">
        <v>3500</v>
      </c>
      <c r="B308" t="s">
        <v>1900</v>
      </c>
      <c r="C308" t="s">
        <v>60</v>
      </c>
      <c r="D308" s="4">
        <v>35</v>
      </c>
      <c r="E308" t="s">
        <v>1901</v>
      </c>
      <c r="F308" t="s">
        <v>126</v>
      </c>
      <c r="G308" t="s">
        <v>1902</v>
      </c>
      <c r="H308" t="s">
        <v>1170</v>
      </c>
      <c r="I308" t="s">
        <v>661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132</v>
      </c>
      <c r="U308" t="s">
        <v>1903</v>
      </c>
      <c r="V308" t="s">
        <v>208</v>
      </c>
      <c r="W308" t="s">
        <v>102</v>
      </c>
      <c r="X308" s="3" t="s">
        <v>3439</v>
      </c>
      <c r="Y308" s="3">
        <v>15</v>
      </c>
      <c r="Z308" s="3">
        <v>1989</v>
      </c>
      <c r="AA308" s="42">
        <f t="shared" si="16"/>
        <v>15</v>
      </c>
      <c r="AB308" s="42" t="str">
        <f t="shared" si="17"/>
        <v>10</v>
      </c>
      <c r="AC308" s="42">
        <f t="shared" si="18"/>
        <v>1989</v>
      </c>
      <c r="AD308" t="str">
        <f t="shared" si="19"/>
        <v>15/10/1989</v>
      </c>
    </row>
    <row r="309" spans="1:30" x14ac:dyDescent="0.3">
      <c r="A309" t="s">
        <v>1904</v>
      </c>
      <c r="B309" t="s">
        <v>1905</v>
      </c>
      <c r="C309" t="s">
        <v>36</v>
      </c>
      <c r="D309" s="4">
        <v>71</v>
      </c>
      <c r="E309" t="s">
        <v>1906</v>
      </c>
      <c r="F309" t="s">
        <v>126</v>
      </c>
      <c r="G309" t="s">
        <v>39</v>
      </c>
      <c r="H309" t="s">
        <v>1383</v>
      </c>
      <c r="I309" t="s">
        <v>1907</v>
      </c>
      <c r="J309" t="s">
        <v>76</v>
      </c>
      <c r="K309" t="s">
        <v>873</v>
      </c>
      <c r="L309" t="s">
        <v>1908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56</v>
      </c>
      <c r="U309" t="s">
        <v>1909</v>
      </c>
      <c r="V309" t="s">
        <v>25</v>
      </c>
      <c r="W309" t="s">
        <v>25</v>
      </c>
      <c r="X309" s="3" t="s">
        <v>4374</v>
      </c>
      <c r="Y309" s="3">
        <v>8</v>
      </c>
      <c r="Z309" s="3">
        <v>1953</v>
      </c>
      <c r="AA309" s="42" t="str">
        <f t="shared" si="16"/>
        <v>19</v>
      </c>
      <c r="AB309" s="42">
        <f t="shared" si="17"/>
        <v>8</v>
      </c>
      <c r="AC309" s="42">
        <f t="shared" si="18"/>
        <v>1953</v>
      </c>
      <c r="AD309" t="str">
        <f t="shared" si="19"/>
        <v>19/8/1953</v>
      </c>
    </row>
    <row r="310" spans="1:30" x14ac:dyDescent="0.3">
      <c r="A310" t="s">
        <v>1910</v>
      </c>
      <c r="B310" t="s">
        <v>1911</v>
      </c>
      <c r="C310" t="s">
        <v>3442</v>
      </c>
      <c r="D310" s="4">
        <v>66</v>
      </c>
      <c r="E310" t="s">
        <v>1912</v>
      </c>
      <c r="F310" t="s">
        <v>275</v>
      </c>
      <c r="G310" t="s">
        <v>1913</v>
      </c>
      <c r="H310" t="s">
        <v>1914</v>
      </c>
      <c r="I310" t="s">
        <v>1915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92</v>
      </c>
      <c r="V310" t="s">
        <v>45</v>
      </c>
      <c r="W310" t="b">
        <v>0</v>
      </c>
      <c r="X310" s="3" t="s">
        <v>4354</v>
      </c>
      <c r="Y310" s="3">
        <v>6</v>
      </c>
      <c r="Z310" s="3">
        <v>1958</v>
      </c>
      <c r="AA310" s="42" t="str">
        <f t="shared" si="16"/>
        <v>6</v>
      </c>
      <c r="AB310" s="42">
        <f t="shared" si="17"/>
        <v>6</v>
      </c>
      <c r="AC310" s="42">
        <f t="shared" si="18"/>
        <v>1958</v>
      </c>
      <c r="AD310" t="str">
        <f t="shared" si="19"/>
        <v>6/6/1958</v>
      </c>
    </row>
    <row r="311" spans="1:30" x14ac:dyDescent="0.3">
      <c r="A311" t="s">
        <v>1917</v>
      </c>
      <c r="B311" t="s">
        <v>1918</v>
      </c>
      <c r="C311" t="s">
        <v>36</v>
      </c>
      <c r="D311" s="4">
        <v>66</v>
      </c>
      <c r="E311" t="s">
        <v>1919</v>
      </c>
      <c r="F311" t="s">
        <v>153</v>
      </c>
      <c r="G311" t="s">
        <v>146</v>
      </c>
      <c r="H311" t="s">
        <v>1920</v>
      </c>
      <c r="I311" t="s">
        <v>1921</v>
      </c>
      <c r="J311" t="s">
        <v>65</v>
      </c>
      <c r="K311" t="s">
        <v>783</v>
      </c>
      <c r="L311" t="s">
        <v>1922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183</v>
      </c>
      <c r="W311" t="b">
        <v>1</v>
      </c>
      <c r="X311" s="3" t="s">
        <v>4367</v>
      </c>
      <c r="Y311" s="3">
        <v>5</v>
      </c>
      <c r="Z311" s="3">
        <v>1958</v>
      </c>
      <c r="AA311" s="42" t="str">
        <f t="shared" si="16"/>
        <v>24</v>
      </c>
      <c r="AB311" s="42">
        <f t="shared" si="17"/>
        <v>5</v>
      </c>
      <c r="AC311" s="42">
        <f t="shared" si="18"/>
        <v>1958</v>
      </c>
      <c r="AD311" t="str">
        <f t="shared" si="19"/>
        <v>24/5/1958</v>
      </c>
    </row>
    <row r="312" spans="1:30" x14ac:dyDescent="0.3">
      <c r="A312" t="s">
        <v>1923</v>
      </c>
      <c r="B312" t="s">
        <v>1924</v>
      </c>
      <c r="C312" t="s">
        <v>3442</v>
      </c>
      <c r="D312" s="4">
        <v>35</v>
      </c>
      <c r="E312" t="s">
        <v>1925</v>
      </c>
      <c r="F312" t="s">
        <v>294</v>
      </c>
      <c r="G312" t="s">
        <v>1926</v>
      </c>
      <c r="H312" t="s">
        <v>1927</v>
      </c>
      <c r="I312" t="s">
        <v>1389</v>
      </c>
      <c r="J312" t="s">
        <v>409</v>
      </c>
      <c r="K312" t="s">
        <v>741</v>
      </c>
      <c r="L312" t="s">
        <v>1928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112</v>
      </c>
      <c r="U312">
        <v>47306</v>
      </c>
      <c r="V312" t="s">
        <v>208</v>
      </c>
      <c r="W312" t="b">
        <v>1</v>
      </c>
      <c r="X312" s="3" t="s">
        <v>4365</v>
      </c>
      <c r="Y312" s="3">
        <v>10</v>
      </c>
      <c r="Z312" s="3">
        <v>1989</v>
      </c>
      <c r="AA312" s="42" t="str">
        <f t="shared" si="16"/>
        <v>2</v>
      </c>
      <c r="AB312" s="42">
        <f t="shared" si="17"/>
        <v>10</v>
      </c>
      <c r="AC312" s="42">
        <f t="shared" si="18"/>
        <v>1989</v>
      </c>
      <c r="AD312" t="str">
        <f t="shared" si="19"/>
        <v>2/10/1989</v>
      </c>
    </row>
    <row r="313" spans="1:30" x14ac:dyDescent="0.3">
      <c r="A313" t="s">
        <v>1930</v>
      </c>
      <c r="B313" t="s">
        <v>712</v>
      </c>
      <c r="C313" t="s">
        <v>36</v>
      </c>
      <c r="D313" s="4">
        <v>62</v>
      </c>
      <c r="F313" t="s">
        <v>247</v>
      </c>
      <c r="G313" t="s">
        <v>146</v>
      </c>
      <c r="H313" t="s">
        <v>1931</v>
      </c>
      <c r="I313" t="s">
        <v>1932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78</v>
      </c>
      <c r="U313">
        <v>33558</v>
      </c>
      <c r="V313" t="s">
        <v>183</v>
      </c>
      <c r="W313" t="s">
        <v>80</v>
      </c>
      <c r="AA313" s="42"/>
      <c r="AB313" s="42"/>
    </row>
    <row r="314" spans="1:30" x14ac:dyDescent="0.3">
      <c r="A314" t="s">
        <v>3501</v>
      </c>
      <c r="B314" t="s">
        <v>1934</v>
      </c>
      <c r="C314" t="s">
        <v>36</v>
      </c>
      <c r="D314" s="4">
        <v>68</v>
      </c>
      <c r="F314" t="s">
        <v>95</v>
      </c>
      <c r="G314" t="s">
        <v>1935</v>
      </c>
      <c r="H314" t="s">
        <v>1936</v>
      </c>
      <c r="I314" t="s">
        <v>1937</v>
      </c>
      <c r="J314" t="s">
        <v>242</v>
      </c>
      <c r="K314" t="s">
        <v>386</v>
      </c>
      <c r="L314" t="s">
        <v>1938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57</v>
      </c>
      <c r="W314" t="s">
        <v>46</v>
      </c>
      <c r="AA314" s="42"/>
      <c r="AB314" s="42"/>
    </row>
    <row r="315" spans="1:30" x14ac:dyDescent="0.3">
      <c r="A315" t="s">
        <v>1939</v>
      </c>
      <c r="B315" t="s">
        <v>1940</v>
      </c>
      <c r="C315" t="s">
        <v>60</v>
      </c>
      <c r="D315" s="4">
        <v>46</v>
      </c>
      <c r="E315" t="s">
        <v>1941</v>
      </c>
      <c r="F315" t="s">
        <v>73</v>
      </c>
      <c r="G315" t="s">
        <v>1942</v>
      </c>
      <c r="H315" t="s">
        <v>934</v>
      </c>
      <c r="I315" t="s">
        <v>1402</v>
      </c>
      <c r="J315" t="s">
        <v>409</v>
      </c>
      <c r="K315" t="s">
        <v>760</v>
      </c>
      <c r="L315" t="s">
        <v>1943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165</v>
      </c>
      <c r="U315">
        <v>26468</v>
      </c>
      <c r="V315" t="s">
        <v>45</v>
      </c>
      <c r="W315" t="s">
        <v>56</v>
      </c>
      <c r="X315" s="3" t="s">
        <v>4356</v>
      </c>
      <c r="Y315" s="3">
        <v>28</v>
      </c>
      <c r="Z315" s="3">
        <v>1978</v>
      </c>
      <c r="AA315" s="42">
        <f t="shared" si="16"/>
        <v>28</v>
      </c>
      <c r="AB315" s="42" t="str">
        <f t="shared" si="17"/>
        <v>4</v>
      </c>
      <c r="AC315" s="42">
        <f t="shared" si="18"/>
        <v>1978</v>
      </c>
      <c r="AD315" t="str">
        <f t="shared" si="19"/>
        <v>28/4/1978</v>
      </c>
    </row>
    <row r="316" spans="1:30" x14ac:dyDescent="0.3">
      <c r="A316" t="s">
        <v>1944</v>
      </c>
      <c r="B316" t="s">
        <v>1945</v>
      </c>
      <c r="C316" t="s">
        <v>36</v>
      </c>
      <c r="D316" s="4">
        <v>20</v>
      </c>
      <c r="E316" t="s">
        <v>1946</v>
      </c>
      <c r="F316" t="s">
        <v>117</v>
      </c>
      <c r="G316" t="s">
        <v>1947</v>
      </c>
      <c r="H316" t="s">
        <v>1389</v>
      </c>
      <c r="I316" t="s">
        <v>1948</v>
      </c>
      <c r="J316" t="s">
        <v>53</v>
      </c>
      <c r="K316" t="s">
        <v>197</v>
      </c>
      <c r="L316" t="s">
        <v>1949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208</v>
      </c>
      <c r="W316" t="s">
        <v>68</v>
      </c>
      <c r="X316" s="3" t="s">
        <v>4356</v>
      </c>
      <c r="Y316" s="3">
        <v>22</v>
      </c>
      <c r="Z316" s="3">
        <v>2004</v>
      </c>
      <c r="AA316" s="42">
        <f t="shared" si="16"/>
        <v>22</v>
      </c>
      <c r="AB316" s="42" t="str">
        <f t="shared" si="17"/>
        <v>4</v>
      </c>
      <c r="AC316" s="42">
        <f t="shared" si="18"/>
        <v>2004</v>
      </c>
      <c r="AD316" t="str">
        <f t="shared" si="19"/>
        <v>22/4/2004</v>
      </c>
    </row>
    <row r="317" spans="1:30" x14ac:dyDescent="0.3">
      <c r="A317" t="s">
        <v>1950</v>
      </c>
      <c r="B317" t="s">
        <v>763</v>
      </c>
      <c r="C317" t="s">
        <v>60</v>
      </c>
      <c r="D317" s="4">
        <v>77</v>
      </c>
      <c r="E317" t="s">
        <v>1951</v>
      </c>
      <c r="F317" t="s">
        <v>247</v>
      </c>
      <c r="G317" t="s">
        <v>146</v>
      </c>
      <c r="H317" t="s">
        <v>1364</v>
      </c>
      <c r="I317" t="s">
        <v>1921</v>
      </c>
      <c r="J317" t="s">
        <v>109</v>
      </c>
      <c r="K317" t="s">
        <v>33</v>
      </c>
      <c r="L317" t="s">
        <v>607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78</v>
      </c>
      <c r="U317">
        <v>2641</v>
      </c>
      <c r="V317" t="s">
        <v>217</v>
      </c>
      <c r="W317" t="s">
        <v>68</v>
      </c>
      <c r="X317" s="3" t="s">
        <v>4372</v>
      </c>
      <c r="Y317" s="3">
        <v>11</v>
      </c>
      <c r="Z317" s="3">
        <v>47</v>
      </c>
      <c r="AA317" s="42" t="str">
        <f t="shared" si="16"/>
        <v>14</v>
      </c>
      <c r="AB317" s="42">
        <f t="shared" si="17"/>
        <v>11</v>
      </c>
      <c r="AC317" s="42" t="str">
        <f t="shared" si="18"/>
        <v>1947</v>
      </c>
      <c r="AD317" t="str">
        <f t="shared" si="19"/>
        <v>14/11/1947</v>
      </c>
    </row>
    <row r="318" spans="1:30" x14ac:dyDescent="0.3">
      <c r="A318" t="s">
        <v>1952</v>
      </c>
      <c r="B318" t="s">
        <v>1953</v>
      </c>
      <c r="C318" t="s">
        <v>3442</v>
      </c>
      <c r="D318" s="4">
        <v>72</v>
      </c>
      <c r="E318" t="s">
        <v>1954</v>
      </c>
      <c r="F318" t="s">
        <v>145</v>
      </c>
      <c r="G318" t="s">
        <v>1955</v>
      </c>
      <c r="H318" t="s">
        <v>1956</v>
      </c>
      <c r="I318" t="s">
        <v>1957</v>
      </c>
      <c r="K318" t="s">
        <v>650</v>
      </c>
      <c r="L318" t="s">
        <v>1958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91</v>
      </c>
      <c r="U318">
        <v>43172</v>
      </c>
      <c r="V318" t="s">
        <v>271</v>
      </c>
      <c r="W318" t="s">
        <v>69</v>
      </c>
      <c r="X318" s="3" t="s">
        <v>56</v>
      </c>
      <c r="Y318" s="3">
        <v>11</v>
      </c>
      <c r="Z318" s="3">
        <v>1952</v>
      </c>
      <c r="AA318" s="42" t="str">
        <f t="shared" si="16"/>
        <v>1</v>
      </c>
      <c r="AB318" s="42">
        <f t="shared" si="17"/>
        <v>11</v>
      </c>
      <c r="AC318" s="42">
        <f t="shared" si="18"/>
        <v>1952</v>
      </c>
      <c r="AD318" t="str">
        <f t="shared" si="19"/>
        <v>1/11/1952</v>
      </c>
    </row>
    <row r="319" spans="1:30" x14ac:dyDescent="0.3">
      <c r="A319" t="s">
        <v>1960</v>
      </c>
      <c r="B319" t="s">
        <v>1961</v>
      </c>
      <c r="C319" t="s">
        <v>36</v>
      </c>
      <c r="D319" s="4">
        <v>47</v>
      </c>
      <c r="E319" t="s">
        <v>1962</v>
      </c>
      <c r="F319" t="s">
        <v>294</v>
      </c>
      <c r="G319" t="s">
        <v>39</v>
      </c>
      <c r="H319" t="s">
        <v>1963</v>
      </c>
      <c r="I319" t="s">
        <v>1964</v>
      </c>
      <c r="J319" t="s">
        <v>121</v>
      </c>
      <c r="K319" t="s">
        <v>100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80</v>
      </c>
      <c r="U319">
        <v>46889</v>
      </c>
      <c r="V319" t="s">
        <v>45</v>
      </c>
      <c r="W319" t="s">
        <v>25</v>
      </c>
      <c r="X319" s="3" t="s">
        <v>4353</v>
      </c>
      <c r="Y319" s="3">
        <v>3</v>
      </c>
      <c r="Z319" s="3">
        <v>1977</v>
      </c>
      <c r="AA319" s="42" t="str">
        <f t="shared" si="16"/>
        <v>21</v>
      </c>
      <c r="AB319" s="42">
        <f t="shared" si="17"/>
        <v>3</v>
      </c>
      <c r="AC319" s="42">
        <f t="shared" si="18"/>
        <v>1977</v>
      </c>
      <c r="AD319" t="str">
        <f t="shared" si="19"/>
        <v>21/3/1977</v>
      </c>
    </row>
    <row r="320" spans="1:30" x14ac:dyDescent="0.3">
      <c r="A320" t="s">
        <v>1965</v>
      </c>
      <c r="B320" t="s">
        <v>1966</v>
      </c>
      <c r="C320" t="s">
        <v>60</v>
      </c>
      <c r="D320" s="4">
        <v>62</v>
      </c>
      <c r="E320" t="s">
        <v>1967</v>
      </c>
      <c r="F320" t="s">
        <v>275</v>
      </c>
      <c r="G320" t="s">
        <v>1968</v>
      </c>
      <c r="H320" t="s">
        <v>696</v>
      </c>
      <c r="I320" t="s">
        <v>1969</v>
      </c>
      <c r="J320" t="s">
        <v>121</v>
      </c>
      <c r="K320" t="s">
        <v>89</v>
      </c>
      <c r="L320" t="s">
        <v>1970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102</v>
      </c>
      <c r="U320">
        <v>37795</v>
      </c>
      <c r="V320" t="s">
        <v>217</v>
      </c>
      <c r="W320" t="s">
        <v>166</v>
      </c>
      <c r="X320" s="3" t="s">
        <v>4360</v>
      </c>
      <c r="Y320" s="3">
        <v>1</v>
      </c>
      <c r="Z320" s="3">
        <v>1962</v>
      </c>
      <c r="AA320" s="42" t="str">
        <f t="shared" si="16"/>
        <v>8</v>
      </c>
      <c r="AB320" s="42">
        <f t="shared" si="17"/>
        <v>1</v>
      </c>
      <c r="AC320" s="42">
        <f t="shared" si="18"/>
        <v>1962</v>
      </c>
      <c r="AD320" t="str">
        <f t="shared" si="19"/>
        <v>8/1/1962</v>
      </c>
    </row>
    <row r="321" spans="1:30" x14ac:dyDescent="0.3">
      <c r="A321" t="s">
        <v>1971</v>
      </c>
      <c r="B321" t="s">
        <v>1972</v>
      </c>
      <c r="C321" t="s">
        <v>36</v>
      </c>
      <c r="D321" s="4">
        <v>42</v>
      </c>
      <c r="E321" t="s">
        <v>1973</v>
      </c>
      <c r="F321" t="s">
        <v>294</v>
      </c>
      <c r="G321" t="s">
        <v>1974</v>
      </c>
      <c r="H321" t="s">
        <v>1975</v>
      </c>
      <c r="I321" t="s">
        <v>1976</v>
      </c>
      <c r="J321" t="s">
        <v>309</v>
      </c>
      <c r="K321" t="s">
        <v>320</v>
      </c>
      <c r="L321" t="s">
        <v>1977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78</v>
      </c>
      <c r="U321">
        <v>25497</v>
      </c>
      <c r="V321" t="s">
        <v>698</v>
      </c>
      <c r="W321" t="s">
        <v>132</v>
      </c>
      <c r="X321" s="3" t="s">
        <v>4364</v>
      </c>
      <c r="Y321" s="3">
        <v>23</v>
      </c>
      <c r="Z321" s="3">
        <v>1982</v>
      </c>
      <c r="AA321" s="42">
        <f t="shared" si="16"/>
        <v>23</v>
      </c>
      <c r="AB321" s="42" t="str">
        <f t="shared" si="17"/>
        <v>5</v>
      </c>
      <c r="AC321" s="42">
        <f t="shared" si="18"/>
        <v>1982</v>
      </c>
      <c r="AD321" t="str">
        <f t="shared" si="19"/>
        <v>23/5/1982</v>
      </c>
    </row>
    <row r="322" spans="1:30" x14ac:dyDescent="0.3">
      <c r="A322" t="s">
        <v>1978</v>
      </c>
      <c r="B322" t="s">
        <v>1979</v>
      </c>
      <c r="C322" t="s">
        <v>36</v>
      </c>
      <c r="D322" s="4">
        <v>32</v>
      </c>
      <c r="E322" t="s">
        <v>1980</v>
      </c>
      <c r="F322" t="s">
        <v>316</v>
      </c>
      <c r="G322" t="s">
        <v>1981</v>
      </c>
      <c r="H322" t="s">
        <v>1982</v>
      </c>
      <c r="I322" t="s">
        <v>400</v>
      </c>
      <c r="J322" t="s">
        <v>88</v>
      </c>
      <c r="K322" t="s">
        <v>631</v>
      </c>
      <c r="L322" t="s">
        <v>1265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132</v>
      </c>
      <c r="U322" t="s">
        <v>1984</v>
      </c>
      <c r="V322" t="s">
        <v>199</v>
      </c>
      <c r="W322" t="s">
        <v>132</v>
      </c>
      <c r="X322" s="3" t="s">
        <v>4371</v>
      </c>
      <c r="Y322" s="3">
        <v>11</v>
      </c>
      <c r="Z322" s="3">
        <v>1992</v>
      </c>
      <c r="AA322" s="42" t="str">
        <f t="shared" ref="AA322:AA385" si="20">IF(AND(X322&gt;12, Y322&lt;=12),X322,Y322)</f>
        <v>9</v>
      </c>
      <c r="AB322" s="42">
        <f t="shared" ref="AB322:AB385" si="21">IF(X322=AA322,Y322,X322)</f>
        <v>11</v>
      </c>
      <c r="AC322" s="42">
        <f t="shared" ref="AC322:AC385" si="22">IF(LEN(Z322)=4, Z322, "19" &amp; Z322)</f>
        <v>1992</v>
      </c>
      <c r="AD322" t="str">
        <f t="shared" ref="AD322:AD385" si="23">(AA322 &amp; "/" &amp; AB322 &amp; "/" &amp; AC322)</f>
        <v>9/11/1992</v>
      </c>
    </row>
    <row r="323" spans="1:30" x14ac:dyDescent="0.3">
      <c r="A323" t="s">
        <v>1985</v>
      </c>
      <c r="B323" t="s">
        <v>511</v>
      </c>
      <c r="C323" t="s">
        <v>60</v>
      </c>
      <c r="D323" s="4">
        <v>52</v>
      </c>
      <c r="F323" t="s">
        <v>39</v>
      </c>
      <c r="G323" t="s">
        <v>146</v>
      </c>
      <c r="H323" t="s">
        <v>1986</v>
      </c>
      <c r="K323" t="s">
        <v>624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1987</v>
      </c>
      <c r="V323" t="s">
        <v>263</v>
      </c>
      <c r="W323" t="s">
        <v>80</v>
      </c>
      <c r="AA323" s="42"/>
      <c r="AB323" s="42"/>
    </row>
    <row r="324" spans="1:30" x14ac:dyDescent="0.3">
      <c r="A324" t="s">
        <v>3554</v>
      </c>
      <c r="B324" t="s">
        <v>1988</v>
      </c>
      <c r="C324" t="s">
        <v>36</v>
      </c>
      <c r="D324" s="4">
        <v>20</v>
      </c>
      <c r="E324" t="s">
        <v>1989</v>
      </c>
      <c r="F324" t="s">
        <v>316</v>
      </c>
      <c r="G324" t="s">
        <v>1990</v>
      </c>
      <c r="H324" t="s">
        <v>1991</v>
      </c>
      <c r="I324" t="s">
        <v>687</v>
      </c>
      <c r="J324" t="s">
        <v>109</v>
      </c>
      <c r="K324" t="s">
        <v>386</v>
      </c>
      <c r="L324" t="s">
        <v>1992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80</v>
      </c>
      <c r="U324">
        <v>43928</v>
      </c>
      <c r="W324" t="s">
        <v>102</v>
      </c>
      <c r="X324" s="3" t="s">
        <v>4361</v>
      </c>
      <c r="Y324" s="3">
        <v>6</v>
      </c>
      <c r="Z324" s="3">
        <v>2004</v>
      </c>
      <c r="AA324" s="42" t="str">
        <f t="shared" si="20"/>
        <v>15</v>
      </c>
      <c r="AB324" s="42">
        <f t="shared" si="21"/>
        <v>6</v>
      </c>
      <c r="AC324" s="42">
        <f t="shared" si="22"/>
        <v>2004</v>
      </c>
      <c r="AD324" t="str">
        <f t="shared" si="23"/>
        <v>15/6/2004</v>
      </c>
    </row>
    <row r="325" spans="1:30" x14ac:dyDescent="0.3">
      <c r="A325" t="s">
        <v>3502</v>
      </c>
      <c r="B325" t="s">
        <v>1874</v>
      </c>
      <c r="C325" t="s">
        <v>36</v>
      </c>
      <c r="D325" s="4">
        <v>26</v>
      </c>
      <c r="E325" t="s">
        <v>1993</v>
      </c>
      <c r="F325" t="s">
        <v>169</v>
      </c>
      <c r="G325" t="s">
        <v>1994</v>
      </c>
      <c r="H325" t="s">
        <v>1995</v>
      </c>
      <c r="I325" t="s">
        <v>1996</v>
      </c>
      <c r="J325" t="s">
        <v>156</v>
      </c>
      <c r="K325" t="s">
        <v>1997</v>
      </c>
      <c r="L325" t="s">
        <v>1998</v>
      </c>
      <c r="N325">
        <v>64</v>
      </c>
      <c r="P325">
        <v>178</v>
      </c>
      <c r="Q325">
        <v>4.4000000000000004</v>
      </c>
      <c r="S325">
        <v>162</v>
      </c>
      <c r="T325" t="s">
        <v>91</v>
      </c>
      <c r="U325">
        <v>29214</v>
      </c>
      <c r="V325" t="s">
        <v>25</v>
      </c>
      <c r="W325" t="s">
        <v>56</v>
      </c>
      <c r="X325" s="3" t="s">
        <v>3439</v>
      </c>
      <c r="Y325" s="3">
        <v>8</v>
      </c>
      <c r="Z325" s="3">
        <v>1998</v>
      </c>
      <c r="AA325" s="42" t="str">
        <f t="shared" si="20"/>
        <v>10</v>
      </c>
      <c r="AB325" s="42">
        <f t="shared" si="21"/>
        <v>8</v>
      </c>
      <c r="AC325" s="42">
        <f t="shared" si="22"/>
        <v>1998</v>
      </c>
      <c r="AD325" t="str">
        <f t="shared" si="23"/>
        <v>10/8/1998</v>
      </c>
    </row>
    <row r="326" spans="1:30" x14ac:dyDescent="0.3">
      <c r="A326" t="s">
        <v>1999</v>
      </c>
      <c r="B326" t="s">
        <v>2000</v>
      </c>
      <c r="C326" t="s">
        <v>60</v>
      </c>
      <c r="D326" s="4">
        <v>22</v>
      </c>
      <c r="E326" t="s">
        <v>2001</v>
      </c>
      <c r="F326" t="s">
        <v>38</v>
      </c>
      <c r="G326" t="s">
        <v>2002</v>
      </c>
      <c r="H326" t="s">
        <v>2003</v>
      </c>
      <c r="I326" t="s">
        <v>2004</v>
      </c>
      <c r="J326" t="s">
        <v>288</v>
      </c>
      <c r="K326" t="s">
        <v>279</v>
      </c>
      <c r="L326" t="s">
        <v>363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132</v>
      </c>
      <c r="U326">
        <v>4721</v>
      </c>
      <c r="V326" t="s">
        <v>33</v>
      </c>
      <c r="W326" t="s">
        <v>69</v>
      </c>
      <c r="X326" s="3" t="s">
        <v>4370</v>
      </c>
      <c r="Y326" s="3">
        <v>10</v>
      </c>
      <c r="Z326" s="3">
        <v>2002</v>
      </c>
      <c r="AA326" s="42" t="str">
        <f t="shared" si="20"/>
        <v>13</v>
      </c>
      <c r="AB326" s="42">
        <f t="shared" si="21"/>
        <v>10</v>
      </c>
      <c r="AC326" s="42">
        <f t="shared" si="22"/>
        <v>2002</v>
      </c>
      <c r="AD326" t="str">
        <f t="shared" si="23"/>
        <v>13/10/2002</v>
      </c>
    </row>
    <row r="327" spans="1:30" x14ac:dyDescent="0.3">
      <c r="A327" t="s">
        <v>3503</v>
      </c>
      <c r="B327" t="s">
        <v>2005</v>
      </c>
      <c r="C327" t="s">
        <v>36</v>
      </c>
      <c r="D327" s="4">
        <v>24</v>
      </c>
      <c r="E327" t="s">
        <v>2006</v>
      </c>
      <c r="F327" t="s">
        <v>39</v>
      </c>
      <c r="H327" t="s">
        <v>2007</v>
      </c>
      <c r="I327" t="s">
        <v>2008</v>
      </c>
      <c r="J327" t="s">
        <v>638</v>
      </c>
      <c r="K327" t="s">
        <v>548</v>
      </c>
      <c r="L327" t="s">
        <v>2009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78</v>
      </c>
      <c r="U327">
        <v>12841</v>
      </c>
      <c r="V327" t="s">
        <v>79</v>
      </c>
      <c r="W327" t="s">
        <v>56</v>
      </c>
      <c r="X327" s="3" t="s">
        <v>56</v>
      </c>
      <c r="Y327" s="3">
        <v>17</v>
      </c>
      <c r="Z327" s="3">
        <v>2000</v>
      </c>
      <c r="AA327" s="42">
        <f t="shared" si="20"/>
        <v>17</v>
      </c>
      <c r="AB327" s="42" t="str">
        <f t="shared" si="21"/>
        <v>1</v>
      </c>
      <c r="AC327" s="42">
        <f t="shared" si="22"/>
        <v>2000</v>
      </c>
      <c r="AD327" t="str">
        <f t="shared" si="23"/>
        <v>17/1/2000</v>
      </c>
    </row>
    <row r="328" spans="1:30" x14ac:dyDescent="0.3">
      <c r="A328" t="s">
        <v>2010</v>
      </c>
      <c r="B328" t="s">
        <v>23</v>
      </c>
      <c r="C328" t="s">
        <v>3442</v>
      </c>
      <c r="D328" s="4">
        <v>23</v>
      </c>
      <c r="E328" t="s">
        <v>2011</v>
      </c>
      <c r="F328" t="s">
        <v>247</v>
      </c>
      <c r="H328" t="s">
        <v>929</v>
      </c>
      <c r="I328" t="s">
        <v>2012</v>
      </c>
      <c r="J328" t="s">
        <v>99</v>
      </c>
      <c r="K328" t="s">
        <v>741</v>
      </c>
      <c r="L328" t="s">
        <v>2013</v>
      </c>
      <c r="O328" t="s">
        <v>2014</v>
      </c>
      <c r="P328">
        <v>114</v>
      </c>
      <c r="R328">
        <v>41.2</v>
      </c>
      <c r="S328">
        <v>276</v>
      </c>
      <c r="T328" t="s">
        <v>92</v>
      </c>
      <c r="U328" t="s">
        <v>2015</v>
      </c>
      <c r="V328" t="s">
        <v>263</v>
      </c>
      <c r="W328" t="s">
        <v>68</v>
      </c>
      <c r="X328" s="3" t="s">
        <v>4354</v>
      </c>
      <c r="Y328" s="3">
        <v>18</v>
      </c>
      <c r="Z328" s="3">
        <v>2001</v>
      </c>
      <c r="AA328" s="42">
        <f t="shared" si="20"/>
        <v>18</v>
      </c>
      <c r="AB328" s="42" t="str">
        <f t="shared" si="21"/>
        <v>6</v>
      </c>
      <c r="AC328" s="42">
        <f t="shared" si="22"/>
        <v>2001</v>
      </c>
      <c r="AD328" t="str">
        <f t="shared" si="23"/>
        <v>18/6/2001</v>
      </c>
    </row>
    <row r="329" spans="1:30" x14ac:dyDescent="0.3">
      <c r="A329" t="s">
        <v>2016</v>
      </c>
      <c r="B329" t="s">
        <v>245</v>
      </c>
      <c r="C329" t="s">
        <v>60</v>
      </c>
      <c r="D329" s="4">
        <v>47</v>
      </c>
      <c r="E329" t="s">
        <v>2017</v>
      </c>
      <c r="F329" t="s">
        <v>193</v>
      </c>
      <c r="G329" t="s">
        <v>2018</v>
      </c>
      <c r="H329" t="s">
        <v>2019</v>
      </c>
      <c r="I329" t="s">
        <v>2020</v>
      </c>
      <c r="J329" t="s">
        <v>29</v>
      </c>
      <c r="K329" t="s">
        <v>66</v>
      </c>
      <c r="L329" t="s">
        <v>2021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102</v>
      </c>
      <c r="U329" t="s">
        <v>2022</v>
      </c>
      <c r="V329" t="s">
        <v>217</v>
      </c>
      <c r="W329" t="b">
        <v>0</v>
      </c>
      <c r="X329" s="3" t="s">
        <v>3439</v>
      </c>
      <c r="Y329" s="3">
        <v>10</v>
      </c>
      <c r="Z329" s="3">
        <v>1977</v>
      </c>
      <c r="AA329" s="42" t="str">
        <f t="shared" si="20"/>
        <v>10</v>
      </c>
      <c r="AB329" s="42">
        <f t="shared" si="21"/>
        <v>10</v>
      </c>
      <c r="AC329" s="42">
        <f t="shared" si="22"/>
        <v>1977</v>
      </c>
      <c r="AD329" t="str">
        <f t="shared" si="23"/>
        <v>10/10/1977</v>
      </c>
    </row>
    <row r="330" spans="1:30" x14ac:dyDescent="0.3">
      <c r="A330" t="s">
        <v>2023</v>
      </c>
      <c r="B330" t="s">
        <v>1454</v>
      </c>
      <c r="C330" t="s">
        <v>3442</v>
      </c>
      <c r="D330" s="4">
        <v>25</v>
      </c>
      <c r="E330" t="s">
        <v>2024</v>
      </c>
      <c r="F330" t="s">
        <v>316</v>
      </c>
      <c r="G330" t="s">
        <v>2025</v>
      </c>
      <c r="H330" t="s">
        <v>2026</v>
      </c>
      <c r="I330" t="s">
        <v>2027</v>
      </c>
      <c r="J330" t="s">
        <v>753</v>
      </c>
      <c r="K330" t="s">
        <v>368</v>
      </c>
      <c r="L330" t="s">
        <v>2028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183</v>
      </c>
      <c r="W330" t="s">
        <v>56</v>
      </c>
      <c r="X330" s="3" t="s">
        <v>4357</v>
      </c>
      <c r="Y330" s="3">
        <v>2</v>
      </c>
      <c r="Z330" s="3">
        <v>99</v>
      </c>
      <c r="AA330" s="42" t="str">
        <f t="shared" si="20"/>
        <v>16</v>
      </c>
      <c r="AB330" s="42">
        <f t="shared" si="21"/>
        <v>2</v>
      </c>
      <c r="AC330" s="42" t="str">
        <f t="shared" si="22"/>
        <v>1999</v>
      </c>
      <c r="AD330" t="str">
        <f t="shared" si="23"/>
        <v>16/2/1999</v>
      </c>
    </row>
    <row r="331" spans="1:30" x14ac:dyDescent="0.3">
      <c r="A331" t="s">
        <v>3575</v>
      </c>
      <c r="B331" t="s">
        <v>2030</v>
      </c>
      <c r="C331" t="s">
        <v>3442</v>
      </c>
      <c r="D331" s="4">
        <v>55</v>
      </c>
      <c r="E331" t="s">
        <v>2031</v>
      </c>
      <c r="F331" t="s">
        <v>693</v>
      </c>
      <c r="H331" t="s">
        <v>2032</v>
      </c>
      <c r="I331" t="s">
        <v>2033</v>
      </c>
      <c r="J331" t="s">
        <v>76</v>
      </c>
      <c r="K331" t="s">
        <v>441</v>
      </c>
      <c r="L331" t="s">
        <v>2034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56</v>
      </c>
      <c r="U331">
        <v>24526</v>
      </c>
      <c r="V331" t="s">
        <v>25</v>
      </c>
      <c r="W331" t="s">
        <v>80</v>
      </c>
      <c r="X331" s="3" t="s">
        <v>4363</v>
      </c>
      <c r="Y331" s="3">
        <v>11</v>
      </c>
      <c r="Z331" s="3">
        <v>1978</v>
      </c>
      <c r="AA331" s="42" t="str">
        <f t="shared" si="20"/>
        <v>11</v>
      </c>
      <c r="AB331" s="42">
        <f t="shared" si="21"/>
        <v>11</v>
      </c>
      <c r="AC331" s="42">
        <f t="shared" si="22"/>
        <v>1978</v>
      </c>
      <c r="AD331" t="str">
        <f t="shared" si="23"/>
        <v>11/11/1978</v>
      </c>
    </row>
    <row r="332" spans="1:30" x14ac:dyDescent="0.3">
      <c r="A332" t="s">
        <v>2035</v>
      </c>
      <c r="B332" t="s">
        <v>2036</v>
      </c>
      <c r="C332" t="s">
        <v>60</v>
      </c>
      <c r="D332" s="4">
        <v>58</v>
      </c>
      <c r="E332" t="s">
        <v>2037</v>
      </c>
      <c r="F332" t="s">
        <v>126</v>
      </c>
      <c r="G332" t="s">
        <v>2038</v>
      </c>
      <c r="H332" t="s">
        <v>542</v>
      </c>
      <c r="I332" t="s">
        <v>630</v>
      </c>
      <c r="J332" t="s">
        <v>42</v>
      </c>
      <c r="K332" t="s">
        <v>89</v>
      </c>
      <c r="L332" t="s">
        <v>1005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253</v>
      </c>
      <c r="U332" t="s">
        <v>2039</v>
      </c>
      <c r="V332" t="s">
        <v>217</v>
      </c>
      <c r="W332" t="s">
        <v>132</v>
      </c>
      <c r="X332" s="3" t="s">
        <v>4364</v>
      </c>
      <c r="Y332" s="3">
        <v>21</v>
      </c>
      <c r="Z332" s="3">
        <v>1966</v>
      </c>
      <c r="AA332" s="42">
        <f t="shared" si="20"/>
        <v>21</v>
      </c>
      <c r="AB332" s="42" t="str">
        <f t="shared" si="21"/>
        <v>5</v>
      </c>
      <c r="AC332" s="42">
        <f t="shared" si="22"/>
        <v>1966</v>
      </c>
      <c r="AD332" t="str">
        <f t="shared" si="23"/>
        <v>21/5/1966</v>
      </c>
    </row>
    <row r="333" spans="1:30" x14ac:dyDescent="0.3">
      <c r="A333" t="s">
        <v>2040</v>
      </c>
      <c r="B333" t="s">
        <v>1075</v>
      </c>
      <c r="C333" t="s">
        <v>36</v>
      </c>
      <c r="D333" s="4">
        <v>59</v>
      </c>
      <c r="E333" t="s">
        <v>2041</v>
      </c>
      <c r="F333" t="s">
        <v>294</v>
      </c>
      <c r="G333" t="s">
        <v>146</v>
      </c>
      <c r="J333" t="s">
        <v>394</v>
      </c>
      <c r="K333" t="s">
        <v>481</v>
      </c>
      <c r="L333" t="s">
        <v>447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102</v>
      </c>
      <c r="U333">
        <v>37140</v>
      </c>
      <c r="V333" t="s">
        <v>281</v>
      </c>
      <c r="W333" t="s">
        <v>92</v>
      </c>
      <c r="X333" s="3" t="s">
        <v>4363</v>
      </c>
      <c r="Y333" s="3">
        <v>10</v>
      </c>
      <c r="Z333" s="3">
        <v>1965</v>
      </c>
      <c r="AA333" s="42" t="str">
        <f t="shared" si="20"/>
        <v>11</v>
      </c>
      <c r="AB333" s="42">
        <f t="shared" si="21"/>
        <v>10</v>
      </c>
      <c r="AC333" s="42">
        <f t="shared" si="22"/>
        <v>1965</v>
      </c>
      <c r="AD333" t="str">
        <f t="shared" si="23"/>
        <v>11/10/1965</v>
      </c>
    </row>
    <row r="334" spans="1:30" x14ac:dyDescent="0.3">
      <c r="A334" t="s">
        <v>2042</v>
      </c>
      <c r="B334" t="s">
        <v>483</v>
      </c>
      <c r="C334" t="s">
        <v>36</v>
      </c>
      <c r="D334" s="4">
        <v>36</v>
      </c>
      <c r="E334" t="s">
        <v>2043</v>
      </c>
      <c r="F334" t="s">
        <v>374</v>
      </c>
      <c r="G334" t="s">
        <v>2044</v>
      </c>
      <c r="H334" t="s">
        <v>2045</v>
      </c>
      <c r="I334" t="s">
        <v>1170</v>
      </c>
      <c r="J334" t="s">
        <v>480</v>
      </c>
      <c r="K334" t="s">
        <v>516</v>
      </c>
      <c r="L334" t="s">
        <v>2046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68</v>
      </c>
      <c r="U334">
        <v>18871</v>
      </c>
      <c r="V334" t="s">
        <v>379</v>
      </c>
      <c r="W334" t="s">
        <v>132</v>
      </c>
      <c r="X334" s="3" t="s">
        <v>4369</v>
      </c>
      <c r="Y334" s="3">
        <v>9</v>
      </c>
      <c r="Z334" s="3">
        <v>1988</v>
      </c>
      <c r="AA334" s="42" t="str">
        <f t="shared" si="20"/>
        <v>25</v>
      </c>
      <c r="AB334" s="42">
        <f t="shared" si="21"/>
        <v>9</v>
      </c>
      <c r="AC334" s="42">
        <f t="shared" si="22"/>
        <v>1988</v>
      </c>
      <c r="AD334" t="str">
        <f t="shared" si="23"/>
        <v>25/9/1988</v>
      </c>
    </row>
    <row r="335" spans="1:30" x14ac:dyDescent="0.3">
      <c r="A335" t="s">
        <v>3455</v>
      </c>
      <c r="B335" t="s">
        <v>2047</v>
      </c>
      <c r="C335" t="s">
        <v>60</v>
      </c>
      <c r="D335" s="4">
        <v>84</v>
      </c>
      <c r="E335" t="s">
        <v>2048</v>
      </c>
      <c r="F335" t="s">
        <v>294</v>
      </c>
      <c r="G335" t="s">
        <v>2049</v>
      </c>
      <c r="H335" t="s">
        <v>2050</v>
      </c>
      <c r="I335" t="s">
        <v>2051</v>
      </c>
      <c r="J335" t="s">
        <v>121</v>
      </c>
      <c r="K335" t="s">
        <v>348</v>
      </c>
      <c r="L335" t="s">
        <v>2052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102</v>
      </c>
      <c r="U335" t="s">
        <v>2053</v>
      </c>
      <c r="V335" t="s">
        <v>379</v>
      </c>
      <c r="W335" t="s">
        <v>46</v>
      </c>
      <c r="X335" s="3" t="s">
        <v>4373</v>
      </c>
      <c r="Y335" s="3">
        <v>1</v>
      </c>
      <c r="Z335" s="3">
        <v>40</v>
      </c>
      <c r="AA335" s="42" t="str">
        <f t="shared" si="20"/>
        <v>26</v>
      </c>
      <c r="AB335" s="42">
        <f t="shared" si="21"/>
        <v>1</v>
      </c>
      <c r="AC335" s="42" t="str">
        <f t="shared" si="22"/>
        <v>1940</v>
      </c>
      <c r="AD335" t="str">
        <f t="shared" si="23"/>
        <v>26/1/1940</v>
      </c>
    </row>
    <row r="336" spans="1:30" x14ac:dyDescent="0.3">
      <c r="A336" t="s">
        <v>2054</v>
      </c>
      <c r="B336" t="s">
        <v>2055</v>
      </c>
      <c r="C336" t="s">
        <v>36</v>
      </c>
      <c r="D336" s="4">
        <v>56</v>
      </c>
      <c r="E336" t="s">
        <v>2056</v>
      </c>
      <c r="F336" t="s">
        <v>247</v>
      </c>
      <c r="G336" t="s">
        <v>39</v>
      </c>
      <c r="H336" t="s">
        <v>661</v>
      </c>
      <c r="I336" t="s">
        <v>2057</v>
      </c>
      <c r="J336" t="s">
        <v>242</v>
      </c>
      <c r="K336" t="s">
        <v>650</v>
      </c>
      <c r="L336" t="s">
        <v>2058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132</v>
      </c>
      <c r="U336">
        <v>49757</v>
      </c>
      <c r="V336" t="s">
        <v>217</v>
      </c>
      <c r="W336" t="s">
        <v>69</v>
      </c>
      <c r="X336" s="3" t="s">
        <v>4370</v>
      </c>
      <c r="Y336" s="3">
        <v>10</v>
      </c>
      <c r="Z336" s="3">
        <v>68</v>
      </c>
      <c r="AA336" s="42" t="str">
        <f t="shared" si="20"/>
        <v>13</v>
      </c>
      <c r="AB336" s="42">
        <f t="shared" si="21"/>
        <v>10</v>
      </c>
      <c r="AC336" s="42" t="str">
        <f t="shared" si="22"/>
        <v>1968</v>
      </c>
      <c r="AD336" t="str">
        <f t="shared" si="23"/>
        <v>13/10/1968</v>
      </c>
    </row>
    <row r="337" spans="1:30" x14ac:dyDescent="0.3">
      <c r="A337" t="s">
        <v>2060</v>
      </c>
      <c r="B337" t="s">
        <v>748</v>
      </c>
      <c r="C337" t="s">
        <v>60</v>
      </c>
      <c r="D337" s="4">
        <v>40</v>
      </c>
      <c r="E337" t="s">
        <v>2061</v>
      </c>
      <c r="F337" t="s">
        <v>275</v>
      </c>
      <c r="H337" t="s">
        <v>2062</v>
      </c>
      <c r="J337" t="s">
        <v>480</v>
      </c>
      <c r="K337" t="s">
        <v>348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3" t="s">
        <v>4363</v>
      </c>
      <c r="Y337" s="3">
        <v>5</v>
      </c>
      <c r="Z337" s="3">
        <v>1984</v>
      </c>
      <c r="AA337" s="42" t="str">
        <f t="shared" si="20"/>
        <v>11</v>
      </c>
      <c r="AB337" s="42">
        <f t="shared" si="21"/>
        <v>5</v>
      </c>
      <c r="AC337" s="42">
        <f t="shared" si="22"/>
        <v>1984</v>
      </c>
      <c r="AD337" t="str">
        <f t="shared" si="23"/>
        <v>11/5/1984</v>
      </c>
    </row>
    <row r="338" spans="1:30" x14ac:dyDescent="0.3">
      <c r="A338" t="s">
        <v>2063</v>
      </c>
      <c r="B338" t="s">
        <v>2064</v>
      </c>
      <c r="C338" t="s">
        <v>60</v>
      </c>
      <c r="D338" s="4">
        <v>72</v>
      </c>
      <c r="E338" t="s">
        <v>2065</v>
      </c>
      <c r="F338" t="s">
        <v>693</v>
      </c>
      <c r="G338" t="s">
        <v>2066</v>
      </c>
      <c r="H338" t="s">
        <v>2067</v>
      </c>
      <c r="I338" t="s">
        <v>2068</v>
      </c>
      <c r="J338" t="s">
        <v>409</v>
      </c>
      <c r="K338" t="s">
        <v>140</v>
      </c>
      <c r="L338" t="s">
        <v>2069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2070</v>
      </c>
      <c r="V338" t="s">
        <v>25</v>
      </c>
      <c r="W338" t="s">
        <v>92</v>
      </c>
      <c r="X338" s="3" t="s">
        <v>4357</v>
      </c>
      <c r="Y338" s="3">
        <v>11</v>
      </c>
      <c r="Z338" s="3">
        <v>1952</v>
      </c>
      <c r="AA338" s="42" t="str">
        <f t="shared" si="20"/>
        <v>16</v>
      </c>
      <c r="AB338" s="42">
        <f t="shared" si="21"/>
        <v>11</v>
      </c>
      <c r="AC338" s="42">
        <f t="shared" si="22"/>
        <v>1952</v>
      </c>
      <c r="AD338" t="str">
        <f t="shared" si="23"/>
        <v>16/11/1952</v>
      </c>
    </row>
    <row r="339" spans="1:30" x14ac:dyDescent="0.3">
      <c r="A339" t="s">
        <v>2071</v>
      </c>
      <c r="B339" t="s">
        <v>1543</v>
      </c>
      <c r="C339" t="s">
        <v>36</v>
      </c>
      <c r="D339" s="4">
        <v>24</v>
      </c>
      <c r="E339" t="s">
        <v>2072</v>
      </c>
      <c r="F339" t="s">
        <v>39</v>
      </c>
      <c r="H339" t="s">
        <v>1770</v>
      </c>
      <c r="I339" t="s">
        <v>2073</v>
      </c>
      <c r="J339" t="s">
        <v>29</v>
      </c>
      <c r="K339" t="s">
        <v>333</v>
      </c>
      <c r="L339" t="s">
        <v>2074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78</v>
      </c>
      <c r="U339">
        <v>9247</v>
      </c>
      <c r="V339" t="s">
        <v>79</v>
      </c>
      <c r="W339" t="b">
        <v>0</v>
      </c>
      <c r="X339" s="3" t="s">
        <v>4372</v>
      </c>
      <c r="Y339" s="3">
        <v>5</v>
      </c>
      <c r="Z339" s="3">
        <v>2000</v>
      </c>
      <c r="AA339" s="42" t="str">
        <f t="shared" si="20"/>
        <v>14</v>
      </c>
      <c r="AB339" s="42">
        <f t="shared" si="21"/>
        <v>5</v>
      </c>
      <c r="AC339" s="42">
        <f t="shared" si="22"/>
        <v>2000</v>
      </c>
      <c r="AD339" t="str">
        <f t="shared" si="23"/>
        <v>14/5/2000</v>
      </c>
    </row>
    <row r="340" spans="1:30" x14ac:dyDescent="0.3">
      <c r="A340" t="s">
        <v>3504</v>
      </c>
      <c r="B340" t="s">
        <v>2075</v>
      </c>
      <c r="C340" t="s">
        <v>3442</v>
      </c>
      <c r="D340" s="4">
        <v>66</v>
      </c>
      <c r="E340" t="s">
        <v>2076</v>
      </c>
      <c r="F340" t="s">
        <v>84</v>
      </c>
      <c r="G340" t="s">
        <v>2077</v>
      </c>
      <c r="H340" t="s">
        <v>2078</v>
      </c>
      <c r="I340" t="s">
        <v>2079</v>
      </c>
      <c r="J340" t="s">
        <v>409</v>
      </c>
      <c r="K340" t="s">
        <v>333</v>
      </c>
      <c r="L340" t="s">
        <v>2080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102</v>
      </c>
      <c r="U340">
        <v>10547</v>
      </c>
      <c r="V340" t="s">
        <v>281</v>
      </c>
      <c r="W340" t="b">
        <v>1</v>
      </c>
      <c r="X340" s="3" t="s">
        <v>4365</v>
      </c>
      <c r="Y340" s="3">
        <v>12</v>
      </c>
      <c r="Z340" s="3">
        <v>1958</v>
      </c>
      <c r="AA340" s="42" t="str">
        <f t="shared" si="20"/>
        <v>2</v>
      </c>
      <c r="AB340" s="42">
        <f t="shared" si="21"/>
        <v>12</v>
      </c>
      <c r="AC340" s="42">
        <f t="shared" si="22"/>
        <v>1958</v>
      </c>
      <c r="AD340" t="str">
        <f t="shared" si="23"/>
        <v>2/12/1958</v>
      </c>
    </row>
    <row r="341" spans="1:30" x14ac:dyDescent="0.3">
      <c r="A341" t="s">
        <v>2081</v>
      </c>
      <c r="B341" t="s">
        <v>1667</v>
      </c>
      <c r="C341" t="s">
        <v>60</v>
      </c>
      <c r="D341" s="4">
        <v>58</v>
      </c>
      <c r="E341" t="s">
        <v>2082</v>
      </c>
      <c r="F341" t="s">
        <v>95</v>
      </c>
      <c r="G341" t="s">
        <v>2083</v>
      </c>
      <c r="H341" t="s">
        <v>295</v>
      </c>
      <c r="I341" t="s">
        <v>2084</v>
      </c>
      <c r="J341" t="s">
        <v>121</v>
      </c>
      <c r="K341" t="s">
        <v>624</v>
      </c>
      <c r="L341" t="s">
        <v>387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698</v>
      </c>
      <c r="W341" t="s">
        <v>46</v>
      </c>
      <c r="X341" s="3" t="s">
        <v>4375</v>
      </c>
      <c r="Y341" s="3">
        <v>10</v>
      </c>
      <c r="Z341" s="3">
        <v>1966</v>
      </c>
      <c r="AA341" s="42" t="str">
        <f t="shared" si="20"/>
        <v>27</v>
      </c>
      <c r="AB341" s="42">
        <f t="shared" si="21"/>
        <v>10</v>
      </c>
      <c r="AC341" s="42">
        <f t="shared" si="22"/>
        <v>1966</v>
      </c>
      <c r="AD341" t="str">
        <f t="shared" si="23"/>
        <v>27/10/1966</v>
      </c>
    </row>
    <row r="342" spans="1:30" x14ac:dyDescent="0.3">
      <c r="A342" t="s">
        <v>3505</v>
      </c>
      <c r="B342" t="s">
        <v>71</v>
      </c>
      <c r="C342" t="s">
        <v>60</v>
      </c>
      <c r="D342" s="4">
        <v>70</v>
      </c>
      <c r="E342" t="s">
        <v>2085</v>
      </c>
      <c r="F342" t="s">
        <v>257</v>
      </c>
      <c r="G342" t="s">
        <v>2086</v>
      </c>
      <c r="J342" t="s">
        <v>139</v>
      </c>
      <c r="K342" t="s">
        <v>140</v>
      </c>
      <c r="L342" t="s">
        <v>2087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78</v>
      </c>
      <c r="U342" t="s">
        <v>2089</v>
      </c>
      <c r="V342" t="s">
        <v>25</v>
      </c>
      <c r="W342" t="s">
        <v>132</v>
      </c>
      <c r="X342" s="3" t="s">
        <v>4351</v>
      </c>
      <c r="Y342" s="3">
        <v>23</v>
      </c>
      <c r="Z342" s="3">
        <v>1954</v>
      </c>
      <c r="AA342" s="42">
        <f t="shared" si="20"/>
        <v>23</v>
      </c>
      <c r="AB342" s="42" t="str">
        <f t="shared" si="21"/>
        <v>12</v>
      </c>
      <c r="AC342" s="42">
        <f t="shared" si="22"/>
        <v>1954</v>
      </c>
      <c r="AD342" t="str">
        <f t="shared" si="23"/>
        <v>23/12/1954</v>
      </c>
    </row>
    <row r="343" spans="1:30" x14ac:dyDescent="0.3">
      <c r="A343" t="s">
        <v>2090</v>
      </c>
      <c r="B343" t="s">
        <v>2091</v>
      </c>
      <c r="C343" t="s">
        <v>3442</v>
      </c>
      <c r="D343" s="4">
        <v>66</v>
      </c>
      <c r="E343" t="s">
        <v>2092</v>
      </c>
      <c r="F343" t="s">
        <v>374</v>
      </c>
      <c r="G343" t="s">
        <v>2093</v>
      </c>
      <c r="H343" t="s">
        <v>2094</v>
      </c>
      <c r="I343" t="s">
        <v>2095</v>
      </c>
      <c r="J343" t="s">
        <v>230</v>
      </c>
      <c r="K343" t="s">
        <v>348</v>
      </c>
      <c r="L343" t="s">
        <v>2096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165</v>
      </c>
      <c r="U343">
        <v>26797</v>
      </c>
      <c r="W343" t="s">
        <v>46</v>
      </c>
      <c r="X343" s="3" t="s">
        <v>4371</v>
      </c>
      <c r="Y343" s="3">
        <v>21</v>
      </c>
      <c r="Z343" s="3">
        <v>1958</v>
      </c>
      <c r="AA343" s="42">
        <f t="shared" si="20"/>
        <v>21</v>
      </c>
      <c r="AB343" s="42" t="str">
        <f t="shared" si="21"/>
        <v>9</v>
      </c>
      <c r="AC343" s="42">
        <f t="shared" si="22"/>
        <v>1958</v>
      </c>
      <c r="AD343" t="str">
        <f t="shared" si="23"/>
        <v>21/9/1958</v>
      </c>
    </row>
    <row r="344" spans="1:30" x14ac:dyDescent="0.3">
      <c r="A344" t="s">
        <v>2097</v>
      </c>
      <c r="B344" t="s">
        <v>2098</v>
      </c>
      <c r="C344" t="s">
        <v>3442</v>
      </c>
      <c r="D344" s="4">
        <v>78</v>
      </c>
      <c r="E344" t="s">
        <v>2099</v>
      </c>
      <c r="F344" t="s">
        <v>275</v>
      </c>
      <c r="G344" t="s">
        <v>2100</v>
      </c>
      <c r="H344" t="s">
        <v>1514</v>
      </c>
      <c r="J344" t="s">
        <v>394</v>
      </c>
      <c r="K344" t="s">
        <v>516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2101</v>
      </c>
      <c r="V344" t="s">
        <v>25</v>
      </c>
      <c r="X344" s="3" t="s">
        <v>4363</v>
      </c>
      <c r="Y344" s="3">
        <v>12</v>
      </c>
      <c r="Z344" s="3">
        <v>1946</v>
      </c>
      <c r="AA344" s="42" t="str">
        <f t="shared" si="20"/>
        <v>11</v>
      </c>
      <c r="AB344" s="42">
        <f t="shared" si="21"/>
        <v>12</v>
      </c>
      <c r="AC344" s="42">
        <f t="shared" si="22"/>
        <v>1946</v>
      </c>
      <c r="AD344" t="str">
        <f t="shared" si="23"/>
        <v>11/12/1946</v>
      </c>
    </row>
    <row r="345" spans="1:30" x14ac:dyDescent="0.3">
      <c r="A345" t="s">
        <v>2102</v>
      </c>
      <c r="B345" t="s">
        <v>823</v>
      </c>
      <c r="C345" t="s">
        <v>36</v>
      </c>
      <c r="D345" s="4">
        <v>46</v>
      </c>
      <c r="E345" t="s">
        <v>2103</v>
      </c>
      <c r="F345" t="s">
        <v>329</v>
      </c>
      <c r="G345" t="s">
        <v>39</v>
      </c>
      <c r="H345" t="s">
        <v>715</v>
      </c>
      <c r="I345" t="s">
        <v>2104</v>
      </c>
      <c r="J345" t="s">
        <v>121</v>
      </c>
      <c r="K345" t="s">
        <v>516</v>
      </c>
      <c r="L345" t="s">
        <v>2105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112</v>
      </c>
      <c r="U345">
        <v>-1152</v>
      </c>
      <c r="V345" t="s">
        <v>33</v>
      </c>
      <c r="W345" t="s">
        <v>132</v>
      </c>
      <c r="X345" s="3" t="s">
        <v>4352</v>
      </c>
      <c r="Y345" s="3">
        <v>27</v>
      </c>
      <c r="Z345" s="3">
        <v>1978</v>
      </c>
      <c r="AA345" s="42">
        <f t="shared" si="20"/>
        <v>27</v>
      </c>
      <c r="AB345" s="42" t="str">
        <f t="shared" si="21"/>
        <v>3</v>
      </c>
      <c r="AC345" s="42">
        <f t="shared" si="22"/>
        <v>1978</v>
      </c>
      <c r="AD345" t="str">
        <f t="shared" si="23"/>
        <v>27/3/1978</v>
      </c>
    </row>
    <row r="346" spans="1:30" x14ac:dyDescent="0.3">
      <c r="A346" t="s">
        <v>2106</v>
      </c>
      <c r="B346" t="s">
        <v>2107</v>
      </c>
      <c r="C346" t="s">
        <v>60</v>
      </c>
      <c r="D346" s="4">
        <v>36</v>
      </c>
      <c r="E346" t="s">
        <v>2108</v>
      </c>
      <c r="F346" t="s">
        <v>316</v>
      </c>
      <c r="H346" t="s">
        <v>1801</v>
      </c>
      <c r="I346" t="s">
        <v>2109</v>
      </c>
      <c r="J346" t="s">
        <v>65</v>
      </c>
      <c r="K346" t="s">
        <v>77</v>
      </c>
      <c r="L346" t="s">
        <v>2110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68</v>
      </c>
      <c r="U346" t="s">
        <v>2111</v>
      </c>
      <c r="V346" t="s">
        <v>79</v>
      </c>
      <c r="W346" t="s">
        <v>132</v>
      </c>
      <c r="X346" s="3" t="s">
        <v>4371</v>
      </c>
      <c r="Y346" s="3">
        <v>6</v>
      </c>
      <c r="Z346" s="3">
        <v>1988</v>
      </c>
      <c r="AA346" s="42" t="str">
        <f t="shared" si="20"/>
        <v>9</v>
      </c>
      <c r="AB346" s="42">
        <f t="shared" si="21"/>
        <v>6</v>
      </c>
      <c r="AC346" s="42">
        <f t="shared" si="22"/>
        <v>1988</v>
      </c>
      <c r="AD346" t="str">
        <f t="shared" si="23"/>
        <v>9/6/1988</v>
      </c>
    </row>
    <row r="347" spans="1:30" x14ac:dyDescent="0.3">
      <c r="A347" t="s">
        <v>3555</v>
      </c>
      <c r="B347" t="s">
        <v>323</v>
      </c>
      <c r="C347" t="s">
        <v>60</v>
      </c>
      <c r="D347" s="4">
        <v>25</v>
      </c>
      <c r="E347" t="s">
        <v>2112</v>
      </c>
      <c r="F347" t="s">
        <v>126</v>
      </c>
      <c r="G347" t="s">
        <v>2113</v>
      </c>
      <c r="H347" t="s">
        <v>942</v>
      </c>
      <c r="I347" t="s">
        <v>2114</v>
      </c>
      <c r="J347" t="s">
        <v>458</v>
      </c>
      <c r="K347" t="s">
        <v>548</v>
      </c>
      <c r="L347" t="s">
        <v>2115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166</v>
      </c>
      <c r="X347" s="3" t="s">
        <v>4360</v>
      </c>
      <c r="Y347" s="3">
        <v>5</v>
      </c>
      <c r="Z347" s="3">
        <v>1999</v>
      </c>
      <c r="AA347" s="42" t="str">
        <f t="shared" si="20"/>
        <v>8</v>
      </c>
      <c r="AB347" s="42">
        <f t="shared" si="21"/>
        <v>5</v>
      </c>
      <c r="AC347" s="42">
        <f t="shared" si="22"/>
        <v>1999</v>
      </c>
      <c r="AD347" t="str">
        <f t="shared" si="23"/>
        <v>8/5/1999</v>
      </c>
    </row>
    <row r="348" spans="1:30" x14ac:dyDescent="0.3">
      <c r="A348" t="s">
        <v>2116</v>
      </c>
      <c r="B348" t="s">
        <v>2117</v>
      </c>
      <c r="C348" t="s">
        <v>60</v>
      </c>
      <c r="D348" s="4">
        <v>71</v>
      </c>
      <c r="E348" t="s">
        <v>2118</v>
      </c>
      <c r="F348" t="s">
        <v>126</v>
      </c>
      <c r="G348" t="s">
        <v>2119</v>
      </c>
      <c r="H348" t="s">
        <v>833</v>
      </c>
      <c r="I348" t="s">
        <v>2120</v>
      </c>
      <c r="J348" t="s">
        <v>121</v>
      </c>
      <c r="K348" t="s">
        <v>25</v>
      </c>
      <c r="L348" t="s">
        <v>2121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379</v>
      </c>
      <c r="W348" t="s">
        <v>44</v>
      </c>
      <c r="X348" s="3" t="s">
        <v>4351</v>
      </c>
      <c r="Y348" s="3">
        <v>26</v>
      </c>
      <c r="Z348" s="3">
        <v>1953</v>
      </c>
      <c r="AA348" s="42">
        <f t="shared" si="20"/>
        <v>26</v>
      </c>
      <c r="AB348" s="42" t="str">
        <f t="shared" si="21"/>
        <v>12</v>
      </c>
      <c r="AC348" s="42">
        <f t="shared" si="22"/>
        <v>1953</v>
      </c>
      <c r="AD348" t="str">
        <f t="shared" si="23"/>
        <v>26/12/1953</v>
      </c>
    </row>
    <row r="349" spans="1:30" x14ac:dyDescent="0.3">
      <c r="A349" t="s">
        <v>2122</v>
      </c>
      <c r="B349" t="s">
        <v>2123</v>
      </c>
      <c r="C349" t="s">
        <v>36</v>
      </c>
      <c r="D349" s="4">
        <v>35</v>
      </c>
      <c r="E349" t="s">
        <v>2124</v>
      </c>
      <c r="F349" t="s">
        <v>419</v>
      </c>
      <c r="G349" t="s">
        <v>2125</v>
      </c>
      <c r="H349" t="s">
        <v>507</v>
      </c>
      <c r="I349" t="s">
        <v>2126</v>
      </c>
      <c r="J349" t="s">
        <v>88</v>
      </c>
      <c r="K349" t="s">
        <v>130</v>
      </c>
      <c r="L349" t="s">
        <v>2127</v>
      </c>
      <c r="M349">
        <v>179</v>
      </c>
      <c r="P349">
        <v>271</v>
      </c>
      <c r="R349">
        <v>9.1</v>
      </c>
      <c r="S349">
        <v>222</v>
      </c>
      <c r="T349" t="s">
        <v>165</v>
      </c>
      <c r="U349">
        <v>8551</v>
      </c>
      <c r="V349" t="s">
        <v>57</v>
      </c>
      <c r="X349" s="3" t="s">
        <v>4352</v>
      </c>
      <c r="Y349" s="3">
        <v>22</v>
      </c>
      <c r="Z349" s="3">
        <v>1989</v>
      </c>
      <c r="AA349" s="42">
        <f t="shared" si="20"/>
        <v>22</v>
      </c>
      <c r="AB349" s="42" t="str">
        <f t="shared" si="21"/>
        <v>3</v>
      </c>
      <c r="AC349" s="42">
        <f t="shared" si="22"/>
        <v>1989</v>
      </c>
      <c r="AD349" t="str">
        <f t="shared" si="23"/>
        <v>22/3/1989</v>
      </c>
    </row>
    <row r="350" spans="1:30" x14ac:dyDescent="0.3">
      <c r="A350" t="s">
        <v>2128</v>
      </c>
      <c r="B350" t="s">
        <v>2129</v>
      </c>
      <c r="C350" t="s">
        <v>60</v>
      </c>
      <c r="D350" s="4">
        <v>50</v>
      </c>
      <c r="E350" t="s">
        <v>2130</v>
      </c>
      <c r="F350" t="s">
        <v>62</v>
      </c>
      <c r="G350" t="s">
        <v>39</v>
      </c>
      <c r="H350" t="s">
        <v>2131</v>
      </c>
      <c r="I350" t="s">
        <v>2132</v>
      </c>
      <c r="J350" t="s">
        <v>109</v>
      </c>
      <c r="K350" t="s">
        <v>25</v>
      </c>
      <c r="L350" t="s">
        <v>2133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102</v>
      </c>
      <c r="U350">
        <v>28534</v>
      </c>
      <c r="V350" t="s">
        <v>79</v>
      </c>
      <c r="X350" s="3" t="s">
        <v>4352</v>
      </c>
      <c r="Y350" s="3">
        <v>11</v>
      </c>
      <c r="Z350" s="3">
        <v>1974</v>
      </c>
      <c r="AA350" s="42" t="str">
        <f t="shared" si="20"/>
        <v>3</v>
      </c>
      <c r="AB350" s="42">
        <f t="shared" si="21"/>
        <v>11</v>
      </c>
      <c r="AC350" s="42">
        <f t="shared" si="22"/>
        <v>1974</v>
      </c>
      <c r="AD350" t="str">
        <f t="shared" si="23"/>
        <v>3/11/1974</v>
      </c>
    </row>
    <row r="351" spans="1:30" x14ac:dyDescent="0.3">
      <c r="A351" t="s">
        <v>2134</v>
      </c>
      <c r="B351" t="s">
        <v>2135</v>
      </c>
      <c r="C351" t="s">
        <v>60</v>
      </c>
      <c r="D351" s="4">
        <v>28</v>
      </c>
      <c r="E351" t="s">
        <v>2136</v>
      </c>
      <c r="F351" t="s">
        <v>73</v>
      </c>
      <c r="G351" t="s">
        <v>2137</v>
      </c>
      <c r="H351" t="s">
        <v>2138</v>
      </c>
      <c r="I351" t="s">
        <v>1226</v>
      </c>
      <c r="K351" t="s">
        <v>611</v>
      </c>
      <c r="L351" t="s">
        <v>2139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80</v>
      </c>
      <c r="U351">
        <v>24433</v>
      </c>
      <c r="W351" t="s">
        <v>80</v>
      </c>
      <c r="X351" s="3" t="s">
        <v>4356</v>
      </c>
      <c r="Y351" s="3">
        <v>24</v>
      </c>
      <c r="Z351" s="3">
        <v>1996</v>
      </c>
      <c r="AA351" s="42">
        <f t="shared" si="20"/>
        <v>24</v>
      </c>
      <c r="AB351" s="42" t="str">
        <f t="shared" si="21"/>
        <v>4</v>
      </c>
      <c r="AC351" s="42">
        <f t="shared" si="22"/>
        <v>1996</v>
      </c>
      <c r="AD351" t="str">
        <f t="shared" si="23"/>
        <v>24/4/1996</v>
      </c>
    </row>
    <row r="352" spans="1:30" x14ac:dyDescent="0.3">
      <c r="A352" t="s">
        <v>3556</v>
      </c>
      <c r="B352" t="s">
        <v>2140</v>
      </c>
      <c r="C352" t="s">
        <v>60</v>
      </c>
      <c r="D352" s="4">
        <v>65</v>
      </c>
      <c r="E352" t="s">
        <v>2141</v>
      </c>
      <c r="F352" t="s">
        <v>25</v>
      </c>
      <c r="G352" t="s">
        <v>2142</v>
      </c>
      <c r="H352" t="s">
        <v>2143</v>
      </c>
      <c r="I352" t="s">
        <v>2144</v>
      </c>
      <c r="J352" t="s">
        <v>42</v>
      </c>
      <c r="K352" t="s">
        <v>333</v>
      </c>
      <c r="L352" t="s">
        <v>2145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165</v>
      </c>
      <c r="U352">
        <v>1201</v>
      </c>
      <c r="V352" t="s">
        <v>33</v>
      </c>
      <c r="W352" t="s">
        <v>56</v>
      </c>
      <c r="X352" s="3" t="s">
        <v>4373</v>
      </c>
      <c r="Y352" s="3">
        <v>7</v>
      </c>
      <c r="Z352" s="3">
        <v>1959</v>
      </c>
      <c r="AA352" s="42" t="str">
        <f t="shared" si="20"/>
        <v>26</v>
      </c>
      <c r="AB352" s="42">
        <f t="shared" si="21"/>
        <v>7</v>
      </c>
      <c r="AC352" s="42">
        <f t="shared" si="22"/>
        <v>1959</v>
      </c>
      <c r="AD352" t="str">
        <f t="shared" si="23"/>
        <v>26/7/1959</v>
      </c>
    </row>
    <row r="353" spans="1:30" x14ac:dyDescent="0.3">
      <c r="A353" t="s">
        <v>3506</v>
      </c>
      <c r="B353" t="s">
        <v>1679</v>
      </c>
      <c r="C353" t="s">
        <v>36</v>
      </c>
      <c r="D353" s="4">
        <v>42</v>
      </c>
      <c r="E353" t="s">
        <v>2146</v>
      </c>
      <c r="F353" t="s">
        <v>419</v>
      </c>
      <c r="G353" t="s">
        <v>2147</v>
      </c>
      <c r="H353" t="s">
        <v>326</v>
      </c>
      <c r="I353" t="s">
        <v>1052</v>
      </c>
      <c r="J353" t="s">
        <v>156</v>
      </c>
      <c r="L353" t="s">
        <v>2148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2149</v>
      </c>
      <c r="X353" s="3" t="s">
        <v>4371</v>
      </c>
      <c r="Y353" s="3">
        <v>6</v>
      </c>
      <c r="Z353" s="3">
        <v>1982</v>
      </c>
      <c r="AA353" s="42" t="str">
        <f t="shared" si="20"/>
        <v>9</v>
      </c>
      <c r="AB353" s="42">
        <f t="shared" si="21"/>
        <v>6</v>
      </c>
      <c r="AC353" s="42">
        <f t="shared" si="22"/>
        <v>1982</v>
      </c>
      <c r="AD353" t="str">
        <f t="shared" si="23"/>
        <v>9/6/1982</v>
      </c>
    </row>
    <row r="354" spans="1:30" x14ac:dyDescent="0.3">
      <c r="A354" t="s">
        <v>3576</v>
      </c>
      <c r="B354" t="s">
        <v>2150</v>
      </c>
      <c r="C354" t="s">
        <v>3442</v>
      </c>
      <c r="D354" s="4">
        <v>42</v>
      </c>
      <c r="F354" t="s">
        <v>39</v>
      </c>
      <c r="G354" t="s">
        <v>2151</v>
      </c>
      <c r="H354" t="s">
        <v>2057</v>
      </c>
      <c r="I354" t="s">
        <v>1335</v>
      </c>
      <c r="J354" t="s">
        <v>121</v>
      </c>
      <c r="K354" t="s">
        <v>650</v>
      </c>
      <c r="L354" t="s">
        <v>2152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217</v>
      </c>
      <c r="W354" t="s">
        <v>56</v>
      </c>
      <c r="AA354" s="42"/>
      <c r="AB354" s="42"/>
    </row>
    <row r="355" spans="1:30" x14ac:dyDescent="0.3">
      <c r="A355" t="s">
        <v>2153</v>
      </c>
      <c r="B355" t="s">
        <v>2154</v>
      </c>
      <c r="C355" t="s">
        <v>60</v>
      </c>
      <c r="D355" s="4">
        <v>23</v>
      </c>
      <c r="E355" t="s">
        <v>2155</v>
      </c>
      <c r="F355" t="s">
        <v>316</v>
      </c>
      <c r="H355" t="s">
        <v>2156</v>
      </c>
      <c r="I355" t="s">
        <v>2157</v>
      </c>
      <c r="J355" t="s">
        <v>480</v>
      </c>
      <c r="K355" t="s">
        <v>279</v>
      </c>
      <c r="L355" t="s">
        <v>1452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79</v>
      </c>
      <c r="W355" t="b">
        <v>0</v>
      </c>
      <c r="X355" s="3" t="s">
        <v>4357</v>
      </c>
      <c r="Y355" s="3">
        <v>2</v>
      </c>
      <c r="Z355" s="3">
        <v>1</v>
      </c>
      <c r="AA355" s="42" t="str">
        <f t="shared" si="20"/>
        <v>16</v>
      </c>
      <c r="AB355" s="42">
        <f t="shared" si="21"/>
        <v>2</v>
      </c>
      <c r="AC355" s="42">
        <v>2001</v>
      </c>
      <c r="AD355" t="str">
        <f t="shared" si="23"/>
        <v>16/2/2001</v>
      </c>
    </row>
    <row r="356" spans="1:30" x14ac:dyDescent="0.3">
      <c r="A356" t="s">
        <v>2158</v>
      </c>
      <c r="B356" t="s">
        <v>2159</v>
      </c>
      <c r="C356" t="s">
        <v>60</v>
      </c>
      <c r="D356" s="4">
        <v>42</v>
      </c>
      <c r="F356" t="s">
        <v>419</v>
      </c>
      <c r="G356" t="s">
        <v>2160</v>
      </c>
      <c r="H356" t="s">
        <v>2161</v>
      </c>
      <c r="I356" t="s">
        <v>2162</v>
      </c>
      <c r="J356" t="s">
        <v>480</v>
      </c>
      <c r="K356" t="s">
        <v>481</v>
      </c>
      <c r="L356" t="s">
        <v>2163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  <c r="AA356" s="42"/>
      <c r="AB356" s="42"/>
    </row>
    <row r="357" spans="1:30" x14ac:dyDescent="0.3">
      <c r="A357" t="s">
        <v>2164</v>
      </c>
      <c r="B357" t="s">
        <v>448</v>
      </c>
      <c r="C357" t="s">
        <v>60</v>
      </c>
      <c r="D357" s="4">
        <v>45</v>
      </c>
      <c r="E357" t="s">
        <v>2165</v>
      </c>
      <c r="F357" t="s">
        <v>84</v>
      </c>
      <c r="G357" t="s">
        <v>2166</v>
      </c>
      <c r="H357" t="s">
        <v>1353</v>
      </c>
      <c r="I357" t="s">
        <v>1741</v>
      </c>
      <c r="J357" t="s">
        <v>394</v>
      </c>
      <c r="K357" t="s">
        <v>261</v>
      </c>
      <c r="L357" t="s">
        <v>2167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68</v>
      </c>
      <c r="U357" t="s">
        <v>2168</v>
      </c>
      <c r="V357" t="s">
        <v>33</v>
      </c>
      <c r="W357" t="s">
        <v>68</v>
      </c>
      <c r="X357" s="3" t="s">
        <v>3439</v>
      </c>
      <c r="Y357" s="3">
        <v>20</v>
      </c>
      <c r="Z357" s="3">
        <v>1979</v>
      </c>
      <c r="AA357" s="42">
        <f t="shared" si="20"/>
        <v>20</v>
      </c>
      <c r="AB357" s="42" t="str">
        <f t="shared" si="21"/>
        <v>10</v>
      </c>
      <c r="AC357" s="42">
        <f t="shared" si="22"/>
        <v>1979</v>
      </c>
      <c r="AD357" t="str">
        <f t="shared" si="23"/>
        <v>20/10/1979</v>
      </c>
    </row>
    <row r="358" spans="1:30" x14ac:dyDescent="0.3">
      <c r="A358" t="s">
        <v>2169</v>
      </c>
      <c r="B358" t="s">
        <v>2170</v>
      </c>
      <c r="C358" t="s">
        <v>3442</v>
      </c>
      <c r="D358" s="4">
        <v>60</v>
      </c>
      <c r="E358" t="s">
        <v>2171</v>
      </c>
      <c r="F358" t="s">
        <v>491</v>
      </c>
      <c r="G358" t="s">
        <v>39</v>
      </c>
      <c r="H358" t="s">
        <v>2172</v>
      </c>
      <c r="I358" t="s">
        <v>2173</v>
      </c>
      <c r="J358" t="s">
        <v>189</v>
      </c>
      <c r="K358" t="s">
        <v>289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165</v>
      </c>
      <c r="U358">
        <v>18718</v>
      </c>
      <c r="V358" t="s">
        <v>281</v>
      </c>
      <c r="W358" t="s">
        <v>166</v>
      </c>
      <c r="X358" s="3" t="s">
        <v>4371</v>
      </c>
      <c r="Y358" s="3">
        <v>4</v>
      </c>
      <c r="Z358" s="3">
        <v>1972</v>
      </c>
      <c r="AA358" s="42" t="str">
        <f t="shared" si="20"/>
        <v>9</v>
      </c>
      <c r="AB358" s="42">
        <f t="shared" si="21"/>
        <v>4</v>
      </c>
      <c r="AC358" s="42">
        <f t="shared" si="22"/>
        <v>1972</v>
      </c>
      <c r="AD358" t="str">
        <f t="shared" si="23"/>
        <v>9/4/1972</v>
      </c>
    </row>
    <row r="359" spans="1:30" x14ac:dyDescent="0.3">
      <c r="A359" t="s">
        <v>3507</v>
      </c>
      <c r="B359" t="s">
        <v>2175</v>
      </c>
      <c r="C359" t="s">
        <v>36</v>
      </c>
      <c r="D359" s="4">
        <v>19</v>
      </c>
      <c r="E359" t="s">
        <v>2176</v>
      </c>
      <c r="F359" t="s">
        <v>468</v>
      </c>
      <c r="G359" t="s">
        <v>39</v>
      </c>
      <c r="H359" t="s">
        <v>1121</v>
      </c>
      <c r="I359" t="s">
        <v>1090</v>
      </c>
      <c r="K359" t="s">
        <v>181</v>
      </c>
      <c r="L359" t="s">
        <v>799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78</v>
      </c>
      <c r="U359" t="s">
        <v>2177</v>
      </c>
      <c r="V359" t="s">
        <v>79</v>
      </c>
      <c r="W359" t="s">
        <v>44</v>
      </c>
      <c r="X359" s="3" t="s">
        <v>4355</v>
      </c>
      <c r="Y359" s="3">
        <v>17</v>
      </c>
      <c r="Z359" s="3">
        <v>2005</v>
      </c>
      <c r="AA359" s="42">
        <f t="shared" si="20"/>
        <v>17</v>
      </c>
      <c r="AB359" s="42" t="str">
        <f t="shared" si="21"/>
        <v>7</v>
      </c>
      <c r="AC359" s="42">
        <f t="shared" si="22"/>
        <v>2005</v>
      </c>
      <c r="AD359" t="str">
        <f t="shared" si="23"/>
        <v>17/7/2005</v>
      </c>
    </row>
    <row r="360" spans="1:30" x14ac:dyDescent="0.3">
      <c r="A360" t="s">
        <v>2178</v>
      </c>
      <c r="B360" t="s">
        <v>2179</v>
      </c>
      <c r="C360" t="s">
        <v>60</v>
      </c>
      <c r="D360" s="4">
        <v>42</v>
      </c>
      <c r="E360" t="s">
        <v>2180</v>
      </c>
      <c r="F360" t="s">
        <v>316</v>
      </c>
      <c r="G360" t="s">
        <v>146</v>
      </c>
      <c r="H360" t="s">
        <v>155</v>
      </c>
      <c r="I360" t="s">
        <v>1642</v>
      </c>
      <c r="J360" t="s">
        <v>189</v>
      </c>
      <c r="K360" t="s">
        <v>548</v>
      </c>
      <c r="L360" t="s">
        <v>607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165</v>
      </c>
      <c r="U360">
        <v>11840</v>
      </c>
      <c r="V360" t="s">
        <v>199</v>
      </c>
      <c r="W360" t="s">
        <v>80</v>
      </c>
      <c r="X360" s="3" t="s">
        <v>56</v>
      </c>
      <c r="Y360" s="3">
        <v>28</v>
      </c>
      <c r="Z360" s="3">
        <v>1982</v>
      </c>
      <c r="AA360" s="42">
        <f t="shared" si="20"/>
        <v>28</v>
      </c>
      <c r="AB360" s="42" t="str">
        <f t="shared" si="21"/>
        <v>1</v>
      </c>
      <c r="AC360" s="42">
        <f t="shared" si="22"/>
        <v>1982</v>
      </c>
      <c r="AD360" t="str">
        <f t="shared" si="23"/>
        <v>28/1/1982</v>
      </c>
    </row>
    <row r="361" spans="1:30" x14ac:dyDescent="0.3">
      <c r="A361" t="s">
        <v>2181</v>
      </c>
      <c r="B361" t="s">
        <v>685</v>
      </c>
      <c r="C361" t="s">
        <v>3442</v>
      </c>
      <c r="D361" s="4">
        <v>33</v>
      </c>
      <c r="E361" t="s">
        <v>2182</v>
      </c>
      <c r="F361" t="s">
        <v>153</v>
      </c>
      <c r="G361" t="s">
        <v>39</v>
      </c>
      <c r="H361" t="s">
        <v>2183</v>
      </c>
      <c r="I361" t="s">
        <v>2184</v>
      </c>
      <c r="J361" t="s">
        <v>230</v>
      </c>
      <c r="K361" t="s">
        <v>181</v>
      </c>
      <c r="L361" t="s">
        <v>2185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165</v>
      </c>
      <c r="U361">
        <v>48650</v>
      </c>
      <c r="V361" t="s">
        <v>379</v>
      </c>
      <c r="W361" t="s">
        <v>56</v>
      </c>
      <c r="X361" s="3" t="s">
        <v>4352</v>
      </c>
      <c r="Y361" s="3">
        <v>7</v>
      </c>
      <c r="Z361" s="3">
        <v>1991</v>
      </c>
      <c r="AA361" s="42" t="str">
        <f t="shared" si="20"/>
        <v>3</v>
      </c>
      <c r="AB361" s="42">
        <f t="shared" si="21"/>
        <v>7</v>
      </c>
      <c r="AC361" s="42">
        <f t="shared" si="22"/>
        <v>1991</v>
      </c>
      <c r="AD361" t="str">
        <f t="shared" si="23"/>
        <v>3/7/1991</v>
      </c>
    </row>
    <row r="362" spans="1:30" x14ac:dyDescent="0.3">
      <c r="A362" t="s">
        <v>2186</v>
      </c>
      <c r="B362" t="s">
        <v>2187</v>
      </c>
      <c r="C362" t="s">
        <v>60</v>
      </c>
      <c r="D362" s="4">
        <v>79</v>
      </c>
      <c r="E362" t="s">
        <v>2188</v>
      </c>
      <c r="F362" t="s">
        <v>39</v>
      </c>
      <c r="G362" t="s">
        <v>2189</v>
      </c>
      <c r="H362" t="s">
        <v>2190</v>
      </c>
      <c r="I362" t="s">
        <v>426</v>
      </c>
      <c r="J362" t="s">
        <v>230</v>
      </c>
      <c r="K362" t="s">
        <v>548</v>
      </c>
      <c r="L362" t="s">
        <v>2191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112</v>
      </c>
      <c r="U362">
        <v>17428</v>
      </c>
      <c r="V362" t="s">
        <v>199</v>
      </c>
      <c r="W362" t="s">
        <v>69</v>
      </c>
      <c r="X362" s="3" t="s">
        <v>3439</v>
      </c>
      <c r="Y362" s="3">
        <v>15</v>
      </c>
      <c r="Z362" s="3">
        <v>1945</v>
      </c>
      <c r="AA362" s="42">
        <f t="shared" si="20"/>
        <v>15</v>
      </c>
      <c r="AB362" s="42" t="str">
        <f t="shared" si="21"/>
        <v>10</v>
      </c>
      <c r="AC362" s="42">
        <f t="shared" si="22"/>
        <v>1945</v>
      </c>
      <c r="AD362" t="str">
        <f t="shared" si="23"/>
        <v>15/10/1945</v>
      </c>
    </row>
    <row r="363" spans="1:30" x14ac:dyDescent="0.3">
      <c r="A363" t="s">
        <v>2193</v>
      </c>
      <c r="B363" t="s">
        <v>2194</v>
      </c>
      <c r="C363" t="s">
        <v>3442</v>
      </c>
      <c r="D363" s="4">
        <v>44</v>
      </c>
      <c r="E363" t="s">
        <v>2195</v>
      </c>
      <c r="F363" t="s">
        <v>491</v>
      </c>
      <c r="G363" t="s">
        <v>2196</v>
      </c>
      <c r="H363" t="s">
        <v>2197</v>
      </c>
      <c r="I363" t="s">
        <v>2198</v>
      </c>
      <c r="J363" t="s">
        <v>156</v>
      </c>
      <c r="K363" t="s">
        <v>348</v>
      </c>
      <c r="L363" t="s">
        <v>2199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112</v>
      </c>
      <c r="U363">
        <v>-11682</v>
      </c>
      <c r="V363" t="s">
        <v>79</v>
      </c>
      <c r="W363" t="s">
        <v>166</v>
      </c>
      <c r="X363" s="3" t="s">
        <v>4351</v>
      </c>
      <c r="Y363" s="3">
        <v>6</v>
      </c>
      <c r="Z363" s="3">
        <v>1980</v>
      </c>
      <c r="AA363" s="42" t="str">
        <f t="shared" si="20"/>
        <v>12</v>
      </c>
      <c r="AB363" s="42">
        <f t="shared" si="21"/>
        <v>6</v>
      </c>
      <c r="AC363" s="42">
        <f t="shared" si="22"/>
        <v>1980</v>
      </c>
      <c r="AD363" t="str">
        <f t="shared" si="23"/>
        <v>12/6/1980</v>
      </c>
    </row>
    <row r="364" spans="1:30" x14ac:dyDescent="0.3">
      <c r="A364" t="s">
        <v>2200</v>
      </c>
      <c r="B364" t="s">
        <v>381</v>
      </c>
      <c r="C364" t="s">
        <v>60</v>
      </c>
      <c r="D364" s="4">
        <v>48</v>
      </c>
      <c r="E364" t="s">
        <v>2201</v>
      </c>
      <c r="F364" t="s">
        <v>693</v>
      </c>
      <c r="G364" t="s">
        <v>39</v>
      </c>
      <c r="H364" t="s">
        <v>2202</v>
      </c>
      <c r="I364" t="s">
        <v>1920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165</v>
      </c>
      <c r="U364">
        <v>14707</v>
      </c>
      <c r="V364" t="s">
        <v>183</v>
      </c>
      <c r="W364" t="s">
        <v>132</v>
      </c>
      <c r="X364" s="3" t="s">
        <v>4363</v>
      </c>
      <c r="Y364" s="3">
        <v>8</v>
      </c>
      <c r="Z364" s="3">
        <v>1976</v>
      </c>
      <c r="AA364" s="42" t="str">
        <f t="shared" si="20"/>
        <v>11</v>
      </c>
      <c r="AB364" s="42">
        <f t="shared" si="21"/>
        <v>8</v>
      </c>
      <c r="AC364" s="42">
        <f t="shared" si="22"/>
        <v>1976</v>
      </c>
      <c r="AD364" t="str">
        <f t="shared" si="23"/>
        <v>11/8/1976</v>
      </c>
    </row>
    <row r="365" spans="1:30" x14ac:dyDescent="0.3">
      <c r="A365" t="s">
        <v>2204</v>
      </c>
      <c r="B365" t="s">
        <v>522</v>
      </c>
      <c r="C365" t="s">
        <v>60</v>
      </c>
      <c r="D365" s="4">
        <v>54</v>
      </c>
      <c r="E365" t="s">
        <v>2205</v>
      </c>
      <c r="F365" t="s">
        <v>169</v>
      </c>
      <c r="G365" t="s">
        <v>2206</v>
      </c>
      <c r="H365" t="s">
        <v>804</v>
      </c>
      <c r="I365" t="s">
        <v>2207</v>
      </c>
      <c r="J365" t="s">
        <v>189</v>
      </c>
      <c r="K365" t="s">
        <v>1997</v>
      </c>
      <c r="L365" t="s">
        <v>2208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208</v>
      </c>
      <c r="W365" t="s">
        <v>132</v>
      </c>
      <c r="X365" s="3" t="s">
        <v>4352</v>
      </c>
      <c r="Y365" s="3">
        <v>11</v>
      </c>
      <c r="Z365" s="3">
        <v>1970</v>
      </c>
      <c r="AA365" s="42" t="str">
        <f t="shared" si="20"/>
        <v>3</v>
      </c>
      <c r="AB365" s="42">
        <f t="shared" si="21"/>
        <v>11</v>
      </c>
      <c r="AC365" s="42">
        <f t="shared" si="22"/>
        <v>1970</v>
      </c>
      <c r="AD365" t="str">
        <f t="shared" si="23"/>
        <v>3/11/1970</v>
      </c>
    </row>
    <row r="366" spans="1:30" x14ac:dyDescent="0.3">
      <c r="A366" t="s">
        <v>3508</v>
      </c>
      <c r="B366" t="s">
        <v>2091</v>
      </c>
      <c r="C366" t="s">
        <v>36</v>
      </c>
      <c r="D366" s="4">
        <v>63</v>
      </c>
      <c r="E366" t="s">
        <v>2210</v>
      </c>
      <c r="F366" t="s">
        <v>39</v>
      </c>
      <c r="G366" t="s">
        <v>2211</v>
      </c>
      <c r="H366" t="s">
        <v>2212</v>
      </c>
      <c r="I366" t="s">
        <v>2213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80</v>
      </c>
      <c r="U366">
        <v>35901</v>
      </c>
      <c r="V366" t="s">
        <v>45</v>
      </c>
      <c r="W366" t="s">
        <v>44</v>
      </c>
      <c r="X366" s="3" t="s">
        <v>56</v>
      </c>
      <c r="Y366" s="3">
        <v>15</v>
      </c>
      <c r="Z366" s="3">
        <v>1961</v>
      </c>
      <c r="AA366" s="42">
        <f t="shared" si="20"/>
        <v>15</v>
      </c>
      <c r="AB366" s="42" t="str">
        <f t="shared" si="21"/>
        <v>1</v>
      </c>
      <c r="AC366" s="42">
        <f t="shared" si="22"/>
        <v>1961</v>
      </c>
      <c r="AD366" t="str">
        <f t="shared" si="23"/>
        <v>15/1/1961</v>
      </c>
    </row>
    <row r="367" spans="1:30" x14ac:dyDescent="0.3">
      <c r="A367" t="s">
        <v>2215</v>
      </c>
      <c r="B367" t="s">
        <v>2216</v>
      </c>
      <c r="C367" t="s">
        <v>36</v>
      </c>
      <c r="D367" s="4">
        <v>64</v>
      </c>
      <c r="E367" t="s">
        <v>2217</v>
      </c>
      <c r="F367" t="s">
        <v>247</v>
      </c>
      <c r="G367" t="s">
        <v>2218</v>
      </c>
      <c r="H367" t="s">
        <v>2219</v>
      </c>
      <c r="I367" t="s">
        <v>2220</v>
      </c>
      <c r="J367" t="s">
        <v>394</v>
      </c>
      <c r="K367" t="s">
        <v>631</v>
      </c>
      <c r="L367" t="s">
        <v>2221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68</v>
      </c>
      <c r="U367">
        <v>4963</v>
      </c>
      <c r="V367" t="s">
        <v>281</v>
      </c>
      <c r="W367" t="s">
        <v>92</v>
      </c>
      <c r="X367" s="3" t="s">
        <v>4352</v>
      </c>
      <c r="Y367" s="3">
        <v>19</v>
      </c>
      <c r="Z367" s="3">
        <v>1960</v>
      </c>
      <c r="AA367" s="42">
        <f t="shared" si="20"/>
        <v>19</v>
      </c>
      <c r="AB367" s="42" t="str">
        <f t="shared" si="21"/>
        <v>3</v>
      </c>
      <c r="AC367" s="42">
        <f t="shared" si="22"/>
        <v>1960</v>
      </c>
      <c r="AD367" t="str">
        <f t="shared" si="23"/>
        <v>19/3/1960</v>
      </c>
    </row>
    <row r="368" spans="1:30" x14ac:dyDescent="0.3">
      <c r="A368" t="s">
        <v>2222</v>
      </c>
      <c r="B368" t="s">
        <v>581</v>
      </c>
      <c r="C368" t="s">
        <v>3442</v>
      </c>
      <c r="D368" s="4">
        <v>81</v>
      </c>
      <c r="E368" t="s">
        <v>2223</v>
      </c>
      <c r="F368" t="s">
        <v>145</v>
      </c>
      <c r="G368" t="s">
        <v>39</v>
      </c>
      <c r="H368" t="s">
        <v>695</v>
      </c>
      <c r="I368" t="s">
        <v>2224</v>
      </c>
      <c r="J368" t="s">
        <v>139</v>
      </c>
      <c r="K368" t="s">
        <v>279</v>
      </c>
      <c r="L368" t="s">
        <v>2225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165</v>
      </c>
      <c r="U368">
        <v>38610</v>
      </c>
      <c r="V368" t="s">
        <v>199</v>
      </c>
      <c r="W368" t="s">
        <v>92</v>
      </c>
      <c r="X368" s="3" t="s">
        <v>4373</v>
      </c>
      <c r="Y368" s="3">
        <v>8</v>
      </c>
      <c r="Z368" s="3">
        <v>1943</v>
      </c>
      <c r="AA368" s="42" t="str">
        <f t="shared" si="20"/>
        <v>26</v>
      </c>
      <c r="AB368" s="42">
        <f t="shared" si="21"/>
        <v>8</v>
      </c>
      <c r="AC368" s="42">
        <f t="shared" si="22"/>
        <v>1943</v>
      </c>
      <c r="AD368" t="str">
        <f t="shared" si="23"/>
        <v>26/8/1943</v>
      </c>
    </row>
    <row r="369" spans="1:30" x14ac:dyDescent="0.3">
      <c r="A369" t="s">
        <v>2226</v>
      </c>
      <c r="B369" t="s">
        <v>2227</v>
      </c>
      <c r="C369" t="s">
        <v>36</v>
      </c>
      <c r="D369" s="4">
        <v>78</v>
      </c>
      <c r="E369" t="s">
        <v>2228</v>
      </c>
      <c r="F369" t="s">
        <v>126</v>
      </c>
      <c r="G369" t="s">
        <v>2229</v>
      </c>
      <c r="H369" t="s">
        <v>2230</v>
      </c>
      <c r="I369" t="s">
        <v>788</v>
      </c>
      <c r="J369" t="s">
        <v>29</v>
      </c>
      <c r="K369" t="s">
        <v>1997</v>
      </c>
      <c r="L369" t="s">
        <v>447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68</v>
      </c>
      <c r="U369" t="s">
        <v>2231</v>
      </c>
      <c r="V369" t="s">
        <v>217</v>
      </c>
      <c r="W369" t="s">
        <v>166</v>
      </c>
      <c r="X369" s="3" t="s">
        <v>4365</v>
      </c>
      <c r="Y369" s="3">
        <v>5</v>
      </c>
      <c r="Z369" s="3">
        <v>1946</v>
      </c>
      <c r="AA369" s="42" t="str">
        <f t="shared" si="20"/>
        <v>2</v>
      </c>
      <c r="AB369" s="42">
        <f t="shared" si="21"/>
        <v>5</v>
      </c>
      <c r="AC369" s="42">
        <f t="shared" si="22"/>
        <v>1946</v>
      </c>
      <c r="AD369" t="str">
        <f t="shared" si="23"/>
        <v>2/5/1946</v>
      </c>
    </row>
    <row r="370" spans="1:30" x14ac:dyDescent="0.3">
      <c r="A370" t="s">
        <v>3557</v>
      </c>
      <c r="B370" t="s">
        <v>1464</v>
      </c>
      <c r="C370" t="s">
        <v>60</v>
      </c>
      <c r="D370" s="4">
        <v>58</v>
      </c>
      <c r="E370" t="s">
        <v>2232</v>
      </c>
      <c r="F370" t="s">
        <v>73</v>
      </c>
      <c r="G370" t="s">
        <v>146</v>
      </c>
      <c r="H370" t="s">
        <v>2233</v>
      </c>
      <c r="I370" t="s">
        <v>752</v>
      </c>
      <c r="J370" t="s">
        <v>121</v>
      </c>
      <c r="K370" t="s">
        <v>54</v>
      </c>
      <c r="L370" t="s">
        <v>2234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2235</v>
      </c>
      <c r="V370" t="s">
        <v>199</v>
      </c>
      <c r="W370" t="s">
        <v>44</v>
      </c>
      <c r="X370" s="3" t="s">
        <v>4372</v>
      </c>
      <c r="Y370" s="3">
        <v>11</v>
      </c>
      <c r="Z370" s="3">
        <v>1966</v>
      </c>
      <c r="AA370" s="42" t="str">
        <f t="shared" si="20"/>
        <v>14</v>
      </c>
      <c r="AB370" s="42">
        <f t="shared" si="21"/>
        <v>11</v>
      </c>
      <c r="AC370" s="42">
        <f t="shared" si="22"/>
        <v>1966</v>
      </c>
      <c r="AD370" t="str">
        <f t="shared" si="23"/>
        <v>14/11/1966</v>
      </c>
    </row>
    <row r="371" spans="1:30" x14ac:dyDescent="0.3">
      <c r="A371" t="s">
        <v>2236</v>
      </c>
      <c r="B371" t="s">
        <v>1616</v>
      </c>
      <c r="C371" t="s">
        <v>3442</v>
      </c>
      <c r="D371" s="4">
        <v>65</v>
      </c>
      <c r="E371" t="s">
        <v>2237</v>
      </c>
      <c r="F371" t="s">
        <v>266</v>
      </c>
      <c r="H371" t="s">
        <v>2238</v>
      </c>
      <c r="I371" t="s">
        <v>2239</v>
      </c>
      <c r="J371" t="s">
        <v>638</v>
      </c>
      <c r="K371" t="s">
        <v>368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263</v>
      </c>
      <c r="W371" t="s">
        <v>132</v>
      </c>
      <c r="X371" s="3" t="s">
        <v>4360</v>
      </c>
      <c r="Y371" s="3">
        <v>13</v>
      </c>
      <c r="Z371" s="3">
        <v>1959</v>
      </c>
      <c r="AA371" s="42">
        <f t="shared" si="20"/>
        <v>13</v>
      </c>
      <c r="AB371" s="42" t="str">
        <f t="shared" si="21"/>
        <v>8</v>
      </c>
      <c r="AC371" s="42">
        <f t="shared" si="22"/>
        <v>1959</v>
      </c>
      <c r="AD371" t="str">
        <f t="shared" si="23"/>
        <v>13/8/1959</v>
      </c>
    </row>
    <row r="372" spans="1:30" x14ac:dyDescent="0.3">
      <c r="A372" t="s">
        <v>3456</v>
      </c>
      <c r="B372" t="s">
        <v>2240</v>
      </c>
      <c r="C372" t="s">
        <v>36</v>
      </c>
      <c r="D372" s="4">
        <v>23</v>
      </c>
      <c r="F372" t="s">
        <v>693</v>
      </c>
      <c r="G372" t="s">
        <v>146</v>
      </c>
      <c r="H372" t="s">
        <v>2241</v>
      </c>
      <c r="I372" t="s">
        <v>2242</v>
      </c>
      <c r="J372" t="s">
        <v>196</v>
      </c>
      <c r="K372" t="s">
        <v>279</v>
      </c>
      <c r="L372" t="s">
        <v>1977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132</v>
      </c>
      <c r="AA372" s="42"/>
      <c r="AB372" s="42"/>
    </row>
    <row r="373" spans="1:30" x14ac:dyDescent="0.3">
      <c r="A373" t="s">
        <v>2243</v>
      </c>
      <c r="B373" t="s">
        <v>2244</v>
      </c>
      <c r="C373" t="s">
        <v>60</v>
      </c>
      <c r="D373" s="4">
        <v>46</v>
      </c>
      <c r="E373" t="s">
        <v>2245</v>
      </c>
      <c r="F373" t="s">
        <v>491</v>
      </c>
      <c r="G373" t="s">
        <v>2246</v>
      </c>
      <c r="H373" t="s">
        <v>2247</v>
      </c>
      <c r="I373" t="s">
        <v>456</v>
      </c>
      <c r="J373" t="s">
        <v>189</v>
      </c>
      <c r="K373" t="s">
        <v>873</v>
      </c>
      <c r="L373" t="s">
        <v>2248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253</v>
      </c>
      <c r="U373" t="s">
        <v>2249</v>
      </c>
      <c r="V373" t="s">
        <v>25</v>
      </c>
      <c r="W373" t="s">
        <v>68</v>
      </c>
      <c r="X373" s="3" t="s">
        <v>4351</v>
      </c>
      <c r="Y373" s="3">
        <v>12</v>
      </c>
      <c r="Z373" s="3">
        <v>1978</v>
      </c>
      <c r="AA373" s="42" t="str">
        <f t="shared" si="20"/>
        <v>12</v>
      </c>
      <c r="AB373" s="42">
        <f t="shared" si="21"/>
        <v>12</v>
      </c>
      <c r="AC373" s="42">
        <f t="shared" si="22"/>
        <v>1978</v>
      </c>
      <c r="AD373" t="str">
        <f t="shared" si="23"/>
        <v>12/12/1978</v>
      </c>
    </row>
    <row r="374" spans="1:30" x14ac:dyDescent="0.3">
      <c r="A374" t="s">
        <v>2250</v>
      </c>
      <c r="B374" t="s">
        <v>2251</v>
      </c>
      <c r="C374" t="s">
        <v>3442</v>
      </c>
      <c r="D374" s="4">
        <v>20</v>
      </c>
      <c r="E374" t="s">
        <v>2252</v>
      </c>
      <c r="F374" t="s">
        <v>468</v>
      </c>
      <c r="G374" t="s">
        <v>146</v>
      </c>
      <c r="H374" t="s">
        <v>2253</v>
      </c>
      <c r="I374" t="s">
        <v>2254</v>
      </c>
      <c r="K374" t="s">
        <v>206</v>
      </c>
      <c r="L374" t="s">
        <v>2255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698</v>
      </c>
      <c r="W374" t="s">
        <v>92</v>
      </c>
      <c r="X374" s="3" t="s">
        <v>4354</v>
      </c>
      <c r="Y374" s="3">
        <v>25</v>
      </c>
      <c r="Z374" s="3">
        <v>2004</v>
      </c>
      <c r="AA374" s="42">
        <f t="shared" si="20"/>
        <v>25</v>
      </c>
      <c r="AB374" s="42" t="str">
        <f t="shared" si="21"/>
        <v>6</v>
      </c>
      <c r="AC374" s="42">
        <f t="shared" si="22"/>
        <v>2004</v>
      </c>
      <c r="AD374" t="str">
        <f t="shared" si="23"/>
        <v>25/6/2004</v>
      </c>
    </row>
    <row r="375" spans="1:30" x14ac:dyDescent="0.3">
      <c r="A375" t="s">
        <v>2256</v>
      </c>
      <c r="B375" t="s">
        <v>2257</v>
      </c>
      <c r="C375" t="s">
        <v>36</v>
      </c>
      <c r="D375" s="4">
        <v>71</v>
      </c>
      <c r="E375" t="s">
        <v>2258</v>
      </c>
      <c r="F375" t="s">
        <v>25</v>
      </c>
      <c r="G375" t="s">
        <v>146</v>
      </c>
      <c r="H375" t="s">
        <v>1898</v>
      </c>
      <c r="I375" t="s">
        <v>2259</v>
      </c>
      <c r="J375" t="s">
        <v>230</v>
      </c>
      <c r="L375" t="s">
        <v>2260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183</v>
      </c>
      <c r="W375" t="s">
        <v>80</v>
      </c>
      <c r="X375" s="3" t="s">
        <v>4356</v>
      </c>
      <c r="Y375" s="3">
        <v>1</v>
      </c>
      <c r="Z375" s="3">
        <v>1953</v>
      </c>
      <c r="AA375" s="42" t="str">
        <f t="shared" si="20"/>
        <v>4</v>
      </c>
      <c r="AB375" s="42">
        <f t="shared" si="21"/>
        <v>1</v>
      </c>
      <c r="AC375" s="42">
        <f t="shared" si="22"/>
        <v>1953</v>
      </c>
      <c r="AD375" t="str">
        <f t="shared" si="23"/>
        <v>4/1/1953</v>
      </c>
    </row>
    <row r="376" spans="1:30" x14ac:dyDescent="0.3">
      <c r="A376" t="s">
        <v>3509</v>
      </c>
      <c r="B376" t="s">
        <v>2261</v>
      </c>
      <c r="C376" t="s">
        <v>60</v>
      </c>
      <c r="D376" s="4">
        <v>43</v>
      </c>
      <c r="E376" t="s">
        <v>2262</v>
      </c>
      <c r="F376" t="s">
        <v>275</v>
      </c>
      <c r="H376" t="s">
        <v>2263</v>
      </c>
      <c r="I376" t="s">
        <v>804</v>
      </c>
      <c r="J376" t="s">
        <v>638</v>
      </c>
      <c r="K376" t="s">
        <v>54</v>
      </c>
      <c r="L376" t="s">
        <v>2264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102</v>
      </c>
      <c r="U376">
        <v>36313</v>
      </c>
      <c r="V376" t="s">
        <v>25</v>
      </c>
      <c r="W376" t="s">
        <v>46</v>
      </c>
      <c r="X376" s="3" t="s">
        <v>4363</v>
      </c>
      <c r="Y376" s="3">
        <v>24</v>
      </c>
      <c r="Z376" s="3">
        <v>1981</v>
      </c>
      <c r="AA376" s="42">
        <f t="shared" si="20"/>
        <v>24</v>
      </c>
      <c r="AB376" s="42" t="str">
        <f t="shared" si="21"/>
        <v>11</v>
      </c>
      <c r="AC376" s="42">
        <f t="shared" si="22"/>
        <v>1981</v>
      </c>
      <c r="AD376" t="str">
        <f t="shared" si="23"/>
        <v>24/11/1981</v>
      </c>
    </row>
    <row r="377" spans="1:30" x14ac:dyDescent="0.3">
      <c r="A377" t="s">
        <v>2265</v>
      </c>
      <c r="B377" t="s">
        <v>2266</v>
      </c>
      <c r="C377" t="s">
        <v>36</v>
      </c>
      <c r="D377" s="4">
        <v>66</v>
      </c>
      <c r="E377" t="s">
        <v>2267</v>
      </c>
      <c r="F377" t="s">
        <v>178</v>
      </c>
      <c r="G377" t="s">
        <v>2268</v>
      </c>
      <c r="H377" t="s">
        <v>2269</v>
      </c>
      <c r="I377" t="s">
        <v>2270</v>
      </c>
      <c r="J377" t="s">
        <v>458</v>
      </c>
      <c r="K377" t="s">
        <v>760</v>
      </c>
      <c r="L377" t="s">
        <v>2271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102</v>
      </c>
      <c r="U377">
        <v>7157</v>
      </c>
      <c r="V377" t="s">
        <v>183</v>
      </c>
      <c r="W377" t="s">
        <v>44</v>
      </c>
      <c r="X377" s="3" t="s">
        <v>4351</v>
      </c>
      <c r="Y377" s="3">
        <v>12</v>
      </c>
      <c r="Z377" s="3">
        <v>1958</v>
      </c>
      <c r="AA377" s="42" t="str">
        <f t="shared" si="20"/>
        <v>12</v>
      </c>
      <c r="AB377" s="42">
        <f t="shared" si="21"/>
        <v>12</v>
      </c>
      <c r="AC377" s="42">
        <f t="shared" si="22"/>
        <v>1958</v>
      </c>
      <c r="AD377" t="str">
        <f t="shared" si="23"/>
        <v>12/12/1958</v>
      </c>
    </row>
    <row r="378" spans="1:30" x14ac:dyDescent="0.3">
      <c r="A378" t="s">
        <v>2272</v>
      </c>
      <c r="B378" t="s">
        <v>2273</v>
      </c>
      <c r="C378" t="s">
        <v>60</v>
      </c>
      <c r="D378" s="4">
        <v>49</v>
      </c>
      <c r="E378" t="s">
        <v>2274</v>
      </c>
      <c r="F378" t="s">
        <v>541</v>
      </c>
      <c r="G378" t="s">
        <v>2275</v>
      </c>
      <c r="H378" t="s">
        <v>2276</v>
      </c>
      <c r="I378" t="s">
        <v>2277</v>
      </c>
      <c r="J378" t="s">
        <v>65</v>
      </c>
      <c r="K378" t="s">
        <v>741</v>
      </c>
      <c r="L378" t="s">
        <v>2278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68</v>
      </c>
      <c r="U378">
        <v>31713</v>
      </c>
      <c r="V378" t="s">
        <v>57</v>
      </c>
      <c r="X378" s="3" t="s">
        <v>4370</v>
      </c>
      <c r="Y378" s="3">
        <v>2</v>
      </c>
      <c r="Z378" s="3">
        <v>75</v>
      </c>
      <c r="AA378" s="42" t="str">
        <f t="shared" si="20"/>
        <v>13</v>
      </c>
      <c r="AB378" s="42">
        <f t="shared" si="21"/>
        <v>2</v>
      </c>
      <c r="AC378" s="42" t="str">
        <f t="shared" si="22"/>
        <v>1975</v>
      </c>
      <c r="AD378" t="str">
        <f t="shared" si="23"/>
        <v>13/2/1975</v>
      </c>
    </row>
    <row r="379" spans="1:30" x14ac:dyDescent="0.3">
      <c r="A379" t="s">
        <v>3577</v>
      </c>
      <c r="B379" t="s">
        <v>436</v>
      </c>
      <c r="C379" t="s">
        <v>3442</v>
      </c>
      <c r="D379" s="4">
        <v>61</v>
      </c>
      <c r="E379" t="s">
        <v>2279</v>
      </c>
      <c r="F379" t="s">
        <v>294</v>
      </c>
      <c r="G379" t="s">
        <v>2280</v>
      </c>
      <c r="H379" t="s">
        <v>1662</v>
      </c>
      <c r="I379" t="s">
        <v>2281</v>
      </c>
      <c r="K379" t="s">
        <v>508</v>
      </c>
      <c r="L379" t="s">
        <v>2282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92</v>
      </c>
      <c r="U379">
        <v>45784</v>
      </c>
      <c r="V379" t="s">
        <v>281</v>
      </c>
      <c r="W379" t="s">
        <v>166</v>
      </c>
      <c r="X379" s="3" t="s">
        <v>4354</v>
      </c>
      <c r="Y379" s="3">
        <v>5</v>
      </c>
      <c r="Z379" s="3">
        <v>1963</v>
      </c>
      <c r="AA379" s="42" t="str">
        <f t="shared" si="20"/>
        <v>6</v>
      </c>
      <c r="AB379" s="42">
        <f t="shared" si="21"/>
        <v>5</v>
      </c>
      <c r="AC379" s="42">
        <f t="shared" si="22"/>
        <v>1963</v>
      </c>
      <c r="AD379" t="str">
        <f t="shared" si="23"/>
        <v>6/5/1963</v>
      </c>
    </row>
    <row r="380" spans="1:30" x14ac:dyDescent="0.3">
      <c r="A380" t="s">
        <v>2283</v>
      </c>
      <c r="B380" t="s">
        <v>2284</v>
      </c>
      <c r="C380" t="s">
        <v>60</v>
      </c>
      <c r="D380" s="4">
        <v>80</v>
      </c>
      <c r="E380" t="s">
        <v>2285</v>
      </c>
      <c r="F380" t="s">
        <v>62</v>
      </c>
      <c r="G380" t="s">
        <v>2286</v>
      </c>
      <c r="H380" t="s">
        <v>2287</v>
      </c>
      <c r="I380" t="s">
        <v>2288</v>
      </c>
      <c r="J380" t="s">
        <v>29</v>
      </c>
      <c r="K380" t="s">
        <v>631</v>
      </c>
      <c r="L380" t="s">
        <v>1422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102</v>
      </c>
      <c r="U380">
        <v>17568</v>
      </c>
      <c r="W380" t="s">
        <v>132</v>
      </c>
      <c r="X380" s="3" t="s">
        <v>3439</v>
      </c>
      <c r="Y380" s="3">
        <v>5</v>
      </c>
      <c r="Z380" s="3">
        <v>1949</v>
      </c>
      <c r="AA380" s="42" t="str">
        <f t="shared" si="20"/>
        <v>10</v>
      </c>
      <c r="AB380" s="42">
        <f t="shared" si="21"/>
        <v>5</v>
      </c>
      <c r="AC380" s="42">
        <f t="shared" si="22"/>
        <v>1949</v>
      </c>
      <c r="AD380" t="str">
        <f t="shared" si="23"/>
        <v>10/5/1949</v>
      </c>
    </row>
    <row r="381" spans="1:30" x14ac:dyDescent="0.3">
      <c r="A381" t="s">
        <v>2289</v>
      </c>
      <c r="B381" t="s">
        <v>2036</v>
      </c>
      <c r="C381" t="s">
        <v>60</v>
      </c>
      <c r="D381" s="4">
        <v>80</v>
      </c>
      <c r="E381" t="s">
        <v>2290</v>
      </c>
      <c r="F381" t="s">
        <v>73</v>
      </c>
      <c r="G381" t="s">
        <v>2291</v>
      </c>
      <c r="H381" t="s">
        <v>2292</v>
      </c>
      <c r="I381" t="s">
        <v>2293</v>
      </c>
      <c r="J381" t="s">
        <v>480</v>
      </c>
      <c r="K381" t="s">
        <v>320</v>
      </c>
      <c r="L381" t="s">
        <v>2294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3" t="s">
        <v>4371</v>
      </c>
      <c r="Y381" s="3">
        <v>20</v>
      </c>
      <c r="Z381" s="3">
        <v>1944</v>
      </c>
      <c r="AA381" s="42">
        <f t="shared" si="20"/>
        <v>20</v>
      </c>
      <c r="AB381" s="42" t="str">
        <f t="shared" si="21"/>
        <v>9</v>
      </c>
      <c r="AC381" s="42">
        <f t="shared" si="22"/>
        <v>1944</v>
      </c>
      <c r="AD381" t="str">
        <f t="shared" si="23"/>
        <v>20/9/1944</v>
      </c>
    </row>
    <row r="382" spans="1:30" x14ac:dyDescent="0.3">
      <c r="A382" t="s">
        <v>2295</v>
      </c>
      <c r="C382" t="s">
        <v>36</v>
      </c>
      <c r="D382" s="4">
        <v>63</v>
      </c>
      <c r="E382" t="s">
        <v>2296</v>
      </c>
      <c r="F382" t="s">
        <v>275</v>
      </c>
      <c r="G382" t="s">
        <v>2297</v>
      </c>
      <c r="H382" t="s">
        <v>415</v>
      </c>
      <c r="I382" t="s">
        <v>1727</v>
      </c>
      <c r="J382" t="s">
        <v>76</v>
      </c>
      <c r="K382" t="s">
        <v>368</v>
      </c>
      <c r="L382" t="s">
        <v>2298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112</v>
      </c>
      <c r="U382">
        <v>39868</v>
      </c>
      <c r="V382" t="s">
        <v>45</v>
      </c>
      <c r="X382" s="3" t="s">
        <v>4355</v>
      </c>
      <c r="Y382" s="3">
        <v>22</v>
      </c>
      <c r="Z382" s="3">
        <v>1961</v>
      </c>
      <c r="AA382" s="42">
        <f t="shared" si="20"/>
        <v>22</v>
      </c>
      <c r="AB382" s="42" t="str">
        <f t="shared" si="21"/>
        <v>7</v>
      </c>
      <c r="AC382" s="42">
        <f t="shared" si="22"/>
        <v>1961</v>
      </c>
      <c r="AD382" t="str">
        <f t="shared" si="23"/>
        <v>22/7/1961</v>
      </c>
    </row>
    <row r="383" spans="1:30" x14ac:dyDescent="0.3">
      <c r="A383" t="s">
        <v>2299</v>
      </c>
      <c r="B383" t="s">
        <v>1961</v>
      </c>
      <c r="C383" t="s">
        <v>36</v>
      </c>
      <c r="D383" s="4">
        <v>80</v>
      </c>
      <c r="E383" t="s">
        <v>2300</v>
      </c>
      <c r="F383" t="s">
        <v>374</v>
      </c>
      <c r="G383" t="s">
        <v>2301</v>
      </c>
      <c r="H383" t="s">
        <v>2302</v>
      </c>
      <c r="I383" t="s">
        <v>2303</v>
      </c>
      <c r="J383" t="s">
        <v>189</v>
      </c>
      <c r="K383" t="s">
        <v>289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271</v>
      </c>
      <c r="W383" t="s">
        <v>92</v>
      </c>
      <c r="X383" s="3" t="s">
        <v>4354</v>
      </c>
      <c r="Y383" s="3">
        <v>16</v>
      </c>
      <c r="Z383" s="3">
        <v>1944</v>
      </c>
      <c r="AA383" s="42">
        <f t="shared" si="20"/>
        <v>16</v>
      </c>
      <c r="AB383" s="42" t="str">
        <f t="shared" si="21"/>
        <v>6</v>
      </c>
      <c r="AC383" s="42">
        <f t="shared" si="22"/>
        <v>1944</v>
      </c>
      <c r="AD383" t="str">
        <f t="shared" si="23"/>
        <v>16/6/1944</v>
      </c>
    </row>
    <row r="384" spans="1:30" x14ac:dyDescent="0.3">
      <c r="A384" t="s">
        <v>2304</v>
      </c>
      <c r="B384" t="s">
        <v>2305</v>
      </c>
      <c r="C384" t="s">
        <v>60</v>
      </c>
      <c r="D384" s="4">
        <v>25</v>
      </c>
      <c r="E384" t="s">
        <v>2306</v>
      </c>
      <c r="F384" t="s">
        <v>329</v>
      </c>
      <c r="G384" t="s">
        <v>146</v>
      </c>
      <c r="H384" t="s">
        <v>393</v>
      </c>
      <c r="I384" t="s">
        <v>1824</v>
      </c>
      <c r="J384" t="s">
        <v>668</v>
      </c>
      <c r="K384" t="s">
        <v>624</v>
      </c>
      <c r="L384" t="s">
        <v>2307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102</v>
      </c>
      <c r="U384">
        <v>3779</v>
      </c>
      <c r="V384" t="s">
        <v>113</v>
      </c>
      <c r="W384" t="s">
        <v>80</v>
      </c>
      <c r="X384" s="3" t="s">
        <v>4356</v>
      </c>
      <c r="Y384" s="3">
        <v>6</v>
      </c>
      <c r="Z384" s="3">
        <v>1999</v>
      </c>
      <c r="AA384" s="42" t="str">
        <f t="shared" si="20"/>
        <v>4</v>
      </c>
      <c r="AB384" s="42">
        <f t="shared" si="21"/>
        <v>6</v>
      </c>
      <c r="AC384" s="42">
        <f t="shared" si="22"/>
        <v>1999</v>
      </c>
      <c r="AD384" t="str">
        <f t="shared" si="23"/>
        <v>4/6/1999</v>
      </c>
    </row>
    <row r="385" spans="1:30" x14ac:dyDescent="0.3">
      <c r="A385" t="s">
        <v>2309</v>
      </c>
      <c r="B385" t="s">
        <v>2310</v>
      </c>
      <c r="C385" t="s">
        <v>60</v>
      </c>
      <c r="D385" s="4">
        <v>27</v>
      </c>
      <c r="E385" t="s">
        <v>2311</v>
      </c>
      <c r="F385" t="s">
        <v>316</v>
      </c>
      <c r="G385" t="s">
        <v>2312</v>
      </c>
      <c r="H385" t="s">
        <v>2313</v>
      </c>
      <c r="I385" t="s">
        <v>2314</v>
      </c>
      <c r="K385" t="s">
        <v>89</v>
      </c>
      <c r="L385" t="s">
        <v>1977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132</v>
      </c>
      <c r="U385">
        <v>42431</v>
      </c>
      <c r="W385" t="s">
        <v>166</v>
      </c>
      <c r="X385" s="3" t="s">
        <v>4355</v>
      </c>
      <c r="Y385" s="3">
        <v>1</v>
      </c>
      <c r="Z385" s="3">
        <v>1997</v>
      </c>
      <c r="AA385" s="42" t="str">
        <f t="shared" si="20"/>
        <v>7</v>
      </c>
      <c r="AB385" s="42">
        <f t="shared" si="21"/>
        <v>1</v>
      </c>
      <c r="AC385" s="42">
        <f t="shared" si="22"/>
        <v>1997</v>
      </c>
      <c r="AD385" t="str">
        <f t="shared" si="23"/>
        <v>7/1/1997</v>
      </c>
    </row>
    <row r="386" spans="1:30" x14ac:dyDescent="0.3">
      <c r="A386" t="s">
        <v>2315</v>
      </c>
      <c r="B386" t="s">
        <v>2316</v>
      </c>
      <c r="C386" t="s">
        <v>60</v>
      </c>
      <c r="D386" s="4">
        <v>24</v>
      </c>
      <c r="E386" t="s">
        <v>2317</v>
      </c>
      <c r="F386" t="s">
        <v>316</v>
      </c>
      <c r="G386" t="s">
        <v>146</v>
      </c>
      <c r="H386" t="s">
        <v>2184</v>
      </c>
      <c r="I386" t="s">
        <v>2318</v>
      </c>
      <c r="J386" t="s">
        <v>121</v>
      </c>
      <c r="K386" t="s">
        <v>39</v>
      </c>
      <c r="L386" t="s">
        <v>1652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80</v>
      </c>
      <c r="U386">
        <v>35681</v>
      </c>
      <c r="V386" t="s">
        <v>379</v>
      </c>
      <c r="W386" t="s">
        <v>92</v>
      </c>
      <c r="X386" s="3" t="s">
        <v>4351</v>
      </c>
      <c r="Y386" s="3">
        <v>5</v>
      </c>
      <c r="Z386" s="3">
        <v>2000</v>
      </c>
      <c r="AA386" s="42" t="str">
        <f t="shared" ref="AA386:AA449" si="24">IF(AND(X386&gt;12, Y386&lt;=12),X386,Y386)</f>
        <v>12</v>
      </c>
      <c r="AB386" s="42">
        <f t="shared" ref="AB386:AB449" si="25">IF(X386=AA386,Y386,X386)</f>
        <v>5</v>
      </c>
      <c r="AC386" s="42">
        <f t="shared" ref="AC386:AC449" si="26">IF(LEN(Z386)=4, Z386, "19" &amp; Z386)</f>
        <v>2000</v>
      </c>
      <c r="AD386" t="str">
        <f t="shared" ref="AD386:AD449" si="27">(AA386 &amp; "/" &amp; AB386 &amp; "/" &amp; AC386)</f>
        <v>12/5/2000</v>
      </c>
    </row>
    <row r="387" spans="1:30" x14ac:dyDescent="0.3">
      <c r="A387" t="s">
        <v>2319</v>
      </c>
      <c r="B387" t="s">
        <v>2320</v>
      </c>
      <c r="C387" t="s">
        <v>3442</v>
      </c>
      <c r="D387" s="4">
        <v>70</v>
      </c>
      <c r="E387" t="s">
        <v>2321</v>
      </c>
      <c r="G387" t="s">
        <v>2322</v>
      </c>
      <c r="H387" t="s">
        <v>2323</v>
      </c>
      <c r="I387" t="s">
        <v>794</v>
      </c>
      <c r="J387" t="s">
        <v>309</v>
      </c>
      <c r="K387" t="s">
        <v>251</v>
      </c>
      <c r="L387" t="s">
        <v>2324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2325</v>
      </c>
      <c r="W387" t="s">
        <v>68</v>
      </c>
      <c r="X387" s="3" t="s">
        <v>4374</v>
      </c>
      <c r="Y387" s="3">
        <v>1</v>
      </c>
      <c r="Z387" s="3">
        <v>54</v>
      </c>
      <c r="AA387" s="42" t="str">
        <f t="shared" si="24"/>
        <v>19</v>
      </c>
      <c r="AB387" s="42">
        <f t="shared" si="25"/>
        <v>1</v>
      </c>
      <c r="AC387" s="42" t="str">
        <f t="shared" si="26"/>
        <v>1954</v>
      </c>
      <c r="AD387" t="str">
        <f t="shared" si="27"/>
        <v>19/1/1954</v>
      </c>
    </row>
    <row r="388" spans="1:30" x14ac:dyDescent="0.3">
      <c r="A388" t="s">
        <v>2326</v>
      </c>
      <c r="B388" t="s">
        <v>848</v>
      </c>
      <c r="C388" t="s">
        <v>60</v>
      </c>
      <c r="D388" s="4">
        <v>47</v>
      </c>
      <c r="E388" t="s">
        <v>2327</v>
      </c>
      <c r="F388" t="s">
        <v>693</v>
      </c>
      <c r="G388" t="s">
        <v>146</v>
      </c>
      <c r="H388" t="s">
        <v>2328</v>
      </c>
      <c r="I388" t="s">
        <v>1110</v>
      </c>
      <c r="J388" t="s">
        <v>139</v>
      </c>
      <c r="K388" t="s">
        <v>650</v>
      </c>
      <c r="L388" t="s">
        <v>2329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92</v>
      </c>
      <c r="U388">
        <v>44909</v>
      </c>
      <c r="V388" t="s">
        <v>208</v>
      </c>
      <c r="W388" t="s">
        <v>80</v>
      </c>
      <c r="X388" s="3" t="s">
        <v>4351</v>
      </c>
      <c r="Y388" s="3">
        <v>2</v>
      </c>
      <c r="Z388" s="3">
        <v>1977</v>
      </c>
      <c r="AA388" s="42" t="str">
        <f t="shared" si="24"/>
        <v>12</v>
      </c>
      <c r="AB388" s="42">
        <f t="shared" si="25"/>
        <v>2</v>
      </c>
      <c r="AC388" s="42">
        <f t="shared" si="26"/>
        <v>1977</v>
      </c>
      <c r="AD388" t="str">
        <f t="shared" si="27"/>
        <v>12/2/1977</v>
      </c>
    </row>
    <row r="389" spans="1:30" x14ac:dyDescent="0.3">
      <c r="A389" t="s">
        <v>2330</v>
      </c>
      <c r="B389" t="s">
        <v>336</v>
      </c>
      <c r="C389" t="s">
        <v>36</v>
      </c>
      <c r="D389" s="4">
        <v>37</v>
      </c>
      <c r="E389" t="s">
        <v>2331</v>
      </c>
      <c r="F389" t="s">
        <v>38</v>
      </c>
      <c r="G389" t="s">
        <v>2332</v>
      </c>
      <c r="H389" t="s">
        <v>1525</v>
      </c>
      <c r="I389" t="s">
        <v>2333</v>
      </c>
      <c r="J389" t="s">
        <v>638</v>
      </c>
      <c r="K389" t="s">
        <v>333</v>
      </c>
      <c r="L389" t="s">
        <v>2334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253</v>
      </c>
      <c r="U389">
        <v>10221</v>
      </c>
      <c r="V389" t="s">
        <v>113</v>
      </c>
      <c r="X389" s="3" t="s">
        <v>56</v>
      </c>
      <c r="Y389" s="3">
        <v>13</v>
      </c>
      <c r="Z389" s="3">
        <v>1987</v>
      </c>
      <c r="AA389" s="42">
        <f t="shared" si="24"/>
        <v>13</v>
      </c>
      <c r="AB389" s="42" t="str">
        <f t="shared" si="25"/>
        <v>1</v>
      </c>
      <c r="AC389" s="42">
        <f t="shared" si="26"/>
        <v>1987</v>
      </c>
      <c r="AD389" t="str">
        <f t="shared" si="27"/>
        <v>13/1/1987</v>
      </c>
    </row>
    <row r="390" spans="1:30" x14ac:dyDescent="0.3">
      <c r="A390" t="s">
        <v>2335</v>
      </c>
      <c r="B390" t="s">
        <v>2336</v>
      </c>
      <c r="C390" t="s">
        <v>60</v>
      </c>
      <c r="D390" s="4">
        <v>52</v>
      </c>
      <c r="E390" t="s">
        <v>2337</v>
      </c>
      <c r="F390" t="s">
        <v>316</v>
      </c>
      <c r="G390" t="s">
        <v>2338</v>
      </c>
      <c r="H390" t="s">
        <v>2339</v>
      </c>
      <c r="I390" t="s">
        <v>2197</v>
      </c>
      <c r="J390" t="s">
        <v>88</v>
      </c>
      <c r="L390" t="s">
        <v>2340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165</v>
      </c>
      <c r="U390" t="s">
        <v>2341</v>
      </c>
      <c r="V390" t="s">
        <v>79</v>
      </c>
      <c r="X390" s="3" t="s">
        <v>4364</v>
      </c>
      <c r="Y390" s="3">
        <v>25</v>
      </c>
      <c r="Z390" s="3">
        <v>2024</v>
      </c>
      <c r="AA390" s="42">
        <f t="shared" si="24"/>
        <v>25</v>
      </c>
      <c r="AB390" s="42" t="str">
        <f t="shared" si="25"/>
        <v>5</v>
      </c>
      <c r="AC390" s="42">
        <f t="shared" si="26"/>
        <v>2024</v>
      </c>
      <c r="AD390" t="str">
        <f t="shared" si="27"/>
        <v>25/5/2024</v>
      </c>
    </row>
    <row r="391" spans="1:30" x14ac:dyDescent="0.3">
      <c r="A391" t="s">
        <v>2342</v>
      </c>
      <c r="B391" t="s">
        <v>2343</v>
      </c>
      <c r="C391" t="s">
        <v>60</v>
      </c>
      <c r="D391" s="4">
        <v>65</v>
      </c>
      <c r="E391" t="s">
        <v>2344</v>
      </c>
      <c r="F391" t="s">
        <v>491</v>
      </c>
      <c r="G391" t="s">
        <v>146</v>
      </c>
      <c r="H391" t="s">
        <v>2345</v>
      </c>
      <c r="I391" t="s">
        <v>2346</v>
      </c>
      <c r="J391" t="s">
        <v>288</v>
      </c>
      <c r="K391" t="s">
        <v>197</v>
      </c>
      <c r="L391" t="s">
        <v>2347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113</v>
      </c>
      <c r="W391" t="s">
        <v>132</v>
      </c>
      <c r="X391" s="3" t="s">
        <v>4368</v>
      </c>
      <c r="Y391" s="3">
        <v>1</v>
      </c>
      <c r="Z391" s="3">
        <v>59</v>
      </c>
      <c r="AA391" s="42" t="str">
        <f t="shared" si="24"/>
        <v>20</v>
      </c>
      <c r="AB391" s="42">
        <f t="shared" si="25"/>
        <v>1</v>
      </c>
      <c r="AC391" s="42" t="str">
        <f t="shared" si="26"/>
        <v>1959</v>
      </c>
      <c r="AD391" t="str">
        <f t="shared" si="27"/>
        <v>20/1/1959</v>
      </c>
    </row>
    <row r="392" spans="1:30" x14ac:dyDescent="0.3">
      <c r="A392" t="s">
        <v>3510</v>
      </c>
      <c r="B392" t="s">
        <v>2348</v>
      </c>
      <c r="C392" t="s">
        <v>36</v>
      </c>
      <c r="D392" s="4">
        <v>79</v>
      </c>
      <c r="E392" t="s">
        <v>2349</v>
      </c>
      <c r="F392" t="s">
        <v>329</v>
      </c>
      <c r="G392" t="s">
        <v>2350</v>
      </c>
      <c r="H392" t="s">
        <v>376</v>
      </c>
      <c r="I392" t="s">
        <v>2351</v>
      </c>
      <c r="J392" t="s">
        <v>309</v>
      </c>
      <c r="K392" t="s">
        <v>77</v>
      </c>
      <c r="L392" t="s">
        <v>2352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92</v>
      </c>
      <c r="U392">
        <v>38834</v>
      </c>
      <c r="V392" t="s">
        <v>379</v>
      </c>
      <c r="W392" t="b">
        <v>1</v>
      </c>
      <c r="X392" s="3" t="s">
        <v>4356</v>
      </c>
      <c r="Y392" s="3">
        <v>11</v>
      </c>
      <c r="Z392" s="3">
        <v>1945</v>
      </c>
      <c r="AA392" s="42" t="str">
        <f t="shared" si="24"/>
        <v>4</v>
      </c>
      <c r="AB392" s="42">
        <f t="shared" si="25"/>
        <v>11</v>
      </c>
      <c r="AC392" s="42">
        <f t="shared" si="26"/>
        <v>1945</v>
      </c>
      <c r="AD392" t="str">
        <f t="shared" si="27"/>
        <v>4/11/1945</v>
      </c>
    </row>
    <row r="393" spans="1:30" x14ac:dyDescent="0.3">
      <c r="A393" t="s">
        <v>3558</v>
      </c>
      <c r="B393" t="s">
        <v>2353</v>
      </c>
      <c r="C393" t="s">
        <v>60</v>
      </c>
      <c r="D393" s="4">
        <v>20</v>
      </c>
      <c r="E393" t="s">
        <v>2354</v>
      </c>
      <c r="F393" t="s">
        <v>266</v>
      </c>
      <c r="G393" t="s">
        <v>39</v>
      </c>
      <c r="J393" t="s">
        <v>121</v>
      </c>
      <c r="K393" t="s">
        <v>386</v>
      </c>
      <c r="L393" t="s">
        <v>607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80</v>
      </c>
      <c r="U393">
        <v>22994</v>
      </c>
      <c r="V393" t="s">
        <v>45</v>
      </c>
      <c r="W393" t="s">
        <v>92</v>
      </c>
      <c r="X393" s="3" t="s">
        <v>4365</v>
      </c>
      <c r="Y393" s="3">
        <v>1</v>
      </c>
      <c r="Z393" s="3">
        <v>2004</v>
      </c>
      <c r="AA393" s="42" t="str">
        <f t="shared" si="24"/>
        <v>2</v>
      </c>
      <c r="AB393" s="42">
        <f t="shared" si="25"/>
        <v>1</v>
      </c>
      <c r="AC393" s="42">
        <f t="shared" si="26"/>
        <v>2004</v>
      </c>
      <c r="AD393" t="str">
        <f t="shared" si="27"/>
        <v>2/1/2004</v>
      </c>
    </row>
    <row r="394" spans="1:30" x14ac:dyDescent="0.3">
      <c r="A394" t="s">
        <v>2356</v>
      </c>
      <c r="B394" t="s">
        <v>724</v>
      </c>
      <c r="C394" t="s">
        <v>36</v>
      </c>
      <c r="D394" s="4">
        <v>55</v>
      </c>
      <c r="E394" t="s">
        <v>2357</v>
      </c>
      <c r="F394" t="s">
        <v>247</v>
      </c>
      <c r="G394" t="s">
        <v>2358</v>
      </c>
      <c r="H394" t="s">
        <v>128</v>
      </c>
      <c r="I394" t="s">
        <v>1347</v>
      </c>
      <c r="J394" t="s">
        <v>88</v>
      </c>
      <c r="K394" t="s">
        <v>441</v>
      </c>
      <c r="L394" t="s">
        <v>2359</v>
      </c>
      <c r="N394">
        <v>65</v>
      </c>
      <c r="P394">
        <v>259</v>
      </c>
      <c r="R394">
        <v>17.7</v>
      </c>
      <c r="S394">
        <v>130</v>
      </c>
      <c r="T394" t="s">
        <v>165</v>
      </c>
      <c r="U394">
        <v>35481</v>
      </c>
      <c r="V394" t="s">
        <v>263</v>
      </c>
      <c r="W394" t="s">
        <v>46</v>
      </c>
      <c r="X394" s="3" t="s">
        <v>4355</v>
      </c>
      <c r="Y394" s="3">
        <v>15</v>
      </c>
      <c r="Z394" s="3">
        <v>2024</v>
      </c>
      <c r="AA394" s="42">
        <f t="shared" si="24"/>
        <v>15</v>
      </c>
      <c r="AB394" s="42" t="str">
        <f t="shared" si="25"/>
        <v>7</v>
      </c>
      <c r="AC394" s="42">
        <f t="shared" si="26"/>
        <v>2024</v>
      </c>
      <c r="AD394" t="str">
        <f t="shared" si="27"/>
        <v>15/7/2024</v>
      </c>
    </row>
    <row r="395" spans="1:30" x14ac:dyDescent="0.3">
      <c r="A395" t="s">
        <v>2360</v>
      </c>
      <c r="B395" t="s">
        <v>2361</v>
      </c>
      <c r="C395" t="s">
        <v>36</v>
      </c>
      <c r="D395" s="4">
        <v>19</v>
      </c>
      <c r="E395" t="s">
        <v>2362</v>
      </c>
      <c r="F395" t="s">
        <v>84</v>
      </c>
      <c r="G395" t="s">
        <v>2363</v>
      </c>
      <c r="H395" t="s">
        <v>2364</v>
      </c>
      <c r="J395" t="s">
        <v>29</v>
      </c>
      <c r="K395" t="s">
        <v>66</v>
      </c>
      <c r="L395" t="s">
        <v>2365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78</v>
      </c>
      <c r="U395">
        <v>17193</v>
      </c>
      <c r="V395" t="s">
        <v>217</v>
      </c>
      <c r="W395" t="s">
        <v>46</v>
      </c>
      <c r="X395" s="3" t="s">
        <v>4371</v>
      </c>
      <c r="Y395" s="3">
        <v>9</v>
      </c>
      <c r="Z395" s="3">
        <v>2005</v>
      </c>
      <c r="AA395" s="42" t="str">
        <f t="shared" si="24"/>
        <v>9</v>
      </c>
      <c r="AB395" s="42">
        <f t="shared" si="25"/>
        <v>9</v>
      </c>
      <c r="AC395" s="42">
        <f t="shared" si="26"/>
        <v>2005</v>
      </c>
      <c r="AD395" t="str">
        <f t="shared" si="27"/>
        <v>9/9/2005</v>
      </c>
    </row>
    <row r="396" spans="1:30" x14ac:dyDescent="0.3">
      <c r="A396" t="s">
        <v>2366</v>
      </c>
      <c r="B396" t="s">
        <v>1345</v>
      </c>
      <c r="C396" t="s">
        <v>60</v>
      </c>
      <c r="D396" s="4">
        <v>52</v>
      </c>
      <c r="F396" t="s">
        <v>73</v>
      </c>
      <c r="H396" t="s">
        <v>982</v>
      </c>
      <c r="I396" t="s">
        <v>981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92</v>
      </c>
      <c r="U396">
        <v>47994</v>
      </c>
      <c r="V396" t="s">
        <v>113</v>
      </c>
      <c r="W396" t="s">
        <v>68</v>
      </c>
      <c r="AA396" s="42"/>
      <c r="AB396" s="42"/>
    </row>
    <row r="397" spans="1:30" x14ac:dyDescent="0.3">
      <c r="A397" t="s">
        <v>2368</v>
      </c>
      <c r="B397" t="s">
        <v>1578</v>
      </c>
      <c r="C397" t="s">
        <v>60</v>
      </c>
      <c r="D397" s="4">
        <v>54</v>
      </c>
      <c r="E397" t="s">
        <v>2369</v>
      </c>
      <c r="F397" t="s">
        <v>374</v>
      </c>
      <c r="H397" t="s">
        <v>2370</v>
      </c>
      <c r="I397" t="s">
        <v>2371</v>
      </c>
      <c r="J397" t="s">
        <v>99</v>
      </c>
      <c r="K397" t="s">
        <v>760</v>
      </c>
      <c r="L397" t="s">
        <v>2372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132</v>
      </c>
      <c r="U397">
        <v>16713</v>
      </c>
      <c r="V397" t="s">
        <v>79</v>
      </c>
      <c r="W397" t="s">
        <v>68</v>
      </c>
      <c r="X397" s="3" t="s">
        <v>4351</v>
      </c>
      <c r="Y397" s="3">
        <v>22</v>
      </c>
      <c r="Z397" s="3">
        <v>1970</v>
      </c>
      <c r="AA397" s="42">
        <f t="shared" si="24"/>
        <v>22</v>
      </c>
      <c r="AB397" s="42" t="str">
        <f t="shared" si="25"/>
        <v>12</v>
      </c>
      <c r="AC397" s="42">
        <f t="shared" si="26"/>
        <v>1970</v>
      </c>
      <c r="AD397" t="str">
        <f t="shared" si="27"/>
        <v>22/12/1970</v>
      </c>
    </row>
    <row r="398" spans="1:30" x14ac:dyDescent="0.3">
      <c r="A398" t="s">
        <v>3578</v>
      </c>
      <c r="B398" t="s">
        <v>2373</v>
      </c>
      <c r="C398" t="s">
        <v>3442</v>
      </c>
      <c r="D398" s="4">
        <v>50</v>
      </c>
      <c r="F398" t="s">
        <v>95</v>
      </c>
      <c r="G398" t="s">
        <v>2374</v>
      </c>
      <c r="H398" t="s">
        <v>2375</v>
      </c>
      <c r="I398" t="s">
        <v>871</v>
      </c>
      <c r="J398" t="s">
        <v>109</v>
      </c>
      <c r="K398" t="s">
        <v>223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112</v>
      </c>
      <c r="U398" t="s">
        <v>2376</v>
      </c>
      <c r="V398" t="s">
        <v>271</v>
      </c>
      <c r="W398" t="s">
        <v>80</v>
      </c>
      <c r="AA398" s="42"/>
      <c r="AB398" s="42"/>
    </row>
    <row r="399" spans="1:30" x14ac:dyDescent="0.3">
      <c r="A399" t="s">
        <v>2377</v>
      </c>
      <c r="B399" t="s">
        <v>2378</v>
      </c>
      <c r="C399" t="s">
        <v>36</v>
      </c>
      <c r="D399" s="4">
        <v>73</v>
      </c>
      <c r="E399" t="s">
        <v>2379</v>
      </c>
      <c r="F399" t="s">
        <v>126</v>
      </c>
      <c r="G399" t="s">
        <v>39</v>
      </c>
      <c r="J399" t="s">
        <v>189</v>
      </c>
      <c r="K399" t="s">
        <v>206</v>
      </c>
      <c r="L399" t="s">
        <v>2380</v>
      </c>
      <c r="M399">
        <v>114</v>
      </c>
      <c r="P399">
        <v>140</v>
      </c>
      <c r="Q399">
        <v>12.7</v>
      </c>
      <c r="S399">
        <v>230</v>
      </c>
      <c r="T399" t="s">
        <v>253</v>
      </c>
      <c r="U399">
        <v>38078</v>
      </c>
      <c r="V399" t="s">
        <v>113</v>
      </c>
      <c r="W399" t="s">
        <v>69</v>
      </c>
      <c r="X399" s="3" t="s">
        <v>4363</v>
      </c>
      <c r="Y399" s="3">
        <v>4</v>
      </c>
      <c r="Z399" s="3">
        <v>1951</v>
      </c>
      <c r="AA399" s="42" t="str">
        <f t="shared" si="24"/>
        <v>11</v>
      </c>
      <c r="AB399" s="42">
        <f t="shared" si="25"/>
        <v>4</v>
      </c>
      <c r="AC399" s="42">
        <f t="shared" si="26"/>
        <v>1951</v>
      </c>
      <c r="AD399" t="str">
        <f t="shared" si="27"/>
        <v>11/4/1951</v>
      </c>
    </row>
    <row r="400" spans="1:30" x14ac:dyDescent="0.3">
      <c r="A400" t="s">
        <v>2381</v>
      </c>
      <c r="B400" t="s">
        <v>2382</v>
      </c>
      <c r="C400" t="s">
        <v>3442</v>
      </c>
      <c r="D400" s="4">
        <v>40</v>
      </c>
      <c r="E400" t="s">
        <v>2383</v>
      </c>
      <c r="F400" t="s">
        <v>294</v>
      </c>
      <c r="G400" t="s">
        <v>39</v>
      </c>
      <c r="H400" t="s">
        <v>2384</v>
      </c>
      <c r="I400" t="s">
        <v>1201</v>
      </c>
      <c r="J400" t="s">
        <v>88</v>
      </c>
      <c r="K400" t="s">
        <v>873</v>
      </c>
      <c r="L400" t="s">
        <v>2385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281</v>
      </c>
      <c r="W400" t="s">
        <v>25</v>
      </c>
      <c r="X400" s="3" t="s">
        <v>4368</v>
      </c>
      <c r="Y400" s="3">
        <v>5</v>
      </c>
      <c r="Z400" s="3">
        <v>1984</v>
      </c>
      <c r="AA400" s="42" t="str">
        <f t="shared" si="24"/>
        <v>20</v>
      </c>
      <c r="AB400" s="42">
        <f t="shared" si="25"/>
        <v>5</v>
      </c>
      <c r="AC400" s="42">
        <f t="shared" si="26"/>
        <v>1984</v>
      </c>
      <c r="AD400" t="str">
        <f t="shared" si="27"/>
        <v>20/5/1984</v>
      </c>
    </row>
    <row r="401" spans="1:30" x14ac:dyDescent="0.3">
      <c r="A401" t="s">
        <v>2386</v>
      </c>
      <c r="B401" t="s">
        <v>2387</v>
      </c>
      <c r="C401" t="s">
        <v>3442</v>
      </c>
      <c r="D401" s="4">
        <v>30</v>
      </c>
      <c r="E401" t="s">
        <v>2388</v>
      </c>
      <c r="F401" t="s">
        <v>329</v>
      </c>
      <c r="G401" t="s">
        <v>2389</v>
      </c>
      <c r="H401" t="s">
        <v>2390</v>
      </c>
      <c r="I401" t="s">
        <v>2391</v>
      </c>
      <c r="J401" t="s">
        <v>53</v>
      </c>
      <c r="K401" t="s">
        <v>624</v>
      </c>
      <c r="L401" t="s">
        <v>2392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2393</v>
      </c>
      <c r="V401" t="s">
        <v>271</v>
      </c>
      <c r="W401" t="s">
        <v>56</v>
      </c>
      <c r="X401" s="3" t="s">
        <v>4352</v>
      </c>
      <c r="Y401" s="3">
        <v>14</v>
      </c>
      <c r="Z401" s="3">
        <v>1994</v>
      </c>
      <c r="AA401" s="42">
        <f t="shared" si="24"/>
        <v>14</v>
      </c>
      <c r="AB401" s="42" t="str">
        <f t="shared" si="25"/>
        <v>3</v>
      </c>
      <c r="AC401" s="42">
        <f t="shared" si="26"/>
        <v>1994</v>
      </c>
      <c r="AD401" t="str">
        <f t="shared" si="27"/>
        <v>14/3/1994</v>
      </c>
    </row>
    <row r="402" spans="1:30" x14ac:dyDescent="0.3">
      <c r="A402" t="s">
        <v>3559</v>
      </c>
      <c r="B402" t="s">
        <v>2394</v>
      </c>
      <c r="C402" t="s">
        <v>60</v>
      </c>
      <c r="D402" s="4">
        <v>48</v>
      </c>
      <c r="E402" t="s">
        <v>2395</v>
      </c>
      <c r="F402" t="s">
        <v>126</v>
      </c>
      <c r="G402" t="s">
        <v>2396</v>
      </c>
      <c r="H402" t="s">
        <v>501</v>
      </c>
      <c r="I402" t="s">
        <v>2397</v>
      </c>
      <c r="J402" t="s">
        <v>638</v>
      </c>
      <c r="K402" t="s">
        <v>1997</v>
      </c>
      <c r="L402" t="s">
        <v>2398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132</v>
      </c>
      <c r="U402">
        <v>6132</v>
      </c>
      <c r="V402" t="s">
        <v>199</v>
      </c>
      <c r="W402" t="s">
        <v>166</v>
      </c>
      <c r="X402" s="3" t="s">
        <v>4365</v>
      </c>
      <c r="Y402" s="3">
        <v>17</v>
      </c>
      <c r="Z402" s="3">
        <v>1976</v>
      </c>
      <c r="AA402" s="42">
        <f t="shared" si="24"/>
        <v>17</v>
      </c>
      <c r="AB402" s="42" t="str">
        <f t="shared" si="25"/>
        <v>2</v>
      </c>
      <c r="AC402" s="42">
        <f t="shared" si="26"/>
        <v>1976</v>
      </c>
      <c r="AD402" t="str">
        <f t="shared" si="27"/>
        <v>17/2/1976</v>
      </c>
    </row>
    <row r="403" spans="1:30" x14ac:dyDescent="0.3">
      <c r="A403" t="s">
        <v>2399</v>
      </c>
      <c r="B403" t="s">
        <v>2400</v>
      </c>
      <c r="C403" t="s">
        <v>36</v>
      </c>
      <c r="D403" s="4">
        <v>85</v>
      </c>
      <c r="E403" t="s">
        <v>2401</v>
      </c>
      <c r="F403" t="s">
        <v>95</v>
      </c>
      <c r="G403" t="s">
        <v>2402</v>
      </c>
      <c r="H403" t="s">
        <v>1646</v>
      </c>
      <c r="I403" t="s">
        <v>2126</v>
      </c>
      <c r="J403" t="s">
        <v>156</v>
      </c>
      <c r="K403" t="s">
        <v>140</v>
      </c>
      <c r="L403" t="s">
        <v>2403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698</v>
      </c>
      <c r="W403" t="s">
        <v>132</v>
      </c>
      <c r="X403" s="3" t="s">
        <v>4365</v>
      </c>
      <c r="Y403" s="3">
        <v>10</v>
      </c>
      <c r="Z403" s="3">
        <v>1939</v>
      </c>
      <c r="AA403" s="42" t="str">
        <f t="shared" si="24"/>
        <v>2</v>
      </c>
      <c r="AB403" s="42">
        <f t="shared" si="25"/>
        <v>10</v>
      </c>
      <c r="AC403" s="42">
        <f t="shared" si="26"/>
        <v>1939</v>
      </c>
      <c r="AD403" t="str">
        <f t="shared" si="27"/>
        <v>2/10/1939</v>
      </c>
    </row>
    <row r="404" spans="1:30" x14ac:dyDescent="0.3">
      <c r="A404" t="s">
        <v>2404</v>
      </c>
      <c r="B404" t="s">
        <v>905</v>
      </c>
      <c r="C404" t="s">
        <v>36</v>
      </c>
      <c r="D404" s="4">
        <v>63</v>
      </c>
      <c r="E404" t="s">
        <v>2405</v>
      </c>
      <c r="F404" t="s">
        <v>169</v>
      </c>
      <c r="J404" t="s">
        <v>29</v>
      </c>
      <c r="K404" t="s">
        <v>348</v>
      </c>
      <c r="L404" t="s">
        <v>2406</v>
      </c>
      <c r="O404" t="s">
        <v>2407</v>
      </c>
      <c r="P404">
        <v>214</v>
      </c>
      <c r="R404">
        <v>36.200000000000003</v>
      </c>
      <c r="S404">
        <v>225</v>
      </c>
      <c r="T404" t="s">
        <v>46</v>
      </c>
      <c r="V404" t="s">
        <v>79</v>
      </c>
      <c r="W404" t="b">
        <v>0</v>
      </c>
      <c r="X404" s="3" t="s">
        <v>4365</v>
      </c>
      <c r="Y404" s="3">
        <v>16</v>
      </c>
      <c r="Z404" s="3">
        <v>1961</v>
      </c>
      <c r="AA404" s="42">
        <f t="shared" si="24"/>
        <v>16</v>
      </c>
      <c r="AB404" s="42" t="str">
        <f t="shared" si="25"/>
        <v>2</v>
      </c>
      <c r="AC404" s="42">
        <f t="shared" si="26"/>
        <v>1961</v>
      </c>
      <c r="AD404" t="str">
        <f t="shared" si="27"/>
        <v>16/2/1961</v>
      </c>
    </row>
    <row r="405" spans="1:30" x14ac:dyDescent="0.3">
      <c r="A405" t="s">
        <v>3511</v>
      </c>
      <c r="B405" t="s">
        <v>264</v>
      </c>
      <c r="C405" t="s">
        <v>36</v>
      </c>
      <c r="D405" s="4">
        <v>68</v>
      </c>
      <c r="E405" t="s">
        <v>2408</v>
      </c>
      <c r="F405" t="s">
        <v>169</v>
      </c>
      <c r="G405" t="s">
        <v>146</v>
      </c>
      <c r="H405" t="s">
        <v>566</v>
      </c>
      <c r="I405" t="s">
        <v>2409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698</v>
      </c>
      <c r="W405" t="s">
        <v>69</v>
      </c>
      <c r="X405" s="3" t="s">
        <v>4369</v>
      </c>
      <c r="Y405" s="3">
        <v>4</v>
      </c>
      <c r="Z405" s="3">
        <v>1956</v>
      </c>
      <c r="AA405" s="42" t="str">
        <f t="shared" si="24"/>
        <v>25</v>
      </c>
      <c r="AB405" s="42">
        <f t="shared" si="25"/>
        <v>4</v>
      </c>
      <c r="AC405" s="42">
        <f t="shared" si="26"/>
        <v>1956</v>
      </c>
      <c r="AD405" t="str">
        <f t="shared" si="27"/>
        <v>25/4/1956</v>
      </c>
    </row>
    <row r="406" spans="1:30" x14ac:dyDescent="0.3">
      <c r="A406" t="s">
        <v>2411</v>
      </c>
      <c r="B406" t="s">
        <v>862</v>
      </c>
      <c r="C406" t="s">
        <v>36</v>
      </c>
      <c r="D406" s="4">
        <v>69</v>
      </c>
      <c r="E406" t="s">
        <v>2412</v>
      </c>
      <c r="F406" t="s">
        <v>62</v>
      </c>
      <c r="G406" t="s">
        <v>2413</v>
      </c>
      <c r="H406" t="s">
        <v>128</v>
      </c>
      <c r="I406" t="s">
        <v>2414</v>
      </c>
      <c r="J406" t="s">
        <v>88</v>
      </c>
      <c r="K406" t="s">
        <v>215</v>
      </c>
      <c r="L406" t="s">
        <v>2415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92</v>
      </c>
      <c r="U406">
        <v>45612</v>
      </c>
      <c r="V406" t="s">
        <v>183</v>
      </c>
      <c r="W406" t="s">
        <v>92</v>
      </c>
      <c r="X406" s="3" t="s">
        <v>4371</v>
      </c>
      <c r="Y406" s="3">
        <v>7</v>
      </c>
      <c r="Z406" s="3">
        <v>1955</v>
      </c>
      <c r="AA406" s="42" t="str">
        <f t="shared" si="24"/>
        <v>9</v>
      </c>
      <c r="AB406" s="42">
        <f t="shared" si="25"/>
        <v>7</v>
      </c>
      <c r="AC406" s="42">
        <f t="shared" si="26"/>
        <v>1955</v>
      </c>
      <c r="AD406" t="str">
        <f t="shared" si="27"/>
        <v>9/7/1955</v>
      </c>
    </row>
    <row r="407" spans="1:30" x14ac:dyDescent="0.3">
      <c r="A407" t="s">
        <v>2416</v>
      </c>
      <c r="B407" t="s">
        <v>2417</v>
      </c>
      <c r="C407" t="s">
        <v>36</v>
      </c>
      <c r="D407" s="4">
        <v>49</v>
      </c>
      <c r="E407" t="s">
        <v>2418</v>
      </c>
      <c r="F407" t="s">
        <v>419</v>
      </c>
      <c r="G407" t="s">
        <v>2419</v>
      </c>
      <c r="H407" t="s">
        <v>2420</v>
      </c>
      <c r="I407" t="s">
        <v>1936</v>
      </c>
      <c r="J407" t="s">
        <v>409</v>
      </c>
      <c r="K407" t="s">
        <v>197</v>
      </c>
      <c r="L407" t="s">
        <v>2421</v>
      </c>
      <c r="O407" t="s">
        <v>2422</v>
      </c>
      <c r="P407">
        <v>238</v>
      </c>
      <c r="Q407">
        <v>0</v>
      </c>
      <c r="R407">
        <v>31.4</v>
      </c>
      <c r="S407">
        <v>208</v>
      </c>
      <c r="T407" t="s">
        <v>112</v>
      </c>
      <c r="U407">
        <v>49176</v>
      </c>
      <c r="V407" t="s">
        <v>698</v>
      </c>
      <c r="W407" t="s">
        <v>68</v>
      </c>
      <c r="X407" s="3" t="s">
        <v>3439</v>
      </c>
      <c r="Y407" s="3">
        <v>7</v>
      </c>
      <c r="Z407" s="3">
        <v>1975</v>
      </c>
      <c r="AA407" s="42" t="str">
        <f t="shared" si="24"/>
        <v>10</v>
      </c>
      <c r="AB407" s="42">
        <f t="shared" si="25"/>
        <v>7</v>
      </c>
      <c r="AC407" s="42">
        <f t="shared" si="26"/>
        <v>1975</v>
      </c>
      <c r="AD407" t="str">
        <f t="shared" si="27"/>
        <v>10/7/1975</v>
      </c>
    </row>
    <row r="408" spans="1:30" x14ac:dyDescent="0.3">
      <c r="A408" t="s">
        <v>2423</v>
      </c>
      <c r="B408" t="s">
        <v>2424</v>
      </c>
      <c r="C408" t="s">
        <v>60</v>
      </c>
      <c r="D408" s="4">
        <v>46</v>
      </c>
      <c r="E408" t="s">
        <v>2425</v>
      </c>
      <c r="F408" t="s">
        <v>178</v>
      </c>
      <c r="G408" t="s">
        <v>39</v>
      </c>
      <c r="H408" t="s">
        <v>2426</v>
      </c>
      <c r="I408" t="s">
        <v>120</v>
      </c>
      <c r="J408" t="s">
        <v>342</v>
      </c>
      <c r="K408" t="s">
        <v>682</v>
      </c>
      <c r="L408" t="s">
        <v>2427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  <c r="X408" s="3" t="s">
        <v>4371</v>
      </c>
      <c r="Y408" s="3">
        <v>16</v>
      </c>
      <c r="Z408" s="3">
        <v>1978</v>
      </c>
      <c r="AA408" s="42">
        <f t="shared" si="24"/>
        <v>16</v>
      </c>
      <c r="AB408" s="42" t="str">
        <f t="shared" si="25"/>
        <v>9</v>
      </c>
      <c r="AC408" s="42">
        <f t="shared" si="26"/>
        <v>1978</v>
      </c>
      <c r="AD408" t="str">
        <f t="shared" si="27"/>
        <v>16/9/1978</v>
      </c>
    </row>
    <row r="409" spans="1:30" x14ac:dyDescent="0.3">
      <c r="A409" t="s">
        <v>3457</v>
      </c>
      <c r="B409" t="s">
        <v>2170</v>
      </c>
      <c r="C409" t="s">
        <v>36</v>
      </c>
      <c r="D409" s="4">
        <v>28</v>
      </c>
      <c r="E409" t="s">
        <v>2428</v>
      </c>
      <c r="F409" t="s">
        <v>316</v>
      </c>
      <c r="G409" t="s">
        <v>2429</v>
      </c>
      <c r="H409" t="s">
        <v>2430</v>
      </c>
      <c r="I409" t="s">
        <v>782</v>
      </c>
      <c r="J409" t="s">
        <v>205</v>
      </c>
      <c r="K409" t="s">
        <v>130</v>
      </c>
      <c r="L409" t="s">
        <v>2431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132</v>
      </c>
      <c r="U409">
        <v>5345</v>
      </c>
      <c r="V409" t="s">
        <v>33</v>
      </c>
      <c r="W409" t="s">
        <v>56</v>
      </c>
      <c r="X409" s="3" t="s">
        <v>4351</v>
      </c>
      <c r="Y409" s="3">
        <v>16</v>
      </c>
      <c r="Z409" s="3">
        <v>1996</v>
      </c>
      <c r="AA409" s="42">
        <f t="shared" si="24"/>
        <v>16</v>
      </c>
      <c r="AB409" s="42" t="str">
        <f t="shared" si="25"/>
        <v>12</v>
      </c>
      <c r="AC409" s="42">
        <f t="shared" si="26"/>
        <v>1996</v>
      </c>
      <c r="AD409" t="str">
        <f t="shared" si="27"/>
        <v>16/12/1996</v>
      </c>
    </row>
    <row r="410" spans="1:30" x14ac:dyDescent="0.3">
      <c r="A410" t="s">
        <v>3512</v>
      </c>
      <c r="B410" t="s">
        <v>2432</v>
      </c>
      <c r="C410" t="s">
        <v>60</v>
      </c>
      <c r="D410" s="4">
        <v>22</v>
      </c>
      <c r="E410" t="s">
        <v>2433</v>
      </c>
      <c r="F410" t="s">
        <v>338</v>
      </c>
      <c r="G410" t="s">
        <v>2434</v>
      </c>
      <c r="H410" t="s">
        <v>1208</v>
      </c>
      <c r="I410" t="s">
        <v>2435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102</v>
      </c>
      <c r="U410">
        <v>3742</v>
      </c>
      <c r="V410" t="s">
        <v>199</v>
      </c>
      <c r="W410" t="s">
        <v>92</v>
      </c>
      <c r="X410" s="3" t="s">
        <v>56</v>
      </c>
      <c r="Y410" s="3">
        <v>1</v>
      </c>
      <c r="Z410" s="3">
        <v>2002</v>
      </c>
      <c r="AA410" s="42" t="str">
        <f t="shared" si="24"/>
        <v>1</v>
      </c>
      <c r="AB410" s="42">
        <f t="shared" si="25"/>
        <v>1</v>
      </c>
      <c r="AC410" s="42">
        <f t="shared" si="26"/>
        <v>2002</v>
      </c>
      <c r="AD410" t="str">
        <f t="shared" si="27"/>
        <v>1/1/2002</v>
      </c>
    </row>
    <row r="411" spans="1:30" x14ac:dyDescent="0.3">
      <c r="A411" t="s">
        <v>2437</v>
      </c>
      <c r="B411" t="s">
        <v>2064</v>
      </c>
      <c r="C411" t="s">
        <v>60</v>
      </c>
      <c r="D411" s="4">
        <v>66</v>
      </c>
      <c r="E411" t="s">
        <v>2438</v>
      </c>
      <c r="F411" t="s">
        <v>247</v>
      </c>
      <c r="G411" t="s">
        <v>2439</v>
      </c>
      <c r="H411" t="s">
        <v>432</v>
      </c>
      <c r="I411" t="s">
        <v>1179</v>
      </c>
      <c r="J411" t="s">
        <v>242</v>
      </c>
      <c r="K411" t="s">
        <v>873</v>
      </c>
      <c r="L411" t="s">
        <v>2440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91</v>
      </c>
      <c r="U411">
        <v>32267</v>
      </c>
      <c r="W411" t="s">
        <v>46</v>
      </c>
      <c r="X411" s="3" t="s">
        <v>4365</v>
      </c>
      <c r="Y411" s="3">
        <v>27</v>
      </c>
      <c r="Z411" s="3">
        <v>1958</v>
      </c>
      <c r="AA411" s="42">
        <f t="shared" si="24"/>
        <v>27</v>
      </c>
      <c r="AB411" s="42" t="str">
        <f t="shared" si="25"/>
        <v>2</v>
      </c>
      <c r="AC411" s="42">
        <f t="shared" si="26"/>
        <v>1958</v>
      </c>
      <c r="AD411" t="str">
        <f t="shared" si="27"/>
        <v>27/2/1958</v>
      </c>
    </row>
    <row r="412" spans="1:30" x14ac:dyDescent="0.3">
      <c r="A412" t="s">
        <v>2441</v>
      </c>
      <c r="B412" t="s">
        <v>678</v>
      </c>
      <c r="C412" t="s">
        <v>60</v>
      </c>
      <c r="D412" s="4">
        <v>78</v>
      </c>
      <c r="E412" t="s">
        <v>2442</v>
      </c>
      <c r="F412" t="s">
        <v>25</v>
      </c>
      <c r="H412" t="s">
        <v>2443</v>
      </c>
      <c r="I412" t="s">
        <v>2444</v>
      </c>
      <c r="J412" t="s">
        <v>458</v>
      </c>
      <c r="K412" t="s">
        <v>206</v>
      </c>
      <c r="L412" t="s">
        <v>799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91</v>
      </c>
      <c r="U412">
        <v>2862</v>
      </c>
      <c r="V412" t="s">
        <v>263</v>
      </c>
      <c r="W412" t="s">
        <v>46</v>
      </c>
      <c r="X412" s="3" t="s">
        <v>4364</v>
      </c>
      <c r="Y412" s="3">
        <v>8</v>
      </c>
      <c r="Z412" s="3">
        <v>1946</v>
      </c>
      <c r="AA412" s="42" t="str">
        <f t="shared" si="24"/>
        <v>5</v>
      </c>
      <c r="AB412" s="42">
        <f t="shared" si="25"/>
        <v>8</v>
      </c>
      <c r="AC412" s="42">
        <f t="shared" si="26"/>
        <v>1946</v>
      </c>
      <c r="AD412" t="str">
        <f t="shared" si="27"/>
        <v>5/8/1946</v>
      </c>
    </row>
    <row r="413" spans="1:30" x14ac:dyDescent="0.3">
      <c r="A413" t="s">
        <v>2445</v>
      </c>
      <c r="B413" t="s">
        <v>2446</v>
      </c>
      <c r="C413" t="s">
        <v>3442</v>
      </c>
      <c r="D413" s="4">
        <v>18</v>
      </c>
      <c r="F413" t="s">
        <v>145</v>
      </c>
      <c r="G413" t="s">
        <v>2447</v>
      </c>
      <c r="H413" t="s">
        <v>2448</v>
      </c>
      <c r="I413" t="s">
        <v>804</v>
      </c>
      <c r="J413" t="s">
        <v>205</v>
      </c>
      <c r="K413" t="s">
        <v>386</v>
      </c>
      <c r="L413" t="s">
        <v>2449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112</v>
      </c>
      <c r="U413">
        <v>15280</v>
      </c>
      <c r="V413" t="s">
        <v>79</v>
      </c>
      <c r="W413" t="s">
        <v>68</v>
      </c>
      <c r="AA413" s="42"/>
      <c r="AB413" s="42"/>
    </row>
    <row r="414" spans="1:30" x14ac:dyDescent="0.3">
      <c r="A414" t="s">
        <v>2450</v>
      </c>
      <c r="B414" t="s">
        <v>2216</v>
      </c>
      <c r="C414" t="s">
        <v>36</v>
      </c>
      <c r="D414" s="4">
        <v>28</v>
      </c>
      <c r="E414" t="s">
        <v>2451</v>
      </c>
      <c r="F414" t="s">
        <v>338</v>
      </c>
      <c r="G414" t="s">
        <v>146</v>
      </c>
      <c r="H414" t="s">
        <v>2452</v>
      </c>
      <c r="I414" t="s">
        <v>2453</v>
      </c>
      <c r="J414" t="s">
        <v>53</v>
      </c>
      <c r="K414" t="s">
        <v>348</v>
      </c>
      <c r="L414" t="s">
        <v>983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78</v>
      </c>
      <c r="U414" t="s">
        <v>2454</v>
      </c>
      <c r="V414" t="s">
        <v>33</v>
      </c>
      <c r="W414" t="s">
        <v>132</v>
      </c>
      <c r="X414" s="3" t="s">
        <v>4365</v>
      </c>
      <c r="Y414" s="3">
        <v>24</v>
      </c>
      <c r="Z414" s="3">
        <v>1996</v>
      </c>
      <c r="AA414" s="42">
        <f t="shared" si="24"/>
        <v>24</v>
      </c>
      <c r="AB414" s="42" t="str">
        <f t="shared" si="25"/>
        <v>2</v>
      </c>
      <c r="AC414" s="42">
        <f t="shared" si="26"/>
        <v>1996</v>
      </c>
      <c r="AD414" t="str">
        <f t="shared" si="27"/>
        <v>24/2/1996</v>
      </c>
    </row>
    <row r="415" spans="1:30" x14ac:dyDescent="0.3">
      <c r="A415" t="s">
        <v>2455</v>
      </c>
      <c r="B415" t="s">
        <v>2382</v>
      </c>
      <c r="C415" t="s">
        <v>36</v>
      </c>
      <c r="D415" s="4">
        <v>73</v>
      </c>
      <c r="E415" t="s">
        <v>2456</v>
      </c>
      <c r="F415" t="s">
        <v>169</v>
      </c>
      <c r="G415" t="s">
        <v>2457</v>
      </c>
      <c r="H415" t="s">
        <v>2458</v>
      </c>
      <c r="I415" t="s">
        <v>2459</v>
      </c>
      <c r="J415" t="s">
        <v>196</v>
      </c>
      <c r="K415" t="s">
        <v>783</v>
      </c>
      <c r="L415" t="s">
        <v>799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132</v>
      </c>
      <c r="U415">
        <v>41094</v>
      </c>
      <c r="V415" t="s">
        <v>263</v>
      </c>
      <c r="X415" s="3" t="s">
        <v>4364</v>
      </c>
      <c r="Y415" s="3">
        <v>21</v>
      </c>
      <c r="Z415" s="3">
        <v>1951</v>
      </c>
      <c r="AA415" s="42">
        <f t="shared" si="24"/>
        <v>21</v>
      </c>
      <c r="AB415" s="42" t="str">
        <f t="shared" si="25"/>
        <v>5</v>
      </c>
      <c r="AC415" s="42">
        <f t="shared" si="26"/>
        <v>1951</v>
      </c>
      <c r="AD415" t="str">
        <f t="shared" si="27"/>
        <v>21/5/1951</v>
      </c>
    </row>
    <row r="416" spans="1:30" x14ac:dyDescent="0.3">
      <c r="A416" t="s">
        <v>3560</v>
      </c>
      <c r="B416" t="s">
        <v>731</v>
      </c>
      <c r="C416" t="s">
        <v>36</v>
      </c>
      <c r="D416" s="4">
        <v>60</v>
      </c>
      <c r="E416" t="s">
        <v>2460</v>
      </c>
      <c r="F416" t="s">
        <v>468</v>
      </c>
      <c r="G416" t="s">
        <v>2461</v>
      </c>
      <c r="H416" t="s">
        <v>2462</v>
      </c>
      <c r="I416" t="s">
        <v>2463</v>
      </c>
      <c r="J416" t="s">
        <v>88</v>
      </c>
      <c r="K416" t="s">
        <v>110</v>
      </c>
      <c r="L416" t="s">
        <v>2464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102</v>
      </c>
      <c r="U416">
        <v>46011</v>
      </c>
      <c r="V416" t="s">
        <v>199</v>
      </c>
      <c r="W416" t="s">
        <v>25</v>
      </c>
      <c r="X416" s="3" t="s">
        <v>4364</v>
      </c>
      <c r="Y416" s="3">
        <v>9</v>
      </c>
      <c r="Z416" s="3">
        <v>1964</v>
      </c>
      <c r="AA416" s="42" t="str">
        <f t="shared" si="24"/>
        <v>5</v>
      </c>
      <c r="AB416" s="42">
        <f t="shared" si="25"/>
        <v>9</v>
      </c>
      <c r="AC416" s="42">
        <f t="shared" si="26"/>
        <v>1964</v>
      </c>
      <c r="AD416" t="str">
        <f t="shared" si="27"/>
        <v>5/9/1964</v>
      </c>
    </row>
    <row r="417" spans="1:30" x14ac:dyDescent="0.3">
      <c r="A417" t="s">
        <v>2465</v>
      </c>
      <c r="B417" t="s">
        <v>2466</v>
      </c>
      <c r="C417" t="s">
        <v>36</v>
      </c>
      <c r="D417" s="4">
        <v>30</v>
      </c>
      <c r="E417" t="s">
        <v>2467</v>
      </c>
      <c r="F417" t="s">
        <v>145</v>
      </c>
      <c r="G417" t="s">
        <v>146</v>
      </c>
      <c r="H417" t="s">
        <v>2468</v>
      </c>
      <c r="I417" t="s">
        <v>2469</v>
      </c>
      <c r="J417" t="s">
        <v>99</v>
      </c>
      <c r="K417" t="s">
        <v>611</v>
      </c>
      <c r="L417" t="s">
        <v>2470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91</v>
      </c>
      <c r="U417">
        <v>39702</v>
      </c>
      <c r="V417" t="s">
        <v>79</v>
      </c>
      <c r="W417" t="s">
        <v>102</v>
      </c>
      <c r="X417" s="3" t="s">
        <v>4375</v>
      </c>
      <c r="Y417" s="3">
        <v>2</v>
      </c>
      <c r="Z417" s="3">
        <v>94</v>
      </c>
      <c r="AA417" s="42" t="str">
        <f t="shared" si="24"/>
        <v>27</v>
      </c>
      <c r="AB417" s="42">
        <f t="shared" si="25"/>
        <v>2</v>
      </c>
      <c r="AC417" s="42" t="str">
        <f t="shared" si="26"/>
        <v>1994</v>
      </c>
      <c r="AD417" t="str">
        <f t="shared" si="27"/>
        <v>27/2/1994</v>
      </c>
    </row>
    <row r="418" spans="1:30" x14ac:dyDescent="0.3">
      <c r="A418" t="s">
        <v>3513</v>
      </c>
      <c r="B418" t="s">
        <v>2432</v>
      </c>
      <c r="C418" t="s">
        <v>60</v>
      </c>
      <c r="D418" s="4">
        <v>23</v>
      </c>
      <c r="E418" t="s">
        <v>2471</v>
      </c>
      <c r="F418" t="s">
        <v>275</v>
      </c>
      <c r="G418" t="s">
        <v>146</v>
      </c>
      <c r="H418" t="s">
        <v>2472</v>
      </c>
      <c r="I418" t="s">
        <v>2104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183</v>
      </c>
      <c r="W418" t="s">
        <v>44</v>
      </c>
      <c r="X418" s="3" t="s">
        <v>4350</v>
      </c>
      <c r="Y418" s="3">
        <v>1</v>
      </c>
      <c r="Z418" s="3">
        <v>2001</v>
      </c>
      <c r="AA418" s="42" t="str">
        <f t="shared" si="24"/>
        <v>28</v>
      </c>
      <c r="AB418" s="42">
        <f t="shared" si="25"/>
        <v>1</v>
      </c>
      <c r="AC418" s="42">
        <f t="shared" si="26"/>
        <v>2001</v>
      </c>
      <c r="AD418" t="str">
        <f t="shared" si="27"/>
        <v>28/1/2001</v>
      </c>
    </row>
    <row r="419" spans="1:30" x14ac:dyDescent="0.3">
      <c r="A419" t="s">
        <v>2473</v>
      </c>
      <c r="B419" t="s">
        <v>2474</v>
      </c>
      <c r="C419" t="s">
        <v>60</v>
      </c>
      <c r="D419" s="4">
        <v>78</v>
      </c>
      <c r="E419" t="s">
        <v>2475</v>
      </c>
      <c r="F419" t="s">
        <v>117</v>
      </c>
      <c r="G419" t="s">
        <v>2476</v>
      </c>
      <c r="H419" t="s">
        <v>2477</v>
      </c>
      <c r="I419" t="s">
        <v>2212</v>
      </c>
      <c r="J419" t="s">
        <v>42</v>
      </c>
      <c r="K419" t="s">
        <v>89</v>
      </c>
      <c r="L419" t="s">
        <v>2478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2479</v>
      </c>
      <c r="V419" t="s">
        <v>379</v>
      </c>
      <c r="W419" t="s">
        <v>25</v>
      </c>
      <c r="X419" s="3" t="s">
        <v>4363</v>
      </c>
      <c r="Y419" s="3">
        <v>11</v>
      </c>
      <c r="Z419" s="3">
        <v>1946</v>
      </c>
      <c r="AA419" s="42" t="str">
        <f t="shared" si="24"/>
        <v>11</v>
      </c>
      <c r="AB419" s="42">
        <f t="shared" si="25"/>
        <v>11</v>
      </c>
      <c r="AC419" s="42">
        <f t="shared" si="26"/>
        <v>1946</v>
      </c>
      <c r="AD419" t="str">
        <f t="shared" si="27"/>
        <v>11/11/1946</v>
      </c>
    </row>
    <row r="420" spans="1:30" x14ac:dyDescent="0.3">
      <c r="A420" t="s">
        <v>2480</v>
      </c>
      <c r="B420" t="s">
        <v>2481</v>
      </c>
      <c r="C420" t="s">
        <v>60</v>
      </c>
      <c r="D420" s="4">
        <v>27</v>
      </c>
      <c r="E420" t="s">
        <v>2482</v>
      </c>
      <c r="F420" t="s">
        <v>468</v>
      </c>
      <c r="G420" t="s">
        <v>2483</v>
      </c>
      <c r="H420" t="s">
        <v>2484</v>
      </c>
      <c r="I420" t="s">
        <v>2485</v>
      </c>
      <c r="J420" t="s">
        <v>288</v>
      </c>
      <c r="K420" t="s">
        <v>215</v>
      </c>
      <c r="L420" t="s">
        <v>2486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132</v>
      </c>
      <c r="U420">
        <v>32758</v>
      </c>
      <c r="V420" t="s">
        <v>33</v>
      </c>
      <c r="W420" t="b">
        <v>0</v>
      </c>
      <c r="X420" s="3" t="s">
        <v>4356</v>
      </c>
      <c r="Y420" s="3">
        <v>2</v>
      </c>
      <c r="Z420" s="3">
        <v>1997</v>
      </c>
      <c r="AA420" s="42" t="str">
        <f t="shared" si="24"/>
        <v>4</v>
      </c>
      <c r="AB420" s="42">
        <f t="shared" si="25"/>
        <v>2</v>
      </c>
      <c r="AC420" s="42">
        <f t="shared" si="26"/>
        <v>1997</v>
      </c>
      <c r="AD420" t="str">
        <f t="shared" si="27"/>
        <v>4/2/1997</v>
      </c>
    </row>
    <row r="421" spans="1:30" x14ac:dyDescent="0.3">
      <c r="A421" t="s">
        <v>2487</v>
      </c>
      <c r="B421" t="s">
        <v>273</v>
      </c>
      <c r="C421" t="s">
        <v>3442</v>
      </c>
      <c r="D421" s="4">
        <v>53</v>
      </c>
      <c r="E421" t="s">
        <v>2488</v>
      </c>
      <c r="F421" t="s">
        <v>266</v>
      </c>
      <c r="G421" t="s">
        <v>39</v>
      </c>
      <c r="H421" t="s">
        <v>636</v>
      </c>
      <c r="I421" t="s">
        <v>2489</v>
      </c>
      <c r="J421" t="s">
        <v>42</v>
      </c>
      <c r="K421" t="s">
        <v>279</v>
      </c>
      <c r="N421">
        <v>132</v>
      </c>
      <c r="P421">
        <v>105</v>
      </c>
      <c r="R421">
        <v>19.7</v>
      </c>
      <c r="S421">
        <v>167</v>
      </c>
      <c r="T421" t="s">
        <v>165</v>
      </c>
      <c r="U421">
        <v>49549</v>
      </c>
      <c r="V421" t="s">
        <v>281</v>
      </c>
      <c r="X421" s="3" t="s">
        <v>56</v>
      </c>
      <c r="Y421" s="3">
        <v>1</v>
      </c>
      <c r="Z421" s="3">
        <v>1971</v>
      </c>
      <c r="AA421" s="42" t="str">
        <f t="shared" si="24"/>
        <v>1</v>
      </c>
      <c r="AB421" s="42">
        <f t="shared" si="25"/>
        <v>1</v>
      </c>
      <c r="AC421" s="42">
        <f t="shared" si="26"/>
        <v>1971</v>
      </c>
      <c r="AD421" t="str">
        <f t="shared" si="27"/>
        <v>1/1/1971</v>
      </c>
    </row>
    <row r="422" spans="1:30" x14ac:dyDescent="0.3">
      <c r="A422" t="s">
        <v>2490</v>
      </c>
      <c r="B422" t="s">
        <v>2491</v>
      </c>
      <c r="C422" t="s">
        <v>60</v>
      </c>
      <c r="D422" s="4">
        <v>22</v>
      </c>
      <c r="E422" t="s">
        <v>2492</v>
      </c>
      <c r="F422" t="s">
        <v>126</v>
      </c>
      <c r="G422" t="s">
        <v>2493</v>
      </c>
      <c r="H422" t="s">
        <v>500</v>
      </c>
      <c r="I422" t="s">
        <v>2494</v>
      </c>
      <c r="J422" t="s">
        <v>668</v>
      </c>
      <c r="K422" t="s">
        <v>30</v>
      </c>
      <c r="L422" t="s">
        <v>2495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102</v>
      </c>
      <c r="X422" s="3" t="s">
        <v>4353</v>
      </c>
      <c r="Y422" s="3">
        <v>11</v>
      </c>
      <c r="Z422" s="3">
        <v>2002</v>
      </c>
      <c r="AA422" s="42" t="str">
        <f t="shared" si="24"/>
        <v>21</v>
      </c>
      <c r="AB422" s="42">
        <f t="shared" si="25"/>
        <v>11</v>
      </c>
      <c r="AC422" s="42">
        <f t="shared" si="26"/>
        <v>2002</v>
      </c>
      <c r="AD422" t="str">
        <f t="shared" si="27"/>
        <v>21/11/2002</v>
      </c>
    </row>
    <row r="423" spans="1:30" x14ac:dyDescent="0.3">
      <c r="A423" t="s">
        <v>2496</v>
      </c>
      <c r="B423" t="s">
        <v>2497</v>
      </c>
      <c r="C423" t="s">
        <v>36</v>
      </c>
      <c r="D423" s="4">
        <v>58</v>
      </c>
      <c r="E423" t="s">
        <v>2498</v>
      </c>
      <c r="F423" t="s">
        <v>257</v>
      </c>
      <c r="G423" t="s">
        <v>39</v>
      </c>
      <c r="H423" t="s">
        <v>1726</v>
      </c>
      <c r="I423" t="s">
        <v>415</v>
      </c>
      <c r="J423" t="s">
        <v>394</v>
      </c>
      <c r="K423" t="s">
        <v>741</v>
      </c>
      <c r="L423" t="s">
        <v>2499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2500</v>
      </c>
      <c r="V423" t="s">
        <v>45</v>
      </c>
      <c r="W423" t="b">
        <v>0</v>
      </c>
      <c r="X423" s="3" t="s">
        <v>4361</v>
      </c>
      <c r="Y423" s="3">
        <v>6</v>
      </c>
      <c r="Z423" s="3">
        <v>1966</v>
      </c>
      <c r="AA423" s="42" t="str">
        <f t="shared" si="24"/>
        <v>15</v>
      </c>
      <c r="AB423" s="42">
        <f t="shared" si="25"/>
        <v>6</v>
      </c>
      <c r="AC423" s="42">
        <f t="shared" si="26"/>
        <v>1966</v>
      </c>
      <c r="AD423" t="str">
        <f t="shared" si="27"/>
        <v>15/6/1966</v>
      </c>
    </row>
    <row r="424" spans="1:30" x14ac:dyDescent="0.3">
      <c r="A424" t="s">
        <v>2501</v>
      </c>
      <c r="B424" t="s">
        <v>2502</v>
      </c>
      <c r="C424" t="s">
        <v>36</v>
      </c>
      <c r="D424" s="4">
        <v>55</v>
      </c>
      <c r="G424" t="s">
        <v>2503</v>
      </c>
      <c r="H424" t="s">
        <v>649</v>
      </c>
      <c r="I424" t="s">
        <v>2504</v>
      </c>
      <c r="J424" t="s">
        <v>242</v>
      </c>
      <c r="K424" t="s">
        <v>261</v>
      </c>
      <c r="L424" t="s">
        <v>2505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165</v>
      </c>
      <c r="U424">
        <v>24139</v>
      </c>
      <c r="V424" t="s">
        <v>45</v>
      </c>
      <c r="W424" t="s">
        <v>56</v>
      </c>
      <c r="AA424" s="42"/>
      <c r="AB424" s="42"/>
    </row>
    <row r="425" spans="1:30" x14ac:dyDescent="0.3">
      <c r="A425" t="s">
        <v>2506</v>
      </c>
      <c r="B425" t="s">
        <v>2507</v>
      </c>
      <c r="C425" t="s">
        <v>36</v>
      </c>
      <c r="D425" s="4">
        <v>36</v>
      </c>
      <c r="E425" t="s">
        <v>2508</v>
      </c>
      <c r="F425" t="s">
        <v>468</v>
      </c>
      <c r="G425" t="s">
        <v>2509</v>
      </c>
      <c r="H425" t="s">
        <v>2337</v>
      </c>
      <c r="I425" t="s">
        <v>2510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2512</v>
      </c>
      <c r="V425" t="s">
        <v>79</v>
      </c>
      <c r="X425" s="3" t="s">
        <v>4351</v>
      </c>
      <c r="Y425" s="3">
        <v>3</v>
      </c>
      <c r="Z425" s="3">
        <v>1988</v>
      </c>
      <c r="AA425" s="42" t="str">
        <f t="shared" si="24"/>
        <v>12</v>
      </c>
      <c r="AB425" s="42">
        <f t="shared" si="25"/>
        <v>3</v>
      </c>
      <c r="AC425" s="42">
        <f t="shared" si="26"/>
        <v>1988</v>
      </c>
      <c r="AD425" t="str">
        <f t="shared" si="27"/>
        <v>12/3/1988</v>
      </c>
    </row>
    <row r="426" spans="1:30" x14ac:dyDescent="0.3">
      <c r="A426" t="s">
        <v>2513</v>
      </c>
      <c r="B426" t="s">
        <v>1690</v>
      </c>
      <c r="C426" t="s">
        <v>60</v>
      </c>
      <c r="D426" s="4">
        <v>68</v>
      </c>
      <c r="E426" t="s">
        <v>2514</v>
      </c>
      <c r="F426" t="s">
        <v>374</v>
      </c>
      <c r="H426" t="s">
        <v>1492</v>
      </c>
      <c r="I426" t="s">
        <v>2515</v>
      </c>
      <c r="J426" t="s">
        <v>753</v>
      </c>
      <c r="K426" t="s">
        <v>33</v>
      </c>
      <c r="L426" t="s">
        <v>2516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56</v>
      </c>
      <c r="U426" t="s">
        <v>2517</v>
      </c>
      <c r="V426" t="s">
        <v>45</v>
      </c>
      <c r="W426" t="s">
        <v>68</v>
      </c>
      <c r="X426" s="3" t="s">
        <v>4354</v>
      </c>
      <c r="Y426" s="3">
        <v>6</v>
      </c>
      <c r="Z426" s="3">
        <v>1956</v>
      </c>
      <c r="AA426" s="42" t="str">
        <f t="shared" si="24"/>
        <v>6</v>
      </c>
      <c r="AB426" s="42">
        <f t="shared" si="25"/>
        <v>6</v>
      </c>
      <c r="AC426" s="42">
        <f t="shared" si="26"/>
        <v>1956</v>
      </c>
      <c r="AD426" t="str">
        <f t="shared" si="27"/>
        <v>6/6/1956</v>
      </c>
    </row>
    <row r="427" spans="1:30" x14ac:dyDescent="0.3">
      <c r="A427" t="s">
        <v>3514</v>
      </c>
      <c r="B427" t="s">
        <v>417</v>
      </c>
      <c r="C427" t="s">
        <v>36</v>
      </c>
      <c r="D427" s="4">
        <v>56</v>
      </c>
      <c r="E427" t="s">
        <v>2518</v>
      </c>
      <c r="F427" t="s">
        <v>257</v>
      </c>
      <c r="G427" t="s">
        <v>2519</v>
      </c>
      <c r="H427" t="s">
        <v>727</v>
      </c>
      <c r="I427" t="s">
        <v>2520</v>
      </c>
      <c r="O427" t="s">
        <v>2521</v>
      </c>
      <c r="P427">
        <v>116</v>
      </c>
      <c r="Q427">
        <v>6</v>
      </c>
      <c r="R427">
        <v>36.700000000000003</v>
      </c>
      <c r="T427" t="s">
        <v>102</v>
      </c>
      <c r="U427">
        <v>45007</v>
      </c>
      <c r="V427" t="s">
        <v>113</v>
      </c>
      <c r="W427" t="s">
        <v>92</v>
      </c>
      <c r="X427" s="3" t="s">
        <v>4355</v>
      </c>
      <c r="Y427" s="3">
        <v>15</v>
      </c>
      <c r="Z427" s="3">
        <v>1968</v>
      </c>
      <c r="AA427" s="42">
        <f t="shared" si="24"/>
        <v>15</v>
      </c>
      <c r="AB427" s="42" t="str">
        <f t="shared" si="25"/>
        <v>7</v>
      </c>
      <c r="AC427" s="42">
        <f t="shared" si="26"/>
        <v>1968</v>
      </c>
      <c r="AD427" t="str">
        <f t="shared" si="27"/>
        <v>15/7/1968</v>
      </c>
    </row>
    <row r="428" spans="1:30" x14ac:dyDescent="0.3">
      <c r="A428" t="s">
        <v>2522</v>
      </c>
      <c r="B428" t="s">
        <v>2523</v>
      </c>
      <c r="C428" t="s">
        <v>3442</v>
      </c>
      <c r="D428" s="4">
        <v>48</v>
      </c>
      <c r="E428" t="s">
        <v>2524</v>
      </c>
      <c r="H428" t="s">
        <v>2525</v>
      </c>
      <c r="I428" t="s">
        <v>1490</v>
      </c>
      <c r="J428" t="s">
        <v>196</v>
      </c>
      <c r="K428" t="s">
        <v>766</v>
      </c>
      <c r="L428" t="s">
        <v>568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3" t="s">
        <v>4355</v>
      </c>
      <c r="Y428" s="3">
        <v>23</v>
      </c>
      <c r="Z428" s="3">
        <v>1976</v>
      </c>
      <c r="AA428" s="42">
        <f t="shared" si="24"/>
        <v>23</v>
      </c>
      <c r="AB428" s="42" t="str">
        <f t="shared" si="25"/>
        <v>7</v>
      </c>
      <c r="AC428" s="42">
        <f t="shared" si="26"/>
        <v>1976</v>
      </c>
      <c r="AD428" t="str">
        <f t="shared" si="27"/>
        <v>23/7/1976</v>
      </c>
    </row>
    <row r="429" spans="1:30" x14ac:dyDescent="0.3">
      <c r="A429" t="s">
        <v>3579</v>
      </c>
      <c r="B429" t="s">
        <v>2526</v>
      </c>
      <c r="C429" t="s">
        <v>3442</v>
      </c>
      <c r="D429" s="4">
        <v>67</v>
      </c>
      <c r="E429" t="s">
        <v>2527</v>
      </c>
      <c r="F429" t="s">
        <v>468</v>
      </c>
      <c r="G429" t="s">
        <v>2528</v>
      </c>
      <c r="H429" t="s">
        <v>464</v>
      </c>
      <c r="I429" t="s">
        <v>2529</v>
      </c>
      <c r="L429" t="s">
        <v>2530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91</v>
      </c>
      <c r="U429">
        <v>42839</v>
      </c>
      <c r="V429" t="s">
        <v>25</v>
      </c>
      <c r="W429" t="s">
        <v>166</v>
      </c>
      <c r="X429" s="3" t="s">
        <v>4355</v>
      </c>
      <c r="Y429" s="3">
        <v>21</v>
      </c>
      <c r="Z429" s="3">
        <v>1957</v>
      </c>
      <c r="AA429" s="42">
        <f t="shared" si="24"/>
        <v>21</v>
      </c>
      <c r="AB429" s="42" t="str">
        <f t="shared" si="25"/>
        <v>7</v>
      </c>
      <c r="AC429" s="42">
        <f t="shared" si="26"/>
        <v>1957</v>
      </c>
      <c r="AD429" t="str">
        <f t="shared" si="27"/>
        <v>21/7/1957</v>
      </c>
    </row>
    <row r="430" spans="1:30" x14ac:dyDescent="0.3">
      <c r="A430" t="s">
        <v>2531</v>
      </c>
      <c r="B430" t="s">
        <v>2532</v>
      </c>
      <c r="C430" t="s">
        <v>36</v>
      </c>
      <c r="D430" s="4">
        <v>60</v>
      </c>
      <c r="E430" t="s">
        <v>2533</v>
      </c>
      <c r="F430" t="s">
        <v>247</v>
      </c>
      <c r="G430" t="s">
        <v>2534</v>
      </c>
      <c r="H430" t="s">
        <v>2535</v>
      </c>
      <c r="I430" t="s">
        <v>2536</v>
      </c>
      <c r="J430" t="s">
        <v>99</v>
      </c>
      <c r="K430" t="s">
        <v>508</v>
      </c>
      <c r="L430" t="s">
        <v>2537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  <c r="X430" s="3" t="s">
        <v>4356</v>
      </c>
      <c r="Y430" s="3">
        <v>3</v>
      </c>
      <c r="Z430" s="3">
        <v>1964</v>
      </c>
      <c r="AA430" s="42" t="str">
        <f t="shared" si="24"/>
        <v>4</v>
      </c>
      <c r="AB430" s="42">
        <f t="shared" si="25"/>
        <v>3</v>
      </c>
      <c r="AC430" s="42">
        <f t="shared" si="26"/>
        <v>1964</v>
      </c>
      <c r="AD430" t="str">
        <f t="shared" si="27"/>
        <v>4/3/1964</v>
      </c>
    </row>
    <row r="431" spans="1:30" x14ac:dyDescent="0.3">
      <c r="A431" t="s">
        <v>3580</v>
      </c>
      <c r="B431" t="s">
        <v>2005</v>
      </c>
      <c r="C431" t="s">
        <v>36</v>
      </c>
      <c r="D431" s="4">
        <v>35</v>
      </c>
      <c r="E431" t="s">
        <v>2538</v>
      </c>
      <c r="F431" t="s">
        <v>266</v>
      </c>
      <c r="G431" t="s">
        <v>2539</v>
      </c>
      <c r="H431" t="s">
        <v>1671</v>
      </c>
      <c r="I431" t="s">
        <v>2540</v>
      </c>
      <c r="J431" t="s">
        <v>342</v>
      </c>
      <c r="K431" t="s">
        <v>741</v>
      </c>
      <c r="L431" t="s">
        <v>2541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91</v>
      </c>
      <c r="U431">
        <v>48999</v>
      </c>
      <c r="V431" t="s">
        <v>45</v>
      </c>
      <c r="W431" t="s">
        <v>69</v>
      </c>
      <c r="X431" s="3" t="s">
        <v>4351</v>
      </c>
      <c r="Y431" s="3">
        <v>2</v>
      </c>
      <c r="Z431" s="3">
        <v>1989</v>
      </c>
      <c r="AA431" s="42" t="str">
        <f t="shared" si="24"/>
        <v>12</v>
      </c>
      <c r="AB431" s="42">
        <f t="shared" si="25"/>
        <v>2</v>
      </c>
      <c r="AC431" s="42">
        <f t="shared" si="26"/>
        <v>1989</v>
      </c>
      <c r="AD431" t="str">
        <f t="shared" si="27"/>
        <v>12/2/1989</v>
      </c>
    </row>
    <row r="432" spans="1:30" x14ac:dyDescent="0.3">
      <c r="A432" t="s">
        <v>2542</v>
      </c>
      <c r="B432" t="s">
        <v>2543</v>
      </c>
      <c r="C432" t="s">
        <v>60</v>
      </c>
      <c r="D432" s="4">
        <v>28</v>
      </c>
      <c r="E432" t="s">
        <v>2544</v>
      </c>
      <c r="F432" t="s">
        <v>247</v>
      </c>
      <c r="G432" t="s">
        <v>2545</v>
      </c>
      <c r="H432" t="s">
        <v>2546</v>
      </c>
      <c r="I432" t="s">
        <v>2546</v>
      </c>
      <c r="K432" t="s">
        <v>516</v>
      </c>
      <c r="L432" t="s">
        <v>2547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112</v>
      </c>
      <c r="U432">
        <v>45874</v>
      </c>
      <c r="V432" t="s">
        <v>208</v>
      </c>
      <c r="X432" s="3" t="s">
        <v>4356</v>
      </c>
      <c r="Y432" s="3">
        <v>3</v>
      </c>
      <c r="Z432" s="3">
        <v>1996</v>
      </c>
      <c r="AA432" s="42" t="str">
        <f t="shared" si="24"/>
        <v>4</v>
      </c>
      <c r="AB432" s="42">
        <f t="shared" si="25"/>
        <v>3</v>
      </c>
      <c r="AC432" s="42">
        <f t="shared" si="26"/>
        <v>1996</v>
      </c>
      <c r="AD432" t="str">
        <f t="shared" si="27"/>
        <v>4/3/1996</v>
      </c>
    </row>
    <row r="433" spans="1:30" x14ac:dyDescent="0.3">
      <c r="A433" t="s">
        <v>2549</v>
      </c>
      <c r="B433" t="s">
        <v>1012</v>
      </c>
      <c r="C433" t="s">
        <v>36</v>
      </c>
      <c r="D433" s="4">
        <v>62</v>
      </c>
      <c r="E433" t="s">
        <v>2550</v>
      </c>
      <c r="F433" t="s">
        <v>84</v>
      </c>
      <c r="G433" t="s">
        <v>2551</v>
      </c>
      <c r="H433" t="s">
        <v>2453</v>
      </c>
      <c r="I433" t="s">
        <v>2552</v>
      </c>
      <c r="J433" t="s">
        <v>29</v>
      </c>
      <c r="K433" t="s">
        <v>261</v>
      </c>
      <c r="L433" t="s">
        <v>2553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92</v>
      </c>
      <c r="U433" t="s">
        <v>2554</v>
      </c>
      <c r="V433" t="s">
        <v>57</v>
      </c>
      <c r="W433" t="s">
        <v>68</v>
      </c>
      <c r="X433" s="3" t="s">
        <v>3439</v>
      </c>
      <c r="Y433" s="3">
        <v>16</v>
      </c>
      <c r="Z433" s="3">
        <v>1962</v>
      </c>
      <c r="AA433" s="42">
        <f t="shared" si="24"/>
        <v>16</v>
      </c>
      <c r="AB433" s="42" t="str">
        <f t="shared" si="25"/>
        <v>10</v>
      </c>
      <c r="AC433" s="42">
        <f t="shared" si="26"/>
        <v>1962</v>
      </c>
      <c r="AD433" t="str">
        <f t="shared" si="27"/>
        <v>16/10/1962</v>
      </c>
    </row>
    <row r="434" spans="1:30" x14ac:dyDescent="0.3">
      <c r="A434" t="s">
        <v>2555</v>
      </c>
      <c r="B434" t="s">
        <v>1298</v>
      </c>
      <c r="C434" t="s">
        <v>36</v>
      </c>
      <c r="D434" s="4">
        <v>45</v>
      </c>
      <c r="F434" t="s">
        <v>294</v>
      </c>
      <c r="G434" t="s">
        <v>2556</v>
      </c>
      <c r="H434" t="s">
        <v>2557</v>
      </c>
      <c r="I434" t="s">
        <v>2269</v>
      </c>
      <c r="J434" t="s">
        <v>88</v>
      </c>
      <c r="K434" t="s">
        <v>289</v>
      </c>
      <c r="L434" t="s">
        <v>2558</v>
      </c>
      <c r="O434" t="s">
        <v>2559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208</v>
      </c>
      <c r="W434" t="s">
        <v>92</v>
      </c>
      <c r="AA434" s="42"/>
      <c r="AB434" s="42"/>
    </row>
    <row r="435" spans="1:30" x14ac:dyDescent="0.3">
      <c r="A435" t="s">
        <v>2560</v>
      </c>
      <c r="B435" t="s">
        <v>71</v>
      </c>
      <c r="C435" t="s">
        <v>60</v>
      </c>
      <c r="D435" s="4">
        <v>27</v>
      </c>
      <c r="E435" t="s">
        <v>2561</v>
      </c>
      <c r="F435" t="s">
        <v>541</v>
      </c>
      <c r="G435" t="s">
        <v>39</v>
      </c>
      <c r="H435" t="s">
        <v>2562</v>
      </c>
      <c r="I435" t="s">
        <v>2563</v>
      </c>
      <c r="J435" t="s">
        <v>668</v>
      </c>
      <c r="K435" t="s">
        <v>624</v>
      </c>
      <c r="L435" t="s">
        <v>2564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102</v>
      </c>
      <c r="U435">
        <v>29520</v>
      </c>
      <c r="V435" t="s">
        <v>79</v>
      </c>
      <c r="W435" t="s">
        <v>25</v>
      </c>
      <c r="X435" s="3" t="s">
        <v>4352</v>
      </c>
      <c r="Y435" s="3">
        <v>20</v>
      </c>
      <c r="Z435" s="3">
        <v>1997</v>
      </c>
      <c r="AA435" s="42">
        <f t="shared" si="24"/>
        <v>20</v>
      </c>
      <c r="AB435" s="42" t="str">
        <f t="shared" si="25"/>
        <v>3</v>
      </c>
      <c r="AC435" s="42">
        <f t="shared" si="26"/>
        <v>1997</v>
      </c>
      <c r="AD435" t="str">
        <f t="shared" si="27"/>
        <v>20/3/1997</v>
      </c>
    </row>
    <row r="436" spans="1:30" x14ac:dyDescent="0.3">
      <c r="A436" t="s">
        <v>2565</v>
      </c>
      <c r="B436" t="s">
        <v>2566</v>
      </c>
      <c r="C436" t="s">
        <v>36</v>
      </c>
      <c r="D436" s="4">
        <v>68</v>
      </c>
      <c r="E436" t="s">
        <v>2567</v>
      </c>
      <c r="F436" t="s">
        <v>39</v>
      </c>
      <c r="G436" t="s">
        <v>2568</v>
      </c>
      <c r="H436" t="s">
        <v>2569</v>
      </c>
      <c r="I436" t="s">
        <v>2570</v>
      </c>
      <c r="J436" t="s">
        <v>65</v>
      </c>
      <c r="K436" t="s">
        <v>157</v>
      </c>
      <c r="L436" t="s">
        <v>2571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132</v>
      </c>
      <c r="U436">
        <v>1713</v>
      </c>
      <c r="V436" t="s">
        <v>33</v>
      </c>
      <c r="W436" t="s">
        <v>132</v>
      </c>
      <c r="X436" s="3" t="s">
        <v>4368</v>
      </c>
      <c r="Y436" s="3">
        <v>6</v>
      </c>
      <c r="Z436" s="3">
        <v>56</v>
      </c>
      <c r="AA436" s="42" t="str">
        <f t="shared" si="24"/>
        <v>20</v>
      </c>
      <c r="AB436" s="42">
        <f t="shared" si="25"/>
        <v>6</v>
      </c>
      <c r="AC436" s="42" t="str">
        <f t="shared" si="26"/>
        <v>1956</v>
      </c>
      <c r="AD436" t="str">
        <f t="shared" si="27"/>
        <v>20/6/1956</v>
      </c>
    </row>
    <row r="437" spans="1:30" x14ac:dyDescent="0.3">
      <c r="A437" t="s">
        <v>2572</v>
      </c>
      <c r="B437" t="s">
        <v>2047</v>
      </c>
      <c r="C437" t="s">
        <v>60</v>
      </c>
      <c r="D437" s="4">
        <v>59</v>
      </c>
      <c r="F437" t="s">
        <v>145</v>
      </c>
      <c r="G437" t="s">
        <v>2573</v>
      </c>
      <c r="H437" t="s">
        <v>2574</v>
      </c>
      <c r="I437" t="s">
        <v>2575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56</v>
      </c>
      <c r="U437">
        <v>34484</v>
      </c>
      <c r="V437" t="s">
        <v>57</v>
      </c>
      <c r="W437" t="s">
        <v>92</v>
      </c>
      <c r="AA437" s="42"/>
      <c r="AB437" s="42"/>
    </row>
    <row r="438" spans="1:30" x14ac:dyDescent="0.3">
      <c r="A438" t="s">
        <v>2577</v>
      </c>
      <c r="B438" t="s">
        <v>1648</v>
      </c>
      <c r="C438" t="s">
        <v>36</v>
      </c>
      <c r="D438" s="4">
        <v>55</v>
      </c>
      <c r="F438" t="s">
        <v>39</v>
      </c>
      <c r="G438" t="s">
        <v>39</v>
      </c>
      <c r="H438" t="s">
        <v>925</v>
      </c>
      <c r="I438" t="s">
        <v>1662</v>
      </c>
      <c r="J438" t="s">
        <v>189</v>
      </c>
      <c r="K438" t="s">
        <v>54</v>
      </c>
      <c r="L438" t="s">
        <v>574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78</v>
      </c>
      <c r="U438">
        <v>39770</v>
      </c>
      <c r="W438" t="s">
        <v>102</v>
      </c>
      <c r="AA438" s="42"/>
      <c r="AB438" s="42"/>
    </row>
    <row r="439" spans="1:30" x14ac:dyDescent="0.3">
      <c r="A439" t="s">
        <v>3561</v>
      </c>
      <c r="B439" t="s">
        <v>527</v>
      </c>
      <c r="C439" t="s">
        <v>60</v>
      </c>
      <c r="D439" s="4">
        <v>75</v>
      </c>
      <c r="E439" t="s">
        <v>2578</v>
      </c>
      <c r="F439" t="s">
        <v>126</v>
      </c>
      <c r="G439" t="s">
        <v>146</v>
      </c>
      <c r="J439" t="s">
        <v>409</v>
      </c>
      <c r="K439" t="s">
        <v>873</v>
      </c>
      <c r="L439" t="s">
        <v>2579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199</v>
      </c>
      <c r="W439" t="s">
        <v>102</v>
      </c>
      <c r="X439" s="3" t="s">
        <v>4352</v>
      </c>
      <c r="Y439" s="3">
        <v>16</v>
      </c>
      <c r="Z439" s="3">
        <v>1949</v>
      </c>
      <c r="AA439" s="42">
        <f t="shared" si="24"/>
        <v>16</v>
      </c>
      <c r="AB439" s="42" t="str">
        <f t="shared" si="25"/>
        <v>3</v>
      </c>
      <c r="AC439" s="42">
        <f t="shared" si="26"/>
        <v>1949</v>
      </c>
      <c r="AD439" t="str">
        <f t="shared" si="27"/>
        <v>16/3/1949</v>
      </c>
    </row>
    <row r="440" spans="1:30" x14ac:dyDescent="0.3">
      <c r="A440" t="s">
        <v>2580</v>
      </c>
      <c r="B440" t="s">
        <v>2135</v>
      </c>
      <c r="C440" t="s">
        <v>60</v>
      </c>
      <c r="D440" s="4">
        <v>63</v>
      </c>
      <c r="E440" t="s">
        <v>2581</v>
      </c>
      <c r="F440" t="s">
        <v>266</v>
      </c>
      <c r="G440" t="s">
        <v>39</v>
      </c>
      <c r="H440" t="s">
        <v>2582</v>
      </c>
      <c r="I440" t="s">
        <v>2583</v>
      </c>
      <c r="J440" t="s">
        <v>458</v>
      </c>
      <c r="K440" t="s">
        <v>89</v>
      </c>
      <c r="L440" t="s">
        <v>2584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132</v>
      </c>
      <c r="V440" t="s">
        <v>57</v>
      </c>
      <c r="W440" t="s">
        <v>80</v>
      </c>
      <c r="X440" s="3" t="s">
        <v>4372</v>
      </c>
      <c r="Y440" s="3">
        <v>2</v>
      </c>
      <c r="Z440" s="3">
        <v>61</v>
      </c>
      <c r="AA440" s="42" t="str">
        <f t="shared" si="24"/>
        <v>14</v>
      </c>
      <c r="AB440" s="42">
        <f t="shared" si="25"/>
        <v>2</v>
      </c>
      <c r="AC440" s="42" t="str">
        <f t="shared" si="26"/>
        <v>1961</v>
      </c>
      <c r="AD440" t="str">
        <f t="shared" si="27"/>
        <v>14/2/1961</v>
      </c>
    </row>
    <row r="441" spans="1:30" x14ac:dyDescent="0.3">
      <c r="A441" t="s">
        <v>2585</v>
      </c>
      <c r="B441" t="s">
        <v>2586</v>
      </c>
      <c r="C441" t="s">
        <v>3442</v>
      </c>
      <c r="D441" s="4">
        <v>66</v>
      </c>
      <c r="E441" t="s">
        <v>2587</v>
      </c>
      <c r="F441" t="s">
        <v>95</v>
      </c>
      <c r="G441" t="s">
        <v>2588</v>
      </c>
      <c r="H441" t="s">
        <v>589</v>
      </c>
      <c r="I441" t="s">
        <v>2430</v>
      </c>
      <c r="J441" t="s">
        <v>109</v>
      </c>
      <c r="K441" t="s">
        <v>181</v>
      </c>
      <c r="L441" t="s">
        <v>2589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56</v>
      </c>
      <c r="X441" s="3" t="s">
        <v>4365</v>
      </c>
      <c r="Y441" s="3">
        <v>9</v>
      </c>
      <c r="Z441" s="3">
        <v>1958</v>
      </c>
      <c r="AA441" s="42" t="str">
        <f t="shared" si="24"/>
        <v>2</v>
      </c>
      <c r="AB441" s="42">
        <f t="shared" si="25"/>
        <v>9</v>
      </c>
      <c r="AC441" s="42">
        <f t="shared" si="26"/>
        <v>1958</v>
      </c>
      <c r="AD441" t="str">
        <f t="shared" si="27"/>
        <v>2/9/1958</v>
      </c>
    </row>
    <row r="442" spans="1:30" x14ac:dyDescent="0.3">
      <c r="A442" t="s">
        <v>2590</v>
      </c>
      <c r="B442" t="s">
        <v>2591</v>
      </c>
      <c r="C442" t="s">
        <v>60</v>
      </c>
      <c r="D442" s="4">
        <v>66</v>
      </c>
      <c r="E442" t="s">
        <v>2592</v>
      </c>
      <c r="F442" t="s">
        <v>145</v>
      </c>
      <c r="H442" t="s">
        <v>2593</v>
      </c>
      <c r="I442" t="s">
        <v>2594</v>
      </c>
      <c r="J442" t="s">
        <v>196</v>
      </c>
      <c r="K442" t="s">
        <v>197</v>
      </c>
      <c r="L442" t="s">
        <v>2595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79</v>
      </c>
      <c r="W442" t="s">
        <v>132</v>
      </c>
      <c r="X442" s="3" t="s">
        <v>4362</v>
      </c>
      <c r="Y442" s="3">
        <v>1</v>
      </c>
      <c r="Z442" s="3">
        <v>58</v>
      </c>
      <c r="AA442" s="42" t="str">
        <f t="shared" si="24"/>
        <v>23</v>
      </c>
      <c r="AB442" s="42">
        <f t="shared" si="25"/>
        <v>1</v>
      </c>
      <c r="AC442" s="42" t="str">
        <f t="shared" si="26"/>
        <v>1958</v>
      </c>
      <c r="AD442" t="str">
        <f t="shared" si="27"/>
        <v>23/1/1958</v>
      </c>
    </row>
    <row r="443" spans="1:30" x14ac:dyDescent="0.3">
      <c r="A443" t="s">
        <v>2596</v>
      </c>
      <c r="B443" t="s">
        <v>448</v>
      </c>
      <c r="C443" t="s">
        <v>60</v>
      </c>
      <c r="D443" s="4">
        <v>55</v>
      </c>
      <c r="E443" t="s">
        <v>2597</v>
      </c>
      <c r="F443" t="s">
        <v>117</v>
      </c>
      <c r="G443" t="s">
        <v>39</v>
      </c>
      <c r="H443" t="s">
        <v>2598</v>
      </c>
      <c r="I443" t="s">
        <v>2599</v>
      </c>
      <c r="K443" t="s">
        <v>548</v>
      </c>
      <c r="L443" t="s">
        <v>2600</v>
      </c>
      <c r="M443">
        <v>131</v>
      </c>
      <c r="P443">
        <v>168</v>
      </c>
      <c r="R443">
        <v>23.3</v>
      </c>
      <c r="S443">
        <v>159</v>
      </c>
      <c r="T443" t="s">
        <v>68</v>
      </c>
      <c r="U443">
        <v>25241</v>
      </c>
      <c r="V443" t="s">
        <v>25</v>
      </c>
      <c r="W443" t="s">
        <v>46</v>
      </c>
      <c r="X443" s="3" t="s">
        <v>4369</v>
      </c>
      <c r="Y443" s="3">
        <v>9</v>
      </c>
      <c r="Z443" s="3">
        <v>1969</v>
      </c>
      <c r="AA443" s="42" t="str">
        <f t="shared" si="24"/>
        <v>25</v>
      </c>
      <c r="AB443" s="42">
        <f t="shared" si="25"/>
        <v>9</v>
      </c>
      <c r="AC443" s="42">
        <f t="shared" si="26"/>
        <v>1969</v>
      </c>
      <c r="AD443" t="str">
        <f t="shared" si="27"/>
        <v>25/9/1969</v>
      </c>
    </row>
    <row r="444" spans="1:30" x14ac:dyDescent="0.3">
      <c r="A444" t="s">
        <v>3515</v>
      </c>
      <c r="B444" t="s">
        <v>2601</v>
      </c>
      <c r="C444" t="s">
        <v>36</v>
      </c>
      <c r="D444" s="4">
        <v>27</v>
      </c>
      <c r="E444" t="s">
        <v>2602</v>
      </c>
      <c r="F444" t="s">
        <v>266</v>
      </c>
      <c r="G444" t="s">
        <v>2603</v>
      </c>
      <c r="H444" t="s">
        <v>2157</v>
      </c>
      <c r="I444" t="s">
        <v>2604</v>
      </c>
      <c r="K444" t="s">
        <v>181</v>
      </c>
      <c r="L444" t="s">
        <v>2605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3" t="s">
        <v>4374</v>
      </c>
      <c r="Y444" s="3">
        <v>12</v>
      </c>
      <c r="Z444" s="3">
        <v>1997</v>
      </c>
      <c r="AA444" s="42" t="str">
        <f t="shared" si="24"/>
        <v>19</v>
      </c>
      <c r="AB444" s="42">
        <f t="shared" si="25"/>
        <v>12</v>
      </c>
      <c r="AC444" s="42">
        <f t="shared" si="26"/>
        <v>1997</v>
      </c>
      <c r="AD444" t="str">
        <f t="shared" si="27"/>
        <v>19/12/1997</v>
      </c>
    </row>
    <row r="445" spans="1:30" x14ac:dyDescent="0.3">
      <c r="A445" t="s">
        <v>2606</v>
      </c>
      <c r="B445" t="s">
        <v>2607</v>
      </c>
      <c r="C445" t="s">
        <v>36</v>
      </c>
      <c r="D445" s="4">
        <v>37</v>
      </c>
      <c r="E445" t="s">
        <v>2608</v>
      </c>
      <c r="F445" t="s">
        <v>266</v>
      </c>
      <c r="G445" t="s">
        <v>39</v>
      </c>
      <c r="H445" t="s">
        <v>2609</v>
      </c>
      <c r="I445" t="s">
        <v>2610</v>
      </c>
      <c r="J445" t="s">
        <v>196</v>
      </c>
      <c r="K445" t="s">
        <v>181</v>
      </c>
      <c r="L445" t="s">
        <v>2611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165</v>
      </c>
      <c r="U445">
        <v>40613</v>
      </c>
      <c r="V445" t="s">
        <v>698</v>
      </c>
      <c r="W445" t="s">
        <v>80</v>
      </c>
      <c r="X445" s="3" t="s">
        <v>4363</v>
      </c>
      <c r="Y445" s="3">
        <v>28</v>
      </c>
      <c r="Z445" s="3">
        <v>1987</v>
      </c>
      <c r="AA445" s="42">
        <f t="shared" si="24"/>
        <v>28</v>
      </c>
      <c r="AB445" s="42" t="str">
        <f t="shared" si="25"/>
        <v>11</v>
      </c>
      <c r="AC445" s="42">
        <f t="shared" si="26"/>
        <v>1987</v>
      </c>
      <c r="AD445" t="str">
        <f t="shared" si="27"/>
        <v>28/11/1987</v>
      </c>
    </row>
    <row r="446" spans="1:30" x14ac:dyDescent="0.3">
      <c r="A446" t="s">
        <v>3458</v>
      </c>
      <c r="B446" t="s">
        <v>2612</v>
      </c>
      <c r="C446" t="s">
        <v>60</v>
      </c>
      <c r="D446" s="4">
        <v>37</v>
      </c>
      <c r="E446" t="s">
        <v>2613</v>
      </c>
      <c r="F446" t="s">
        <v>84</v>
      </c>
      <c r="G446" t="s">
        <v>2614</v>
      </c>
      <c r="H446" t="s">
        <v>949</v>
      </c>
      <c r="I446" t="s">
        <v>2615</v>
      </c>
      <c r="J446" t="s">
        <v>121</v>
      </c>
      <c r="K446" t="s">
        <v>261</v>
      </c>
      <c r="L446" t="s">
        <v>190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91</v>
      </c>
      <c r="U446" t="s">
        <v>2616</v>
      </c>
      <c r="V446" t="s">
        <v>79</v>
      </c>
      <c r="X446" s="3" t="s">
        <v>4362</v>
      </c>
      <c r="Y446" s="3">
        <v>9</v>
      </c>
      <c r="Z446" s="3">
        <v>87</v>
      </c>
      <c r="AA446" s="42" t="str">
        <f t="shared" si="24"/>
        <v>23</v>
      </c>
      <c r="AB446" s="42">
        <f t="shared" si="25"/>
        <v>9</v>
      </c>
      <c r="AC446" s="42" t="str">
        <f t="shared" si="26"/>
        <v>1987</v>
      </c>
      <c r="AD446" t="str">
        <f t="shared" si="27"/>
        <v>23/9/1987</v>
      </c>
    </row>
    <row r="447" spans="1:30" x14ac:dyDescent="0.3">
      <c r="A447" t="s">
        <v>2617</v>
      </c>
      <c r="B447" t="s">
        <v>2618</v>
      </c>
      <c r="C447" t="s">
        <v>60</v>
      </c>
      <c r="D447" s="4">
        <v>58</v>
      </c>
      <c r="E447" t="s">
        <v>2619</v>
      </c>
      <c r="G447" t="s">
        <v>2620</v>
      </c>
      <c r="H447" t="s">
        <v>2621</v>
      </c>
      <c r="I447" t="s">
        <v>2622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R447">
        <v>18.5</v>
      </c>
      <c r="S447">
        <v>177</v>
      </c>
      <c r="T447" t="s">
        <v>80</v>
      </c>
      <c r="U447">
        <v>45187</v>
      </c>
      <c r="V447" t="s">
        <v>79</v>
      </c>
      <c r="W447" t="s">
        <v>102</v>
      </c>
      <c r="X447" s="3" t="s">
        <v>4372</v>
      </c>
      <c r="Y447" s="3">
        <v>2</v>
      </c>
      <c r="Z447" s="3">
        <v>1966</v>
      </c>
      <c r="AA447" s="42" t="str">
        <f t="shared" si="24"/>
        <v>14</v>
      </c>
      <c r="AB447" s="42">
        <f t="shared" si="25"/>
        <v>2</v>
      </c>
      <c r="AC447" s="42">
        <f t="shared" si="26"/>
        <v>1966</v>
      </c>
      <c r="AD447" t="str">
        <f t="shared" si="27"/>
        <v>14/2/1966</v>
      </c>
    </row>
    <row r="448" spans="1:30" x14ac:dyDescent="0.3">
      <c r="A448" t="s">
        <v>2623</v>
      </c>
      <c r="B448" t="s">
        <v>1918</v>
      </c>
      <c r="C448" t="s">
        <v>36</v>
      </c>
      <c r="D448" s="4">
        <v>29</v>
      </c>
      <c r="E448" t="s">
        <v>2624</v>
      </c>
      <c r="F448" t="s">
        <v>541</v>
      </c>
      <c r="G448" t="s">
        <v>39</v>
      </c>
      <c r="H448" t="s">
        <v>2157</v>
      </c>
      <c r="I448" t="s">
        <v>445</v>
      </c>
      <c r="J448" t="s">
        <v>65</v>
      </c>
      <c r="K448" t="s">
        <v>39</v>
      </c>
      <c r="L448" t="s">
        <v>2625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379</v>
      </c>
      <c r="W448" t="s">
        <v>102</v>
      </c>
      <c r="X448" s="3" t="s">
        <v>4357</v>
      </c>
      <c r="Y448" s="3">
        <v>4</v>
      </c>
      <c r="Z448" s="3">
        <v>95</v>
      </c>
      <c r="AA448" s="42" t="str">
        <f t="shared" si="24"/>
        <v>16</v>
      </c>
      <c r="AB448" s="42">
        <f t="shared" si="25"/>
        <v>4</v>
      </c>
      <c r="AC448" s="42" t="str">
        <f t="shared" si="26"/>
        <v>1995</v>
      </c>
      <c r="AD448" t="str">
        <f t="shared" si="27"/>
        <v>16/4/1995</v>
      </c>
    </row>
    <row r="449" spans="1:30" x14ac:dyDescent="0.3">
      <c r="A449" t="s">
        <v>2626</v>
      </c>
      <c r="B449" t="s">
        <v>364</v>
      </c>
      <c r="C449" t="s">
        <v>60</v>
      </c>
      <c r="D449" s="4">
        <v>52</v>
      </c>
      <c r="E449" t="s">
        <v>2627</v>
      </c>
      <c r="F449" t="s">
        <v>491</v>
      </c>
      <c r="G449" t="s">
        <v>2628</v>
      </c>
      <c r="H449" t="s">
        <v>2629</v>
      </c>
      <c r="I449" t="s">
        <v>2630</v>
      </c>
      <c r="J449" t="s">
        <v>638</v>
      </c>
      <c r="K449" t="s">
        <v>130</v>
      </c>
      <c r="L449" t="s">
        <v>2631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208</v>
      </c>
      <c r="W449" t="s">
        <v>25</v>
      </c>
      <c r="X449" s="3" t="s">
        <v>4353</v>
      </c>
      <c r="Y449" s="3">
        <v>11</v>
      </c>
      <c r="Z449" s="3">
        <v>24</v>
      </c>
      <c r="AA449" s="42" t="str">
        <f t="shared" si="24"/>
        <v>21</v>
      </c>
      <c r="AB449" s="42">
        <f t="shared" si="25"/>
        <v>11</v>
      </c>
      <c r="AC449" s="42" t="str">
        <f t="shared" si="26"/>
        <v>1924</v>
      </c>
      <c r="AD449" t="str">
        <f t="shared" si="27"/>
        <v>21/11/1924</v>
      </c>
    </row>
    <row r="450" spans="1:30" x14ac:dyDescent="0.3">
      <c r="A450" t="s">
        <v>2632</v>
      </c>
      <c r="B450" t="s">
        <v>2633</v>
      </c>
      <c r="C450" t="s">
        <v>36</v>
      </c>
      <c r="D450" s="4">
        <v>64</v>
      </c>
      <c r="E450" t="s">
        <v>2634</v>
      </c>
      <c r="F450" t="s">
        <v>329</v>
      </c>
      <c r="G450" t="s">
        <v>146</v>
      </c>
      <c r="H450" t="s">
        <v>2635</v>
      </c>
      <c r="I450" t="s">
        <v>2636</v>
      </c>
      <c r="J450" t="s">
        <v>242</v>
      </c>
      <c r="K450" t="s">
        <v>25</v>
      </c>
      <c r="L450" t="s">
        <v>2637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208</v>
      </c>
      <c r="X450" s="3" t="s">
        <v>4368</v>
      </c>
      <c r="Y450" s="3">
        <v>9</v>
      </c>
      <c r="Z450" s="3">
        <v>1960</v>
      </c>
      <c r="AA450" s="42" t="str">
        <f t="shared" ref="AA450:AA512" si="28">IF(AND(X450&gt;12, Y450&lt;=12),X450,Y450)</f>
        <v>20</v>
      </c>
      <c r="AB450" s="42">
        <f t="shared" ref="AB450:AB512" si="29">IF(X450=AA450,Y450,X450)</f>
        <v>9</v>
      </c>
      <c r="AC450" s="42">
        <f t="shared" ref="AC450:AC512" si="30">IF(LEN(Z450)=4, Z450, "19" &amp; Z450)</f>
        <v>1960</v>
      </c>
      <c r="AD450" t="str">
        <f t="shared" ref="AD450:AD512" si="31">(AA450 &amp; "/" &amp; AB450 &amp; "/" &amp; AC450)</f>
        <v>20/9/1960</v>
      </c>
    </row>
    <row r="451" spans="1:30" x14ac:dyDescent="0.3">
      <c r="A451" t="s">
        <v>2639</v>
      </c>
      <c r="B451" t="s">
        <v>2640</v>
      </c>
      <c r="C451" t="s">
        <v>36</v>
      </c>
      <c r="D451" s="4">
        <v>31</v>
      </c>
      <c r="F451" t="s">
        <v>145</v>
      </c>
      <c r="G451" t="s">
        <v>2641</v>
      </c>
      <c r="H451" t="s">
        <v>1583</v>
      </c>
      <c r="I451" t="s">
        <v>2642</v>
      </c>
      <c r="J451" t="s">
        <v>205</v>
      </c>
      <c r="K451" t="s">
        <v>181</v>
      </c>
      <c r="L451" t="s">
        <v>2643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56</v>
      </c>
      <c r="U451">
        <v>10983</v>
      </c>
      <c r="V451" t="s">
        <v>33</v>
      </c>
      <c r="W451" t="s">
        <v>46</v>
      </c>
      <c r="AA451" s="42"/>
      <c r="AB451" s="42"/>
    </row>
    <row r="452" spans="1:30" x14ac:dyDescent="0.3">
      <c r="A452" t="s">
        <v>3562</v>
      </c>
      <c r="B452" t="s">
        <v>2644</v>
      </c>
      <c r="C452" t="s">
        <v>60</v>
      </c>
      <c r="D452" s="4">
        <v>41</v>
      </c>
      <c r="E452" t="s">
        <v>2645</v>
      </c>
      <c r="F452" t="s">
        <v>25</v>
      </c>
      <c r="G452" t="s">
        <v>146</v>
      </c>
      <c r="H452" t="s">
        <v>235</v>
      </c>
      <c r="I452" t="s">
        <v>2646</v>
      </c>
      <c r="J452" t="s">
        <v>156</v>
      </c>
      <c r="K452" t="s">
        <v>741</v>
      </c>
      <c r="L452" t="s">
        <v>2647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68</v>
      </c>
      <c r="U452">
        <v>39673</v>
      </c>
      <c r="V452" t="s">
        <v>379</v>
      </c>
      <c r="W452" t="s">
        <v>46</v>
      </c>
      <c r="X452" s="3" t="s">
        <v>4352</v>
      </c>
      <c r="Y452" s="3">
        <v>17</v>
      </c>
      <c r="Z452" s="3">
        <v>1983</v>
      </c>
      <c r="AA452" s="42">
        <f t="shared" si="28"/>
        <v>17</v>
      </c>
      <c r="AB452" s="42" t="str">
        <f t="shared" si="29"/>
        <v>3</v>
      </c>
      <c r="AC452" s="42">
        <f t="shared" si="30"/>
        <v>1983</v>
      </c>
      <c r="AD452" t="str">
        <f t="shared" si="31"/>
        <v>17/3/1983</v>
      </c>
    </row>
    <row r="453" spans="1:30" x14ac:dyDescent="0.3">
      <c r="A453" t="s">
        <v>2649</v>
      </c>
      <c r="B453" t="s">
        <v>2650</v>
      </c>
      <c r="C453" t="s">
        <v>36</v>
      </c>
      <c r="D453" s="4">
        <v>83</v>
      </c>
      <c r="E453" t="s">
        <v>2651</v>
      </c>
      <c r="F453" t="s">
        <v>294</v>
      </c>
      <c r="G453" t="s">
        <v>146</v>
      </c>
      <c r="J453" t="s">
        <v>65</v>
      </c>
      <c r="K453" t="s">
        <v>631</v>
      </c>
      <c r="L453" t="s">
        <v>2652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80</v>
      </c>
      <c r="U453">
        <v>-27639</v>
      </c>
      <c r="V453" t="s">
        <v>79</v>
      </c>
      <c r="W453" t="s">
        <v>44</v>
      </c>
      <c r="X453" s="3" t="s">
        <v>4360</v>
      </c>
      <c r="Y453" s="3">
        <v>28</v>
      </c>
      <c r="Z453" s="3">
        <v>1941</v>
      </c>
      <c r="AA453" s="42">
        <f t="shared" si="28"/>
        <v>28</v>
      </c>
      <c r="AB453" s="42" t="str">
        <f t="shared" si="29"/>
        <v>8</v>
      </c>
      <c r="AC453" s="42">
        <f t="shared" si="30"/>
        <v>1941</v>
      </c>
      <c r="AD453" t="str">
        <f t="shared" si="31"/>
        <v>28/8/1941</v>
      </c>
    </row>
    <row r="454" spans="1:30" x14ac:dyDescent="0.3">
      <c r="A454" t="s">
        <v>2653</v>
      </c>
      <c r="B454" t="s">
        <v>1184</v>
      </c>
      <c r="C454" t="s">
        <v>60</v>
      </c>
      <c r="D454" s="4">
        <v>21</v>
      </c>
      <c r="E454" t="s">
        <v>2654</v>
      </c>
      <c r="F454" t="s">
        <v>338</v>
      </c>
      <c r="H454" t="s">
        <v>2655</v>
      </c>
      <c r="I454" t="s">
        <v>2656</v>
      </c>
      <c r="J454" t="s">
        <v>88</v>
      </c>
      <c r="K454" t="s">
        <v>682</v>
      </c>
      <c r="L454" t="s">
        <v>2657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68</v>
      </c>
      <c r="U454">
        <v>12623</v>
      </c>
      <c r="V454" t="s">
        <v>45</v>
      </c>
      <c r="W454" t="s">
        <v>46</v>
      </c>
      <c r="X454" s="3" t="s">
        <v>4363</v>
      </c>
      <c r="Y454" s="3">
        <v>8</v>
      </c>
      <c r="Z454" s="3">
        <v>2003</v>
      </c>
      <c r="AA454" s="42" t="str">
        <f t="shared" si="28"/>
        <v>11</v>
      </c>
      <c r="AB454" s="42">
        <f t="shared" si="29"/>
        <v>8</v>
      </c>
      <c r="AC454" s="42">
        <f t="shared" si="30"/>
        <v>2003</v>
      </c>
      <c r="AD454" t="str">
        <f t="shared" si="31"/>
        <v>11/8/2003</v>
      </c>
    </row>
    <row r="455" spans="1:30" x14ac:dyDescent="0.3">
      <c r="A455" t="s">
        <v>2658</v>
      </c>
      <c r="B455" t="s">
        <v>2659</v>
      </c>
      <c r="C455" t="s">
        <v>60</v>
      </c>
      <c r="D455" s="4">
        <v>29</v>
      </c>
      <c r="E455" t="s">
        <v>2660</v>
      </c>
      <c r="F455" t="s">
        <v>169</v>
      </c>
      <c r="G455" t="s">
        <v>2661</v>
      </c>
      <c r="H455" t="s">
        <v>2662</v>
      </c>
      <c r="I455" t="s">
        <v>2662</v>
      </c>
      <c r="J455" t="s">
        <v>342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68</v>
      </c>
      <c r="X455" s="3" t="s">
        <v>4364</v>
      </c>
      <c r="Y455" s="3">
        <v>2</v>
      </c>
      <c r="Z455" s="3">
        <v>1995</v>
      </c>
      <c r="AA455" s="42" t="str">
        <f t="shared" si="28"/>
        <v>5</v>
      </c>
      <c r="AB455" s="42">
        <f t="shared" si="29"/>
        <v>2</v>
      </c>
      <c r="AC455" s="42">
        <f t="shared" si="30"/>
        <v>1995</v>
      </c>
      <c r="AD455" t="str">
        <f t="shared" si="31"/>
        <v>5/2/1995</v>
      </c>
    </row>
    <row r="456" spans="1:30" x14ac:dyDescent="0.3">
      <c r="A456" t="s">
        <v>2663</v>
      </c>
      <c r="B456" t="s">
        <v>2664</v>
      </c>
      <c r="C456" t="s">
        <v>60</v>
      </c>
      <c r="D456" s="4">
        <v>59</v>
      </c>
      <c r="E456" t="s">
        <v>2665</v>
      </c>
      <c r="F456" t="s">
        <v>193</v>
      </c>
      <c r="G456" t="s">
        <v>39</v>
      </c>
      <c r="H456" t="s">
        <v>2666</v>
      </c>
      <c r="I456" t="s">
        <v>2667</v>
      </c>
      <c r="J456" t="s">
        <v>189</v>
      </c>
      <c r="K456" t="s">
        <v>140</v>
      </c>
      <c r="L456" t="s">
        <v>190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78</v>
      </c>
      <c r="U456" t="s">
        <v>2668</v>
      </c>
      <c r="V456" t="s">
        <v>33</v>
      </c>
      <c r="W456" t="b">
        <v>1</v>
      </c>
      <c r="X456" s="3" t="s">
        <v>4371</v>
      </c>
      <c r="Y456" s="3">
        <v>21</v>
      </c>
      <c r="Z456" s="3">
        <v>1965</v>
      </c>
      <c r="AA456" s="42">
        <f t="shared" si="28"/>
        <v>21</v>
      </c>
      <c r="AB456" s="42" t="str">
        <f t="shared" si="29"/>
        <v>9</v>
      </c>
      <c r="AC456" s="42">
        <f t="shared" si="30"/>
        <v>1965</v>
      </c>
      <c r="AD456" t="str">
        <f t="shared" si="31"/>
        <v>21/9/1965</v>
      </c>
    </row>
    <row r="457" spans="1:30" x14ac:dyDescent="0.3">
      <c r="A457" t="s">
        <v>3516</v>
      </c>
      <c r="B457" t="s">
        <v>2523</v>
      </c>
      <c r="C457" t="s">
        <v>3442</v>
      </c>
      <c r="D457" s="4">
        <v>19</v>
      </c>
      <c r="E457" t="s">
        <v>2669</v>
      </c>
      <c r="F457" t="s">
        <v>153</v>
      </c>
      <c r="G457" t="s">
        <v>39</v>
      </c>
      <c r="H457" t="s">
        <v>2670</v>
      </c>
      <c r="I457" t="s">
        <v>2671</v>
      </c>
      <c r="J457" t="s">
        <v>139</v>
      </c>
      <c r="K457" t="s">
        <v>66</v>
      </c>
      <c r="L457" t="s">
        <v>2672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3" t="s">
        <v>4352</v>
      </c>
      <c r="Y457" s="3">
        <v>4</v>
      </c>
      <c r="Z457" s="3">
        <v>2005</v>
      </c>
      <c r="AA457" s="42" t="str">
        <f t="shared" si="28"/>
        <v>3</v>
      </c>
      <c r="AB457" s="42">
        <f t="shared" si="29"/>
        <v>4</v>
      </c>
      <c r="AC457" s="42">
        <f t="shared" si="30"/>
        <v>2005</v>
      </c>
      <c r="AD457" t="str">
        <f t="shared" si="31"/>
        <v>3/4/2005</v>
      </c>
    </row>
    <row r="458" spans="1:30" x14ac:dyDescent="0.3">
      <c r="A458" t="s">
        <v>2674</v>
      </c>
      <c r="B458" t="s">
        <v>691</v>
      </c>
      <c r="C458" t="s">
        <v>36</v>
      </c>
      <c r="D458" s="4">
        <v>67</v>
      </c>
      <c r="E458" t="s">
        <v>2675</v>
      </c>
      <c r="F458" t="s">
        <v>693</v>
      </c>
      <c r="G458" t="s">
        <v>146</v>
      </c>
      <c r="H458" t="s">
        <v>2536</v>
      </c>
      <c r="I458" t="s">
        <v>2448</v>
      </c>
      <c r="J458" t="s">
        <v>309</v>
      </c>
      <c r="K458" t="s">
        <v>741</v>
      </c>
      <c r="L458" t="s">
        <v>2676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3" t="s">
        <v>3439</v>
      </c>
      <c r="Y458" s="3">
        <v>15</v>
      </c>
      <c r="Z458" s="3">
        <v>1957</v>
      </c>
      <c r="AA458" s="42">
        <f t="shared" si="28"/>
        <v>15</v>
      </c>
      <c r="AB458" s="42" t="str">
        <f t="shared" si="29"/>
        <v>10</v>
      </c>
      <c r="AC458" s="42">
        <f t="shared" si="30"/>
        <v>1957</v>
      </c>
      <c r="AD458" t="str">
        <f t="shared" si="31"/>
        <v>15/10/1957</v>
      </c>
    </row>
    <row r="459" spans="1:30" x14ac:dyDescent="0.3">
      <c r="A459" t="s">
        <v>2677</v>
      </c>
      <c r="B459" t="s">
        <v>2678</v>
      </c>
      <c r="C459" t="s">
        <v>60</v>
      </c>
      <c r="D459" s="4">
        <v>49</v>
      </c>
      <c r="E459" t="s">
        <v>2679</v>
      </c>
      <c r="F459" t="s">
        <v>38</v>
      </c>
      <c r="G459" t="s">
        <v>2680</v>
      </c>
      <c r="H459" t="s">
        <v>1478</v>
      </c>
      <c r="I459" t="s">
        <v>2681</v>
      </c>
      <c r="J459" t="s">
        <v>480</v>
      </c>
      <c r="K459" t="s">
        <v>289</v>
      </c>
      <c r="L459" t="s">
        <v>2682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132</v>
      </c>
      <c r="U459">
        <v>26672</v>
      </c>
      <c r="V459" t="s">
        <v>379</v>
      </c>
      <c r="W459" t="s">
        <v>46</v>
      </c>
      <c r="X459" s="3" t="s">
        <v>4360</v>
      </c>
      <c r="Y459" s="3">
        <v>11</v>
      </c>
      <c r="Z459" s="3">
        <v>1987</v>
      </c>
      <c r="AA459" s="42" t="str">
        <f t="shared" si="28"/>
        <v>8</v>
      </c>
      <c r="AB459" s="42">
        <f t="shared" si="29"/>
        <v>11</v>
      </c>
      <c r="AC459" s="42">
        <f t="shared" si="30"/>
        <v>1987</v>
      </c>
      <c r="AD459" t="str">
        <f t="shared" si="31"/>
        <v>8/11/1987</v>
      </c>
    </row>
    <row r="460" spans="1:30" x14ac:dyDescent="0.3">
      <c r="A460" t="s">
        <v>2683</v>
      </c>
      <c r="B460" t="s">
        <v>2481</v>
      </c>
      <c r="C460" t="s">
        <v>60</v>
      </c>
      <c r="D460" s="4">
        <v>39</v>
      </c>
      <c r="E460" t="s">
        <v>2684</v>
      </c>
      <c r="F460" t="s">
        <v>374</v>
      </c>
      <c r="G460" t="s">
        <v>39</v>
      </c>
      <c r="H460" t="s">
        <v>2685</v>
      </c>
      <c r="I460" t="s">
        <v>1651</v>
      </c>
      <c r="J460" t="s">
        <v>196</v>
      </c>
      <c r="K460" t="s">
        <v>760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3" t="s">
        <v>4367</v>
      </c>
      <c r="Y460" s="3">
        <v>8</v>
      </c>
      <c r="Z460" s="3">
        <v>85</v>
      </c>
      <c r="AA460" s="42" t="str">
        <f t="shared" si="28"/>
        <v>24</v>
      </c>
      <c r="AB460" s="42">
        <f t="shared" si="29"/>
        <v>8</v>
      </c>
      <c r="AC460" s="42" t="str">
        <f t="shared" si="30"/>
        <v>1985</v>
      </c>
      <c r="AD460" t="str">
        <f t="shared" si="31"/>
        <v>24/8/1985</v>
      </c>
    </row>
    <row r="461" spans="1:30" x14ac:dyDescent="0.3">
      <c r="A461" t="s">
        <v>3517</v>
      </c>
      <c r="B461" t="s">
        <v>2687</v>
      </c>
      <c r="C461" t="s">
        <v>3442</v>
      </c>
      <c r="D461" s="4">
        <v>39</v>
      </c>
      <c r="E461" t="s">
        <v>2688</v>
      </c>
      <c r="F461" t="s">
        <v>275</v>
      </c>
      <c r="G461" t="s">
        <v>2689</v>
      </c>
      <c r="H461" t="s">
        <v>463</v>
      </c>
      <c r="I461" t="s">
        <v>2690</v>
      </c>
      <c r="J461" t="s">
        <v>394</v>
      </c>
      <c r="K461" t="s">
        <v>703</v>
      </c>
      <c r="L461" t="s">
        <v>2691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2692</v>
      </c>
      <c r="V461" t="s">
        <v>79</v>
      </c>
      <c r="W461" t="s">
        <v>46</v>
      </c>
      <c r="X461" s="3" t="s">
        <v>4365</v>
      </c>
      <c r="Y461" s="3">
        <v>13</v>
      </c>
      <c r="Z461" s="3">
        <v>1985</v>
      </c>
      <c r="AA461" s="42">
        <f t="shared" si="28"/>
        <v>13</v>
      </c>
      <c r="AB461" s="42" t="str">
        <f t="shared" si="29"/>
        <v>2</v>
      </c>
      <c r="AC461" s="42">
        <f t="shared" si="30"/>
        <v>1985</v>
      </c>
      <c r="AD461" t="str">
        <f t="shared" si="31"/>
        <v>13/2/1985</v>
      </c>
    </row>
    <row r="462" spans="1:30" x14ac:dyDescent="0.3">
      <c r="A462" t="s">
        <v>3563</v>
      </c>
      <c r="B462" t="s">
        <v>2693</v>
      </c>
      <c r="C462" t="s">
        <v>60</v>
      </c>
      <c r="D462" s="4">
        <v>56</v>
      </c>
      <c r="E462" t="s">
        <v>2694</v>
      </c>
      <c r="F462" t="s">
        <v>153</v>
      </c>
      <c r="G462" t="s">
        <v>146</v>
      </c>
      <c r="H462" t="s">
        <v>2695</v>
      </c>
      <c r="I462" t="s">
        <v>2696</v>
      </c>
      <c r="J462" t="s">
        <v>480</v>
      </c>
      <c r="K462" t="s">
        <v>215</v>
      </c>
      <c r="L462" t="s">
        <v>2697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199</v>
      </c>
      <c r="W462" t="s">
        <v>80</v>
      </c>
      <c r="X462" s="3" t="s">
        <v>4371</v>
      </c>
      <c r="Y462" s="3">
        <v>18</v>
      </c>
      <c r="Z462" s="3">
        <v>1968</v>
      </c>
      <c r="AA462" s="42">
        <f t="shared" si="28"/>
        <v>18</v>
      </c>
      <c r="AB462" s="42" t="str">
        <f t="shared" si="29"/>
        <v>9</v>
      </c>
      <c r="AC462" s="42">
        <f t="shared" si="30"/>
        <v>1968</v>
      </c>
      <c r="AD462" t="str">
        <f t="shared" si="31"/>
        <v>18/9/1968</v>
      </c>
    </row>
    <row r="463" spans="1:30" x14ac:dyDescent="0.3">
      <c r="A463" t="s">
        <v>2699</v>
      </c>
      <c r="B463" t="s">
        <v>1683</v>
      </c>
      <c r="C463" t="s">
        <v>3442</v>
      </c>
      <c r="D463" s="4">
        <v>36</v>
      </c>
      <c r="F463" t="s">
        <v>126</v>
      </c>
      <c r="H463" t="s">
        <v>295</v>
      </c>
      <c r="I463" t="s">
        <v>2700</v>
      </c>
      <c r="J463" t="s">
        <v>242</v>
      </c>
      <c r="K463" t="s">
        <v>516</v>
      </c>
      <c r="L463" t="s">
        <v>2701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166</v>
      </c>
      <c r="AA463" s="42"/>
      <c r="AB463" s="42"/>
    </row>
    <row r="464" spans="1:30" x14ac:dyDescent="0.3">
      <c r="A464" t="s">
        <v>2702</v>
      </c>
      <c r="B464" t="s">
        <v>768</v>
      </c>
      <c r="C464" t="s">
        <v>3442</v>
      </c>
      <c r="D464" s="4">
        <v>73</v>
      </c>
      <c r="E464" t="s">
        <v>2703</v>
      </c>
      <c r="F464" t="s">
        <v>178</v>
      </c>
      <c r="G464" t="s">
        <v>39</v>
      </c>
      <c r="H464" t="s">
        <v>451</v>
      </c>
      <c r="I464" t="s">
        <v>2704</v>
      </c>
      <c r="J464" t="s">
        <v>65</v>
      </c>
      <c r="K464" t="s">
        <v>197</v>
      </c>
      <c r="L464" t="s">
        <v>1608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92</v>
      </c>
      <c r="U464">
        <v>10389</v>
      </c>
      <c r="V464" t="s">
        <v>45</v>
      </c>
      <c r="W464" t="s">
        <v>102</v>
      </c>
      <c r="X464" s="3" t="s">
        <v>3439</v>
      </c>
      <c r="Y464" s="3">
        <v>21</v>
      </c>
      <c r="Z464" s="3">
        <v>1965</v>
      </c>
      <c r="AA464" s="42">
        <f t="shared" si="28"/>
        <v>21</v>
      </c>
      <c r="AB464" s="42" t="str">
        <f t="shared" si="29"/>
        <v>10</v>
      </c>
      <c r="AC464" s="42">
        <f t="shared" si="30"/>
        <v>1965</v>
      </c>
      <c r="AD464" t="str">
        <f t="shared" si="31"/>
        <v>21/10/1965</v>
      </c>
    </row>
    <row r="465" spans="1:30" x14ac:dyDescent="0.3">
      <c r="A465" t="s">
        <v>2705</v>
      </c>
      <c r="B465" t="s">
        <v>2706</v>
      </c>
      <c r="C465" t="s">
        <v>60</v>
      </c>
      <c r="D465" s="4">
        <v>56</v>
      </c>
      <c r="E465" t="s">
        <v>2707</v>
      </c>
      <c r="G465" t="s">
        <v>2708</v>
      </c>
      <c r="H465" t="s">
        <v>426</v>
      </c>
      <c r="I465" t="s">
        <v>2709</v>
      </c>
      <c r="J465" t="s">
        <v>65</v>
      </c>
      <c r="K465" t="s">
        <v>206</v>
      </c>
      <c r="L465" t="s">
        <v>2710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253</v>
      </c>
      <c r="U465" t="s">
        <v>2711</v>
      </c>
      <c r="V465" t="s">
        <v>271</v>
      </c>
      <c r="X465" s="3" t="s">
        <v>4358</v>
      </c>
      <c r="Y465" s="3">
        <v>9</v>
      </c>
      <c r="Z465" s="3">
        <v>1968</v>
      </c>
      <c r="AA465" s="42" t="str">
        <f t="shared" si="28"/>
        <v>18</v>
      </c>
      <c r="AB465" s="42">
        <f t="shared" si="29"/>
        <v>9</v>
      </c>
      <c r="AC465" s="42">
        <f t="shared" si="30"/>
        <v>1968</v>
      </c>
      <c r="AD465" t="str">
        <f t="shared" si="31"/>
        <v>18/9/1968</v>
      </c>
    </row>
    <row r="466" spans="1:30" x14ac:dyDescent="0.3">
      <c r="A466" t="s">
        <v>2712</v>
      </c>
      <c r="B466" t="s">
        <v>922</v>
      </c>
      <c r="C466" t="s">
        <v>60</v>
      </c>
      <c r="D466" s="4">
        <v>27</v>
      </c>
      <c r="E466" t="s">
        <v>2713</v>
      </c>
      <c r="F466" t="s">
        <v>117</v>
      </c>
      <c r="G466" t="s">
        <v>2714</v>
      </c>
      <c r="J466" t="s">
        <v>65</v>
      </c>
      <c r="K466" t="s">
        <v>441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165</v>
      </c>
      <c r="U466" t="s">
        <v>2715</v>
      </c>
      <c r="V466" t="s">
        <v>199</v>
      </c>
      <c r="W466" t="s">
        <v>68</v>
      </c>
      <c r="X466" s="3" t="s">
        <v>4363</v>
      </c>
      <c r="Y466" s="3">
        <v>15</v>
      </c>
      <c r="Z466" s="3">
        <v>1997</v>
      </c>
      <c r="AA466" s="42">
        <f t="shared" si="28"/>
        <v>15</v>
      </c>
      <c r="AB466" s="42" t="str">
        <f t="shared" si="29"/>
        <v>11</v>
      </c>
      <c r="AC466" s="42">
        <f t="shared" si="30"/>
        <v>1997</v>
      </c>
      <c r="AD466" t="str">
        <f t="shared" si="31"/>
        <v>15/11/1997</v>
      </c>
    </row>
    <row r="467" spans="1:30" x14ac:dyDescent="0.3">
      <c r="A467" t="s">
        <v>2716</v>
      </c>
      <c r="B467" t="s">
        <v>1454</v>
      </c>
      <c r="C467" t="s">
        <v>3442</v>
      </c>
      <c r="D467" s="4">
        <v>49</v>
      </c>
      <c r="E467" t="s">
        <v>2717</v>
      </c>
      <c r="F467" t="s">
        <v>491</v>
      </c>
      <c r="G467" t="s">
        <v>146</v>
      </c>
      <c r="H467" t="s">
        <v>2718</v>
      </c>
      <c r="I467" t="s">
        <v>2719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183</v>
      </c>
      <c r="W467" t="s">
        <v>46</v>
      </c>
      <c r="X467" s="3" t="s">
        <v>4354</v>
      </c>
      <c r="Y467" s="3">
        <v>27</v>
      </c>
      <c r="Z467" s="3">
        <v>1975</v>
      </c>
      <c r="AA467" s="42">
        <f t="shared" si="28"/>
        <v>27</v>
      </c>
      <c r="AB467" s="42" t="str">
        <f t="shared" si="29"/>
        <v>6</v>
      </c>
      <c r="AC467" s="42">
        <f t="shared" si="30"/>
        <v>1975</v>
      </c>
      <c r="AD467" t="str">
        <f t="shared" si="31"/>
        <v>27/6/1975</v>
      </c>
    </row>
    <row r="468" spans="1:30" x14ac:dyDescent="0.3">
      <c r="A468" t="s">
        <v>2721</v>
      </c>
      <c r="B468" t="s">
        <v>2722</v>
      </c>
      <c r="C468" t="s">
        <v>36</v>
      </c>
      <c r="D468" s="4">
        <v>81</v>
      </c>
      <c r="F468" t="s">
        <v>117</v>
      </c>
      <c r="G468" t="s">
        <v>2723</v>
      </c>
      <c r="H468" t="s">
        <v>147</v>
      </c>
      <c r="I468" t="s">
        <v>2724</v>
      </c>
      <c r="J468" t="s">
        <v>638</v>
      </c>
      <c r="K468" t="s">
        <v>508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271</v>
      </c>
      <c r="W468" t="b">
        <v>0</v>
      </c>
      <c r="AA468" s="42"/>
      <c r="AB468" s="42"/>
    </row>
    <row r="469" spans="1:30" x14ac:dyDescent="0.3">
      <c r="A469" t="s">
        <v>2725</v>
      </c>
      <c r="B469" t="s">
        <v>1761</v>
      </c>
      <c r="C469" t="s">
        <v>36</v>
      </c>
      <c r="D469" s="4">
        <v>43</v>
      </c>
      <c r="E469" t="s">
        <v>2726</v>
      </c>
      <c r="F469" t="s">
        <v>193</v>
      </c>
      <c r="G469" t="s">
        <v>2727</v>
      </c>
      <c r="H469" t="s">
        <v>414</v>
      </c>
      <c r="I469" t="s">
        <v>1726</v>
      </c>
      <c r="J469" t="s">
        <v>409</v>
      </c>
      <c r="K469" t="s">
        <v>279</v>
      </c>
      <c r="L469" t="s">
        <v>2728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56</v>
      </c>
      <c r="U469">
        <v>46449</v>
      </c>
      <c r="V469" t="s">
        <v>217</v>
      </c>
      <c r="W469" t="b">
        <v>1</v>
      </c>
      <c r="X469" s="3" t="s">
        <v>4360</v>
      </c>
      <c r="Y469" s="3">
        <v>11</v>
      </c>
      <c r="Z469" s="3">
        <v>1981</v>
      </c>
      <c r="AA469" s="42" t="str">
        <f t="shared" si="28"/>
        <v>8</v>
      </c>
      <c r="AB469" s="42">
        <f t="shared" si="29"/>
        <v>11</v>
      </c>
      <c r="AC469" s="42">
        <f t="shared" si="30"/>
        <v>1981</v>
      </c>
      <c r="AD469" t="str">
        <f t="shared" si="31"/>
        <v>8/11/1981</v>
      </c>
    </row>
    <row r="470" spans="1:30" x14ac:dyDescent="0.3">
      <c r="A470" t="s">
        <v>3518</v>
      </c>
      <c r="B470" t="s">
        <v>2729</v>
      </c>
      <c r="C470" t="s">
        <v>60</v>
      </c>
      <c r="D470" s="4">
        <v>35</v>
      </c>
      <c r="E470" t="s">
        <v>2730</v>
      </c>
      <c r="F470" t="s">
        <v>329</v>
      </c>
      <c r="G470" t="s">
        <v>2731</v>
      </c>
      <c r="H470" t="s">
        <v>2732</v>
      </c>
      <c r="I470" t="s">
        <v>2733</v>
      </c>
      <c r="J470" t="s">
        <v>394</v>
      </c>
      <c r="L470" t="s">
        <v>447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80</v>
      </c>
      <c r="U470">
        <v>15743</v>
      </c>
      <c r="V470" t="s">
        <v>281</v>
      </c>
      <c r="W470" t="b">
        <v>0</v>
      </c>
      <c r="X470" s="3" t="s">
        <v>3439</v>
      </c>
      <c r="Y470" s="3">
        <v>20</v>
      </c>
      <c r="Z470" s="3">
        <v>1989</v>
      </c>
      <c r="AA470" s="42">
        <f t="shared" si="28"/>
        <v>20</v>
      </c>
      <c r="AB470" s="42" t="str">
        <f t="shared" si="29"/>
        <v>10</v>
      </c>
      <c r="AC470" s="42">
        <f t="shared" si="30"/>
        <v>1989</v>
      </c>
      <c r="AD470" t="str">
        <f t="shared" si="31"/>
        <v>20/10/1989</v>
      </c>
    </row>
    <row r="471" spans="1:30" x14ac:dyDescent="0.3">
      <c r="A471" t="s">
        <v>2734</v>
      </c>
      <c r="B471" t="s">
        <v>954</v>
      </c>
      <c r="C471" t="s">
        <v>36</v>
      </c>
      <c r="D471" s="4">
        <v>68</v>
      </c>
      <c r="E471" t="s">
        <v>2735</v>
      </c>
      <c r="F471" t="s">
        <v>491</v>
      </c>
      <c r="G471" t="s">
        <v>146</v>
      </c>
      <c r="H471" t="s">
        <v>2736</v>
      </c>
      <c r="I471" t="s">
        <v>2737</v>
      </c>
      <c r="J471" t="s">
        <v>156</v>
      </c>
      <c r="K471" t="s">
        <v>508</v>
      </c>
      <c r="L471" t="s">
        <v>2738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132</v>
      </c>
      <c r="U471">
        <v>30861</v>
      </c>
      <c r="W471" t="s">
        <v>132</v>
      </c>
      <c r="X471" s="3" t="s">
        <v>4351</v>
      </c>
      <c r="Y471" s="3">
        <v>11</v>
      </c>
      <c r="Z471" s="3">
        <v>1956</v>
      </c>
      <c r="AA471" s="42" t="str">
        <f t="shared" si="28"/>
        <v>12</v>
      </c>
      <c r="AB471" s="42">
        <f t="shared" si="29"/>
        <v>11</v>
      </c>
      <c r="AC471" s="42">
        <f t="shared" si="30"/>
        <v>1956</v>
      </c>
      <c r="AD471" t="str">
        <f t="shared" si="31"/>
        <v>12/11/1956</v>
      </c>
    </row>
    <row r="472" spans="1:30" x14ac:dyDescent="0.3">
      <c r="A472" t="s">
        <v>2740</v>
      </c>
      <c r="B472" t="s">
        <v>2741</v>
      </c>
      <c r="C472" t="s">
        <v>60</v>
      </c>
      <c r="D472" s="4">
        <v>66</v>
      </c>
      <c r="E472" t="s">
        <v>2742</v>
      </c>
      <c r="F472" t="s">
        <v>247</v>
      </c>
      <c r="G472" t="s">
        <v>2743</v>
      </c>
      <c r="H472" t="s">
        <v>1084</v>
      </c>
      <c r="I472" t="s">
        <v>2744</v>
      </c>
      <c r="J472" t="s">
        <v>458</v>
      </c>
      <c r="L472" t="s">
        <v>2745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79</v>
      </c>
      <c r="W472" t="s">
        <v>166</v>
      </c>
      <c r="X472" s="3" t="s">
        <v>4365</v>
      </c>
      <c r="Y472" s="3">
        <v>4</v>
      </c>
      <c r="Z472" s="3">
        <v>1958</v>
      </c>
      <c r="AA472" s="42" t="str">
        <f t="shared" si="28"/>
        <v>2</v>
      </c>
      <c r="AB472" s="42">
        <f t="shared" si="29"/>
        <v>4</v>
      </c>
      <c r="AC472" s="42">
        <f t="shared" si="30"/>
        <v>1958</v>
      </c>
      <c r="AD472" t="str">
        <f t="shared" si="31"/>
        <v>2/4/1958</v>
      </c>
    </row>
    <row r="473" spans="1:30" x14ac:dyDescent="0.3">
      <c r="A473" t="s">
        <v>2746</v>
      </c>
      <c r="B473" t="s">
        <v>489</v>
      </c>
      <c r="C473" t="s">
        <v>36</v>
      </c>
      <c r="D473" s="4">
        <v>60</v>
      </c>
      <c r="E473" t="s">
        <v>2747</v>
      </c>
      <c r="F473" t="s">
        <v>247</v>
      </c>
      <c r="G473" t="s">
        <v>2748</v>
      </c>
      <c r="H473" t="s">
        <v>661</v>
      </c>
      <c r="I473" t="s">
        <v>2749</v>
      </c>
      <c r="J473" t="s">
        <v>65</v>
      </c>
      <c r="K473" t="s">
        <v>386</v>
      </c>
      <c r="L473" t="s">
        <v>2750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92</v>
      </c>
      <c r="U473">
        <v>11795</v>
      </c>
      <c r="V473" t="s">
        <v>25</v>
      </c>
      <c r="W473" t="s">
        <v>102</v>
      </c>
      <c r="X473" s="3" t="s">
        <v>56</v>
      </c>
      <c r="Y473" s="3">
        <v>4</v>
      </c>
      <c r="Z473" s="3">
        <v>1964</v>
      </c>
      <c r="AA473" s="42" t="str">
        <f t="shared" si="28"/>
        <v>1</v>
      </c>
      <c r="AB473" s="42">
        <f t="shared" si="29"/>
        <v>4</v>
      </c>
      <c r="AC473" s="42">
        <f t="shared" si="30"/>
        <v>1964</v>
      </c>
      <c r="AD473" t="str">
        <f t="shared" si="31"/>
        <v>1/4/1964</v>
      </c>
    </row>
    <row r="474" spans="1:30" x14ac:dyDescent="0.3">
      <c r="A474" t="s">
        <v>2751</v>
      </c>
      <c r="B474" t="s">
        <v>2752</v>
      </c>
      <c r="C474" t="s">
        <v>36</v>
      </c>
      <c r="D474" s="4">
        <v>73</v>
      </c>
      <c r="E474" t="s">
        <v>2753</v>
      </c>
      <c r="F474" t="s">
        <v>73</v>
      </c>
      <c r="G474" t="s">
        <v>2754</v>
      </c>
      <c r="H474" t="s">
        <v>1056</v>
      </c>
      <c r="I474" t="s">
        <v>1056</v>
      </c>
      <c r="J474" t="s">
        <v>109</v>
      </c>
      <c r="K474" t="s">
        <v>682</v>
      </c>
      <c r="L474" t="s">
        <v>983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68</v>
      </c>
      <c r="U474">
        <v>47864</v>
      </c>
      <c r="V474" t="s">
        <v>113</v>
      </c>
      <c r="W474" t="s">
        <v>102</v>
      </c>
      <c r="X474" s="3" t="s">
        <v>4373</v>
      </c>
      <c r="Y474" s="3">
        <v>11</v>
      </c>
      <c r="Z474" s="3">
        <v>51</v>
      </c>
      <c r="AA474" s="42" t="str">
        <f t="shared" si="28"/>
        <v>26</v>
      </c>
      <c r="AB474" s="42">
        <f t="shared" si="29"/>
        <v>11</v>
      </c>
      <c r="AC474" s="42" t="str">
        <f t="shared" si="30"/>
        <v>1951</v>
      </c>
      <c r="AD474" t="str">
        <f t="shared" si="31"/>
        <v>26/11/1951</v>
      </c>
    </row>
    <row r="475" spans="1:30" x14ac:dyDescent="0.3">
      <c r="A475" t="s">
        <v>2755</v>
      </c>
      <c r="B475" t="s">
        <v>819</v>
      </c>
      <c r="C475" t="s">
        <v>3442</v>
      </c>
      <c r="D475" s="4">
        <v>35</v>
      </c>
      <c r="E475" t="s">
        <v>2756</v>
      </c>
      <c r="F475" t="s">
        <v>62</v>
      </c>
      <c r="G475" t="s">
        <v>2757</v>
      </c>
      <c r="H475" t="s">
        <v>2758</v>
      </c>
      <c r="I475" t="s">
        <v>2759</v>
      </c>
      <c r="J475" t="s">
        <v>109</v>
      </c>
      <c r="K475" t="s">
        <v>333</v>
      </c>
      <c r="L475" t="s">
        <v>2760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  <c r="X475" s="3" t="s">
        <v>4351</v>
      </c>
      <c r="Y475" s="3">
        <v>9</v>
      </c>
      <c r="Z475" s="3">
        <v>1989</v>
      </c>
      <c r="AA475" s="42" t="str">
        <f t="shared" si="28"/>
        <v>12</v>
      </c>
      <c r="AB475" s="42">
        <f t="shared" si="29"/>
        <v>9</v>
      </c>
      <c r="AC475" s="42">
        <f t="shared" si="30"/>
        <v>1989</v>
      </c>
      <c r="AD475" t="str">
        <f t="shared" si="31"/>
        <v>12/9/1989</v>
      </c>
    </row>
    <row r="476" spans="1:30" x14ac:dyDescent="0.3">
      <c r="A476" t="s">
        <v>2761</v>
      </c>
      <c r="B476" t="s">
        <v>2047</v>
      </c>
      <c r="C476" t="s">
        <v>60</v>
      </c>
      <c r="D476" s="4">
        <v>43</v>
      </c>
      <c r="E476" t="s">
        <v>2762</v>
      </c>
      <c r="F476" t="s">
        <v>266</v>
      </c>
      <c r="G476" t="s">
        <v>2763</v>
      </c>
      <c r="H476" t="s">
        <v>2764</v>
      </c>
      <c r="I476" t="s">
        <v>2765</v>
      </c>
      <c r="J476" t="s">
        <v>458</v>
      </c>
      <c r="K476" t="s">
        <v>873</v>
      </c>
      <c r="L476" t="s">
        <v>2766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68</v>
      </c>
      <c r="U476" t="s">
        <v>2767</v>
      </c>
      <c r="V476" t="s">
        <v>183</v>
      </c>
      <c r="W476" t="s">
        <v>25</v>
      </c>
      <c r="X476" s="3" t="s">
        <v>56</v>
      </c>
      <c r="Y476" s="3">
        <v>6</v>
      </c>
      <c r="Z476" s="3">
        <v>1981</v>
      </c>
      <c r="AA476" s="42" t="str">
        <f t="shared" si="28"/>
        <v>1</v>
      </c>
      <c r="AB476" s="42">
        <f t="shared" si="29"/>
        <v>6</v>
      </c>
      <c r="AC476" s="42">
        <f t="shared" si="30"/>
        <v>1981</v>
      </c>
      <c r="AD476" t="str">
        <f t="shared" si="31"/>
        <v>1/6/1981</v>
      </c>
    </row>
    <row r="477" spans="1:30" x14ac:dyDescent="0.3">
      <c r="A477" t="s">
        <v>2768</v>
      </c>
      <c r="B477" t="s">
        <v>2769</v>
      </c>
      <c r="C477" t="s">
        <v>3442</v>
      </c>
      <c r="D477" s="4">
        <v>40</v>
      </c>
      <c r="E477" t="s">
        <v>2770</v>
      </c>
      <c r="F477" t="s">
        <v>84</v>
      </c>
      <c r="G477" t="s">
        <v>2771</v>
      </c>
      <c r="H477" t="s">
        <v>2772</v>
      </c>
      <c r="I477" t="s">
        <v>2773</v>
      </c>
      <c r="J477" t="s">
        <v>409</v>
      </c>
      <c r="K477" t="s">
        <v>289</v>
      </c>
      <c r="L477" t="s">
        <v>2774</v>
      </c>
      <c r="O477" t="s">
        <v>2775</v>
      </c>
      <c r="P477">
        <v>166</v>
      </c>
      <c r="Q477">
        <v>5.9</v>
      </c>
      <c r="R477">
        <v>18</v>
      </c>
      <c r="T477" t="s">
        <v>165</v>
      </c>
      <c r="U477">
        <v>43966</v>
      </c>
      <c r="V477" t="s">
        <v>379</v>
      </c>
      <c r="W477" t="s">
        <v>92</v>
      </c>
      <c r="X477" s="3" t="s">
        <v>4367</v>
      </c>
      <c r="Y477" s="3">
        <v>12</v>
      </c>
      <c r="Z477" s="3">
        <v>1984</v>
      </c>
      <c r="AA477" s="42" t="str">
        <f t="shared" si="28"/>
        <v>24</v>
      </c>
      <c r="AB477" s="42">
        <f t="shared" si="29"/>
        <v>12</v>
      </c>
      <c r="AC477" s="42">
        <f t="shared" si="30"/>
        <v>1984</v>
      </c>
      <c r="AD477" t="str">
        <f t="shared" si="31"/>
        <v>24/12/1984</v>
      </c>
    </row>
    <row r="478" spans="1:30" x14ac:dyDescent="0.3">
      <c r="A478" t="s">
        <v>3519</v>
      </c>
      <c r="B478" t="s">
        <v>1695</v>
      </c>
      <c r="C478" t="s">
        <v>60</v>
      </c>
      <c r="D478" s="4">
        <v>58</v>
      </c>
      <c r="E478" t="s">
        <v>2776</v>
      </c>
      <c r="G478" t="s">
        <v>2777</v>
      </c>
      <c r="H478" t="s">
        <v>2778</v>
      </c>
      <c r="I478" t="s">
        <v>2779</v>
      </c>
      <c r="J478" t="s">
        <v>480</v>
      </c>
      <c r="K478" t="s">
        <v>481</v>
      </c>
      <c r="L478" t="s">
        <v>2780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132</v>
      </c>
      <c r="V478" t="s">
        <v>79</v>
      </c>
      <c r="X478" s="3" t="s">
        <v>4365</v>
      </c>
      <c r="Y478" s="3">
        <v>9</v>
      </c>
      <c r="Z478" s="3">
        <v>1966</v>
      </c>
      <c r="AA478" s="42" t="str">
        <f t="shared" si="28"/>
        <v>2</v>
      </c>
      <c r="AB478" s="42">
        <f t="shared" si="29"/>
        <v>9</v>
      </c>
      <c r="AC478" s="42">
        <f t="shared" si="30"/>
        <v>1966</v>
      </c>
      <c r="AD478" t="str">
        <f t="shared" si="31"/>
        <v>2/9/1966</v>
      </c>
    </row>
    <row r="479" spans="1:30" x14ac:dyDescent="0.3">
      <c r="A479" t="s">
        <v>2781</v>
      </c>
      <c r="B479" t="s">
        <v>743</v>
      </c>
      <c r="C479" t="s">
        <v>3442</v>
      </c>
      <c r="D479" s="4">
        <v>80</v>
      </c>
      <c r="E479" t="s">
        <v>2782</v>
      </c>
      <c r="F479" t="s">
        <v>38</v>
      </c>
      <c r="G479" t="s">
        <v>39</v>
      </c>
      <c r="H479" t="s">
        <v>866</v>
      </c>
      <c r="I479" t="s">
        <v>2783</v>
      </c>
      <c r="J479" t="s">
        <v>288</v>
      </c>
      <c r="K479" t="s">
        <v>611</v>
      </c>
      <c r="L479" t="s">
        <v>2784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91</v>
      </c>
      <c r="U479">
        <v>44331</v>
      </c>
      <c r="V479" t="s">
        <v>217</v>
      </c>
      <c r="W479" t="s">
        <v>25</v>
      </c>
      <c r="X479" s="3" t="s">
        <v>4356</v>
      </c>
      <c r="Y479" s="3">
        <v>4</v>
      </c>
      <c r="Z479" s="3">
        <v>1944</v>
      </c>
      <c r="AA479" s="42" t="str">
        <f t="shared" si="28"/>
        <v>4</v>
      </c>
      <c r="AB479" s="42">
        <f t="shared" si="29"/>
        <v>4</v>
      </c>
      <c r="AC479" s="42">
        <f t="shared" si="30"/>
        <v>1944</v>
      </c>
      <c r="AD479" t="str">
        <f t="shared" si="31"/>
        <v>4/4/1944</v>
      </c>
    </row>
    <row r="480" spans="1:30" x14ac:dyDescent="0.3">
      <c r="A480" t="s">
        <v>2785</v>
      </c>
      <c r="B480" t="s">
        <v>389</v>
      </c>
      <c r="C480" t="s">
        <v>36</v>
      </c>
      <c r="D480" s="4">
        <v>49</v>
      </c>
      <c r="E480" t="s">
        <v>2786</v>
      </c>
      <c r="F480" t="s">
        <v>491</v>
      </c>
      <c r="G480" t="s">
        <v>2787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112</v>
      </c>
      <c r="U480" t="s">
        <v>2788</v>
      </c>
      <c r="V480" t="s">
        <v>79</v>
      </c>
      <c r="W480" t="s">
        <v>92</v>
      </c>
      <c r="X480" s="3" t="s">
        <v>4355</v>
      </c>
      <c r="Y480" s="3">
        <v>7</v>
      </c>
      <c r="Z480" s="3">
        <v>1975</v>
      </c>
      <c r="AA480" s="42" t="str">
        <f t="shared" si="28"/>
        <v>7</v>
      </c>
      <c r="AB480" s="42">
        <f t="shared" si="29"/>
        <v>7</v>
      </c>
      <c r="AC480" s="42">
        <f t="shared" si="30"/>
        <v>1975</v>
      </c>
      <c r="AD480" t="str">
        <f t="shared" si="31"/>
        <v>7/7/1975</v>
      </c>
    </row>
    <row r="481" spans="1:30" x14ac:dyDescent="0.3">
      <c r="A481" t="s">
        <v>2789</v>
      </c>
      <c r="B481" t="s">
        <v>210</v>
      </c>
      <c r="C481" t="s">
        <v>36</v>
      </c>
      <c r="D481" s="4">
        <v>53</v>
      </c>
      <c r="E481" t="s">
        <v>2790</v>
      </c>
      <c r="F481" t="s">
        <v>153</v>
      </c>
      <c r="G481" t="s">
        <v>2791</v>
      </c>
      <c r="H481" t="s">
        <v>1305</v>
      </c>
      <c r="I481" t="s">
        <v>2792</v>
      </c>
      <c r="J481" t="s">
        <v>42</v>
      </c>
      <c r="K481" t="s">
        <v>368</v>
      </c>
      <c r="L481" t="s">
        <v>2793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2794</v>
      </c>
      <c r="V481" t="s">
        <v>217</v>
      </c>
      <c r="W481" t="s">
        <v>46</v>
      </c>
      <c r="X481" s="3" t="s">
        <v>4356</v>
      </c>
      <c r="Y481" s="3">
        <v>23</v>
      </c>
      <c r="Z481" s="3">
        <v>1971</v>
      </c>
      <c r="AA481" s="42">
        <f t="shared" si="28"/>
        <v>23</v>
      </c>
      <c r="AB481" s="42" t="str">
        <f t="shared" si="29"/>
        <v>4</v>
      </c>
      <c r="AC481" s="42">
        <f t="shared" si="30"/>
        <v>1971</v>
      </c>
      <c r="AD481" t="str">
        <f t="shared" si="31"/>
        <v>23/4/1971</v>
      </c>
    </row>
    <row r="482" spans="1:30" x14ac:dyDescent="0.3">
      <c r="A482" t="s">
        <v>2795</v>
      </c>
      <c r="B482" t="s">
        <v>2796</v>
      </c>
      <c r="C482" t="s">
        <v>36</v>
      </c>
      <c r="D482" s="4">
        <v>68</v>
      </c>
      <c r="E482" t="s">
        <v>2797</v>
      </c>
      <c r="F482" t="s">
        <v>491</v>
      </c>
      <c r="G482" t="s">
        <v>2798</v>
      </c>
      <c r="H482" t="s">
        <v>2799</v>
      </c>
      <c r="I482" t="s">
        <v>759</v>
      </c>
      <c r="J482" t="s">
        <v>753</v>
      </c>
      <c r="K482" t="s">
        <v>631</v>
      </c>
      <c r="L482" t="s">
        <v>983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56</v>
      </c>
      <c r="X482" s="3" t="s">
        <v>4365</v>
      </c>
      <c r="Y482" s="3">
        <v>7</v>
      </c>
      <c r="Z482" s="3">
        <v>1956</v>
      </c>
      <c r="AA482" s="42" t="str">
        <f t="shared" si="28"/>
        <v>2</v>
      </c>
      <c r="AB482" s="42">
        <f t="shared" si="29"/>
        <v>7</v>
      </c>
      <c r="AC482" s="42">
        <f t="shared" si="30"/>
        <v>1956</v>
      </c>
      <c r="AD482" t="str">
        <f t="shared" si="31"/>
        <v>2/7/1956</v>
      </c>
    </row>
    <row r="483" spans="1:30" x14ac:dyDescent="0.3">
      <c r="A483" t="s">
        <v>3459</v>
      </c>
      <c r="B483" t="s">
        <v>2800</v>
      </c>
      <c r="C483" t="s">
        <v>60</v>
      </c>
      <c r="D483" s="4">
        <v>43</v>
      </c>
      <c r="E483" t="s">
        <v>2801</v>
      </c>
      <c r="F483" t="s">
        <v>316</v>
      </c>
      <c r="G483" t="s">
        <v>2802</v>
      </c>
      <c r="H483" t="s">
        <v>1347</v>
      </c>
      <c r="I483" t="s">
        <v>129</v>
      </c>
      <c r="J483" t="s">
        <v>121</v>
      </c>
      <c r="K483" t="s">
        <v>320</v>
      </c>
      <c r="L483" t="s">
        <v>2803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91</v>
      </c>
      <c r="V483" t="s">
        <v>25</v>
      </c>
      <c r="W483" t="s">
        <v>166</v>
      </c>
      <c r="X483" s="3" t="s">
        <v>4363</v>
      </c>
      <c r="Y483" s="3">
        <v>19</v>
      </c>
      <c r="Z483" s="3">
        <v>1981</v>
      </c>
      <c r="AA483" s="42">
        <f t="shared" si="28"/>
        <v>19</v>
      </c>
      <c r="AB483" s="42" t="str">
        <f t="shared" si="29"/>
        <v>11</v>
      </c>
      <c r="AC483" s="42">
        <f t="shared" si="30"/>
        <v>1981</v>
      </c>
      <c r="AD483" t="str">
        <f t="shared" si="31"/>
        <v>19/11/1981</v>
      </c>
    </row>
    <row r="484" spans="1:30" x14ac:dyDescent="0.3">
      <c r="A484" t="s">
        <v>2804</v>
      </c>
      <c r="B484" t="s">
        <v>2805</v>
      </c>
      <c r="C484" t="s">
        <v>60</v>
      </c>
      <c r="D484" s="4">
        <v>41</v>
      </c>
      <c r="E484" t="s">
        <v>2806</v>
      </c>
      <c r="F484" t="s">
        <v>126</v>
      </c>
      <c r="G484" t="s">
        <v>2807</v>
      </c>
      <c r="H484" t="s">
        <v>2808</v>
      </c>
      <c r="I484" t="s">
        <v>1870</v>
      </c>
      <c r="J484" t="s">
        <v>76</v>
      </c>
      <c r="K484" t="s">
        <v>650</v>
      </c>
      <c r="L484" t="s">
        <v>2427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3" t="s">
        <v>4361</v>
      </c>
      <c r="Y484" s="3">
        <v>8</v>
      </c>
      <c r="Z484" s="3">
        <v>83</v>
      </c>
      <c r="AA484" s="42" t="str">
        <f t="shared" si="28"/>
        <v>15</v>
      </c>
      <c r="AB484" s="42">
        <f t="shared" si="29"/>
        <v>8</v>
      </c>
      <c r="AC484" s="42" t="str">
        <f t="shared" si="30"/>
        <v>1983</v>
      </c>
      <c r="AD484" t="str">
        <f t="shared" si="31"/>
        <v>15/8/1983</v>
      </c>
    </row>
    <row r="485" spans="1:30" x14ac:dyDescent="0.3">
      <c r="A485" t="s">
        <v>3564</v>
      </c>
      <c r="B485" t="s">
        <v>2810</v>
      </c>
      <c r="C485" t="s">
        <v>60</v>
      </c>
      <c r="D485" s="4">
        <v>21</v>
      </c>
      <c r="E485" t="s">
        <v>2811</v>
      </c>
      <c r="F485" t="s">
        <v>39</v>
      </c>
      <c r="G485" t="s">
        <v>2812</v>
      </c>
      <c r="H485" t="s">
        <v>2813</v>
      </c>
      <c r="I485" t="s">
        <v>1698</v>
      </c>
      <c r="J485" t="s">
        <v>480</v>
      </c>
      <c r="K485" t="s">
        <v>54</v>
      </c>
      <c r="L485" t="s">
        <v>2814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92</v>
      </c>
      <c r="U485">
        <v>15209</v>
      </c>
      <c r="V485" t="s">
        <v>281</v>
      </c>
      <c r="W485" t="s">
        <v>80</v>
      </c>
      <c r="X485" s="3" t="s">
        <v>4371</v>
      </c>
      <c r="Y485" s="3">
        <v>5</v>
      </c>
      <c r="Z485" s="3">
        <v>2003</v>
      </c>
      <c r="AA485" s="42" t="str">
        <f t="shared" si="28"/>
        <v>9</v>
      </c>
      <c r="AB485" s="42">
        <f t="shared" si="29"/>
        <v>5</v>
      </c>
      <c r="AC485" s="42">
        <f t="shared" si="30"/>
        <v>2003</v>
      </c>
      <c r="AD485" t="str">
        <f t="shared" si="31"/>
        <v>9/5/2003</v>
      </c>
    </row>
    <row r="486" spans="1:30" x14ac:dyDescent="0.3">
      <c r="A486" t="s">
        <v>2815</v>
      </c>
      <c r="B486" t="s">
        <v>2816</v>
      </c>
      <c r="C486" t="s">
        <v>60</v>
      </c>
      <c r="D486" s="4">
        <v>77</v>
      </c>
      <c r="E486" t="s">
        <v>2817</v>
      </c>
      <c r="F486" t="s">
        <v>316</v>
      </c>
      <c r="H486" t="s">
        <v>2818</v>
      </c>
      <c r="I486" t="s">
        <v>2819</v>
      </c>
      <c r="J486" t="s">
        <v>342</v>
      </c>
      <c r="K486" t="s">
        <v>611</v>
      </c>
      <c r="L486" t="s">
        <v>2820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78</v>
      </c>
      <c r="U486" t="s">
        <v>2821</v>
      </c>
      <c r="V486" t="s">
        <v>33</v>
      </c>
      <c r="W486" t="b">
        <v>1</v>
      </c>
      <c r="X486" s="3" t="s">
        <v>56</v>
      </c>
      <c r="Y486" s="3">
        <v>17</v>
      </c>
      <c r="Z486" s="3">
        <v>1947</v>
      </c>
      <c r="AA486" s="42">
        <f t="shared" si="28"/>
        <v>17</v>
      </c>
      <c r="AB486" s="42" t="str">
        <f t="shared" si="29"/>
        <v>1</v>
      </c>
      <c r="AC486" s="42">
        <f t="shared" si="30"/>
        <v>1947</v>
      </c>
      <c r="AD486" t="str">
        <f t="shared" si="31"/>
        <v>17/1/1947</v>
      </c>
    </row>
    <row r="487" spans="1:30" x14ac:dyDescent="0.3">
      <c r="A487" t="s">
        <v>2822</v>
      </c>
      <c r="B487" t="s">
        <v>1723</v>
      </c>
      <c r="C487" t="s">
        <v>3442</v>
      </c>
      <c r="D487" s="4">
        <v>44</v>
      </c>
      <c r="E487" t="s">
        <v>2823</v>
      </c>
      <c r="F487" t="s">
        <v>419</v>
      </c>
      <c r="G487" t="s">
        <v>2824</v>
      </c>
      <c r="H487" t="s">
        <v>2288</v>
      </c>
      <c r="I487" t="s">
        <v>2656</v>
      </c>
      <c r="J487" t="s">
        <v>53</v>
      </c>
      <c r="K487" t="s">
        <v>508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91</v>
      </c>
      <c r="U487" t="s">
        <v>2825</v>
      </c>
      <c r="V487" t="s">
        <v>183</v>
      </c>
      <c r="W487" t="s">
        <v>46</v>
      </c>
      <c r="X487" s="3" t="s">
        <v>4372</v>
      </c>
      <c r="Y487" s="3">
        <v>9</v>
      </c>
      <c r="Z487" s="3">
        <v>1980</v>
      </c>
      <c r="AA487" s="42" t="str">
        <f t="shared" si="28"/>
        <v>14</v>
      </c>
      <c r="AB487" s="42">
        <f t="shared" si="29"/>
        <v>9</v>
      </c>
      <c r="AC487" s="42">
        <f t="shared" si="30"/>
        <v>1980</v>
      </c>
      <c r="AD487" t="str">
        <f t="shared" si="31"/>
        <v>14/9/1980</v>
      </c>
    </row>
    <row r="488" spans="1:30" x14ac:dyDescent="0.3">
      <c r="A488" t="s">
        <v>2826</v>
      </c>
      <c r="B488" t="s">
        <v>2005</v>
      </c>
      <c r="C488" t="s">
        <v>3442</v>
      </c>
      <c r="D488" s="4">
        <v>55</v>
      </c>
      <c r="E488" t="s">
        <v>2827</v>
      </c>
      <c r="F488" t="s">
        <v>468</v>
      </c>
      <c r="G488" t="s">
        <v>2828</v>
      </c>
      <c r="H488" t="s">
        <v>2829</v>
      </c>
      <c r="I488" t="s">
        <v>2830</v>
      </c>
      <c r="J488" t="s">
        <v>480</v>
      </c>
      <c r="K488" t="s">
        <v>320</v>
      </c>
      <c r="L488" t="s">
        <v>2831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2832</v>
      </c>
      <c r="V488" t="s">
        <v>379</v>
      </c>
      <c r="W488" t="s">
        <v>56</v>
      </c>
      <c r="X488" s="3" t="s">
        <v>4366</v>
      </c>
      <c r="Y488" s="3">
        <v>8</v>
      </c>
      <c r="Z488" s="3">
        <v>1969</v>
      </c>
      <c r="AA488" s="42" t="str">
        <f t="shared" si="28"/>
        <v>17</v>
      </c>
      <c r="AB488" s="42">
        <f t="shared" si="29"/>
        <v>8</v>
      </c>
      <c r="AC488" s="42">
        <f t="shared" si="30"/>
        <v>1969</v>
      </c>
      <c r="AD488" t="str">
        <f t="shared" si="31"/>
        <v>17/8/1969</v>
      </c>
    </row>
    <row r="489" spans="1:30" x14ac:dyDescent="0.3">
      <c r="A489" t="s">
        <v>2833</v>
      </c>
      <c r="B489" t="s">
        <v>855</v>
      </c>
      <c r="C489" t="s">
        <v>36</v>
      </c>
      <c r="D489" s="4">
        <v>26</v>
      </c>
      <c r="E489" t="s">
        <v>2834</v>
      </c>
      <c r="F489" t="s">
        <v>95</v>
      </c>
      <c r="G489" t="s">
        <v>2835</v>
      </c>
      <c r="H489" t="s">
        <v>681</v>
      </c>
      <c r="I489" t="s">
        <v>2836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91</v>
      </c>
      <c r="U489">
        <v>11830</v>
      </c>
      <c r="V489" t="s">
        <v>263</v>
      </c>
      <c r="W489" t="b">
        <v>1</v>
      </c>
      <c r="X489" s="3" t="s">
        <v>4352</v>
      </c>
      <c r="Y489" s="3">
        <v>23</v>
      </c>
      <c r="Z489" s="3">
        <v>1998</v>
      </c>
      <c r="AA489" s="42">
        <f t="shared" si="28"/>
        <v>23</v>
      </c>
      <c r="AB489" s="42" t="str">
        <f t="shared" si="29"/>
        <v>3</v>
      </c>
      <c r="AC489" s="42">
        <f t="shared" si="30"/>
        <v>1998</v>
      </c>
      <c r="AD489" t="str">
        <f t="shared" si="31"/>
        <v>23/3/1998</v>
      </c>
    </row>
    <row r="490" spans="1:30" x14ac:dyDescent="0.3">
      <c r="A490" t="s">
        <v>2838</v>
      </c>
      <c r="B490" t="s">
        <v>2839</v>
      </c>
      <c r="C490" t="s">
        <v>36</v>
      </c>
      <c r="D490" s="4">
        <v>70</v>
      </c>
      <c r="E490" t="s">
        <v>2840</v>
      </c>
      <c r="F490" t="s">
        <v>247</v>
      </c>
      <c r="G490" t="s">
        <v>2841</v>
      </c>
      <c r="H490" t="s">
        <v>326</v>
      </c>
      <c r="I490" t="s">
        <v>2190</v>
      </c>
      <c r="J490" t="s">
        <v>139</v>
      </c>
      <c r="K490" t="s">
        <v>703</v>
      </c>
      <c r="L490" t="s">
        <v>2842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91</v>
      </c>
      <c r="U490">
        <v>24886</v>
      </c>
      <c r="W490" t="b">
        <v>1</v>
      </c>
      <c r="X490" s="3" t="s">
        <v>4375</v>
      </c>
      <c r="Y490" s="3">
        <v>12</v>
      </c>
      <c r="Z490" s="3">
        <v>54</v>
      </c>
      <c r="AA490" s="42" t="str">
        <f t="shared" si="28"/>
        <v>27</v>
      </c>
      <c r="AB490" s="42">
        <f t="shared" si="29"/>
        <v>12</v>
      </c>
      <c r="AC490" s="42" t="str">
        <f t="shared" si="30"/>
        <v>1954</v>
      </c>
      <c r="AD490" t="str">
        <f t="shared" si="31"/>
        <v>27/12/1954</v>
      </c>
    </row>
    <row r="491" spans="1:30" x14ac:dyDescent="0.3">
      <c r="A491" t="s">
        <v>2843</v>
      </c>
      <c r="B491" t="s">
        <v>2844</v>
      </c>
      <c r="C491" t="s">
        <v>3442</v>
      </c>
      <c r="D491" s="4">
        <v>35</v>
      </c>
      <c r="E491" t="s">
        <v>2845</v>
      </c>
      <c r="F491" t="s">
        <v>178</v>
      </c>
      <c r="G491" t="s">
        <v>39</v>
      </c>
      <c r="H491" t="s">
        <v>2846</v>
      </c>
      <c r="I491" t="s">
        <v>2847</v>
      </c>
      <c r="J491" t="s">
        <v>230</v>
      </c>
      <c r="K491" t="s">
        <v>157</v>
      </c>
      <c r="L491" t="s">
        <v>2848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92</v>
      </c>
      <c r="U491">
        <v>34012</v>
      </c>
      <c r="V491" t="s">
        <v>33</v>
      </c>
      <c r="W491" t="s">
        <v>44</v>
      </c>
      <c r="X491" s="3" t="s">
        <v>4359</v>
      </c>
      <c r="Y491" s="3">
        <v>7</v>
      </c>
      <c r="Z491" s="3">
        <v>1989</v>
      </c>
      <c r="AA491" s="42" t="str">
        <f t="shared" si="28"/>
        <v>22</v>
      </c>
      <c r="AB491" s="42">
        <f t="shared" si="29"/>
        <v>7</v>
      </c>
      <c r="AC491" s="42">
        <f t="shared" si="30"/>
        <v>1989</v>
      </c>
      <c r="AD491" t="str">
        <f t="shared" si="31"/>
        <v>22/7/1989</v>
      </c>
    </row>
    <row r="492" spans="1:30" x14ac:dyDescent="0.3">
      <c r="A492" t="s">
        <v>2850</v>
      </c>
      <c r="B492" t="s">
        <v>848</v>
      </c>
      <c r="C492" t="s">
        <v>60</v>
      </c>
      <c r="D492" s="4">
        <v>48</v>
      </c>
      <c r="E492" t="s">
        <v>2851</v>
      </c>
      <c r="F492" t="s">
        <v>247</v>
      </c>
      <c r="G492" t="s">
        <v>146</v>
      </c>
      <c r="H492" t="s">
        <v>2852</v>
      </c>
      <c r="I492" t="s">
        <v>1402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3" t="s">
        <v>4354</v>
      </c>
      <c r="Y492" s="3">
        <v>17</v>
      </c>
      <c r="Z492" s="3">
        <v>1976</v>
      </c>
      <c r="AA492" s="42">
        <f t="shared" si="28"/>
        <v>17</v>
      </c>
      <c r="AB492" s="42" t="str">
        <f t="shared" si="29"/>
        <v>6</v>
      </c>
      <c r="AC492" s="42">
        <f t="shared" si="30"/>
        <v>1976</v>
      </c>
      <c r="AD492" t="str">
        <f t="shared" si="31"/>
        <v>17/6/1976</v>
      </c>
    </row>
    <row r="493" spans="1:30" x14ac:dyDescent="0.3">
      <c r="A493" t="s">
        <v>2854</v>
      </c>
      <c r="B493" t="s">
        <v>2855</v>
      </c>
      <c r="C493" t="s">
        <v>60</v>
      </c>
      <c r="D493" s="4">
        <v>37</v>
      </c>
      <c r="E493" t="s">
        <v>2856</v>
      </c>
      <c r="F493" t="s">
        <v>294</v>
      </c>
      <c r="G493" t="s">
        <v>39</v>
      </c>
      <c r="H493" t="s">
        <v>2857</v>
      </c>
      <c r="I493" t="s">
        <v>2858</v>
      </c>
      <c r="J493" t="s">
        <v>121</v>
      </c>
      <c r="K493" t="s">
        <v>741</v>
      </c>
      <c r="L493" t="s">
        <v>2859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80</v>
      </c>
      <c r="U493" t="s">
        <v>2860</v>
      </c>
      <c r="V493" t="s">
        <v>271</v>
      </c>
      <c r="W493" t="s">
        <v>68</v>
      </c>
      <c r="X493" s="3" t="s">
        <v>4355</v>
      </c>
      <c r="Y493" s="3">
        <v>20</v>
      </c>
      <c r="Z493" s="3">
        <v>1987</v>
      </c>
      <c r="AA493" s="42">
        <f t="shared" si="28"/>
        <v>20</v>
      </c>
      <c r="AB493" s="42" t="str">
        <f t="shared" si="29"/>
        <v>7</v>
      </c>
      <c r="AC493" s="42">
        <f t="shared" si="30"/>
        <v>1987</v>
      </c>
      <c r="AD493" t="str">
        <f t="shared" si="31"/>
        <v>20/7/1987</v>
      </c>
    </row>
    <row r="494" spans="1:30" x14ac:dyDescent="0.3">
      <c r="A494" t="s">
        <v>2861</v>
      </c>
      <c r="C494" t="s">
        <v>60</v>
      </c>
      <c r="D494" s="4">
        <v>66</v>
      </c>
      <c r="E494" t="s">
        <v>2862</v>
      </c>
      <c r="F494" t="s">
        <v>62</v>
      </c>
      <c r="G494" t="s">
        <v>39</v>
      </c>
      <c r="H494" t="s">
        <v>2863</v>
      </c>
      <c r="I494" t="s">
        <v>234</v>
      </c>
      <c r="J494" t="s">
        <v>458</v>
      </c>
      <c r="K494" t="s">
        <v>624</v>
      </c>
      <c r="L494" t="s">
        <v>363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199</v>
      </c>
      <c r="W494" t="s">
        <v>80</v>
      </c>
      <c r="X494" s="3" t="s">
        <v>4356</v>
      </c>
      <c r="Y494" s="3">
        <v>9</v>
      </c>
      <c r="Z494" s="3">
        <v>1958</v>
      </c>
      <c r="AA494" s="42" t="str">
        <f t="shared" si="28"/>
        <v>4</v>
      </c>
      <c r="AB494" s="42">
        <f t="shared" si="29"/>
        <v>9</v>
      </c>
      <c r="AC494" s="42">
        <f t="shared" si="30"/>
        <v>1958</v>
      </c>
      <c r="AD494" t="str">
        <f t="shared" si="31"/>
        <v>4/9/1958</v>
      </c>
    </row>
    <row r="495" spans="1:30" x14ac:dyDescent="0.3">
      <c r="A495" t="s">
        <v>3520</v>
      </c>
      <c r="B495" t="s">
        <v>602</v>
      </c>
      <c r="C495" t="s">
        <v>60</v>
      </c>
      <c r="D495" s="4">
        <v>79</v>
      </c>
      <c r="E495" t="s">
        <v>2864</v>
      </c>
      <c r="G495" t="s">
        <v>2865</v>
      </c>
      <c r="H495" t="s">
        <v>2866</v>
      </c>
      <c r="I495" t="s">
        <v>2867</v>
      </c>
      <c r="K495" t="s">
        <v>320</v>
      </c>
      <c r="L495" t="s">
        <v>2868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56</v>
      </c>
      <c r="U495">
        <v>35613</v>
      </c>
      <c r="V495" t="s">
        <v>79</v>
      </c>
      <c r="W495" t="s">
        <v>46</v>
      </c>
      <c r="X495" s="3" t="s">
        <v>4354</v>
      </c>
      <c r="Y495" s="3">
        <v>10</v>
      </c>
      <c r="Z495" s="3">
        <v>1945</v>
      </c>
      <c r="AA495" s="42" t="str">
        <f t="shared" si="28"/>
        <v>6</v>
      </c>
      <c r="AB495" s="42">
        <f t="shared" si="29"/>
        <v>10</v>
      </c>
      <c r="AC495" s="42">
        <f t="shared" si="30"/>
        <v>1945</v>
      </c>
      <c r="AD495" t="str">
        <f t="shared" si="31"/>
        <v>6/10/1945</v>
      </c>
    </row>
    <row r="496" spans="1:30" x14ac:dyDescent="0.3">
      <c r="A496" t="s">
        <v>3521</v>
      </c>
      <c r="B496" t="s">
        <v>1119</v>
      </c>
      <c r="C496" t="s">
        <v>60</v>
      </c>
      <c r="D496" s="4">
        <v>82</v>
      </c>
      <c r="E496" t="s">
        <v>2869</v>
      </c>
      <c r="F496" t="s">
        <v>693</v>
      </c>
      <c r="G496" t="s">
        <v>2870</v>
      </c>
      <c r="H496" t="s">
        <v>2871</v>
      </c>
      <c r="I496" t="s">
        <v>2871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79</v>
      </c>
      <c r="W496" t="s">
        <v>92</v>
      </c>
      <c r="X496" s="3" t="s">
        <v>4352</v>
      </c>
      <c r="Y496" s="3">
        <v>5</v>
      </c>
      <c r="Z496" s="3">
        <v>1942</v>
      </c>
      <c r="AA496" s="42" t="str">
        <f t="shared" si="28"/>
        <v>3</v>
      </c>
      <c r="AB496" s="42">
        <f t="shared" si="29"/>
        <v>5</v>
      </c>
      <c r="AC496" s="42">
        <f t="shared" si="30"/>
        <v>1942</v>
      </c>
      <c r="AD496" t="str">
        <f t="shared" si="31"/>
        <v>3/5/1942</v>
      </c>
    </row>
    <row r="497" spans="1:30" x14ac:dyDescent="0.3">
      <c r="A497" t="s">
        <v>2873</v>
      </c>
      <c r="B497" t="s">
        <v>185</v>
      </c>
      <c r="C497" t="s">
        <v>60</v>
      </c>
      <c r="D497" s="4">
        <v>71</v>
      </c>
      <c r="E497" t="s">
        <v>2874</v>
      </c>
      <c r="F497" t="s">
        <v>126</v>
      </c>
      <c r="G497" t="s">
        <v>2875</v>
      </c>
      <c r="H497" t="s">
        <v>2876</v>
      </c>
      <c r="I497" t="s">
        <v>2877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165</v>
      </c>
      <c r="U497" t="s">
        <v>2878</v>
      </c>
      <c r="V497" t="s">
        <v>79</v>
      </c>
      <c r="W497" t="s">
        <v>56</v>
      </c>
      <c r="X497" s="3" t="s">
        <v>4351</v>
      </c>
      <c r="Y497" s="3">
        <v>24</v>
      </c>
      <c r="Z497" s="3">
        <v>1953</v>
      </c>
      <c r="AA497" s="42">
        <f t="shared" si="28"/>
        <v>24</v>
      </c>
      <c r="AB497" s="42" t="str">
        <f t="shared" si="29"/>
        <v>12</v>
      </c>
      <c r="AC497" s="42">
        <f t="shared" si="30"/>
        <v>1953</v>
      </c>
      <c r="AD497" t="str">
        <f t="shared" si="31"/>
        <v>24/12/1953</v>
      </c>
    </row>
    <row r="498" spans="1:30" x14ac:dyDescent="0.3">
      <c r="A498" t="s">
        <v>2879</v>
      </c>
      <c r="B498" t="s">
        <v>1507</v>
      </c>
      <c r="C498" t="s">
        <v>60</v>
      </c>
      <c r="D498" s="4">
        <v>64</v>
      </c>
      <c r="E498" t="s">
        <v>2880</v>
      </c>
      <c r="F498" t="s">
        <v>25</v>
      </c>
      <c r="G498" t="s">
        <v>2881</v>
      </c>
      <c r="H498" t="s">
        <v>471</v>
      </c>
      <c r="I498" t="s">
        <v>2882</v>
      </c>
      <c r="J498" t="s">
        <v>753</v>
      </c>
      <c r="K498" t="s">
        <v>77</v>
      </c>
      <c r="L498" t="s">
        <v>2883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2884</v>
      </c>
      <c r="V498" t="s">
        <v>183</v>
      </c>
      <c r="W498" t="s">
        <v>68</v>
      </c>
      <c r="X498" s="3" t="s">
        <v>4358</v>
      </c>
      <c r="Y498" s="3">
        <v>12</v>
      </c>
      <c r="Z498" s="3">
        <v>1960</v>
      </c>
      <c r="AA498" s="42" t="str">
        <f t="shared" si="28"/>
        <v>18</v>
      </c>
      <c r="AB498" s="42">
        <f t="shared" si="29"/>
        <v>12</v>
      </c>
      <c r="AC498" s="42">
        <f t="shared" si="30"/>
        <v>1960</v>
      </c>
      <c r="AD498" t="str">
        <f t="shared" si="31"/>
        <v>18/12/1960</v>
      </c>
    </row>
    <row r="499" spans="1:30" x14ac:dyDescent="0.3">
      <c r="A499" t="s">
        <v>2885</v>
      </c>
      <c r="B499" t="s">
        <v>1839</v>
      </c>
      <c r="C499" t="s">
        <v>60</v>
      </c>
      <c r="D499" s="4">
        <v>28</v>
      </c>
      <c r="E499" t="s">
        <v>2886</v>
      </c>
      <c r="F499" t="s">
        <v>84</v>
      </c>
      <c r="G499" t="s">
        <v>2887</v>
      </c>
      <c r="H499" t="s">
        <v>2888</v>
      </c>
      <c r="I499" t="s">
        <v>2889</v>
      </c>
      <c r="J499" t="s">
        <v>205</v>
      </c>
      <c r="K499" t="s">
        <v>766</v>
      </c>
      <c r="L499" t="s">
        <v>2890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56</v>
      </c>
      <c r="U499">
        <v>21911</v>
      </c>
      <c r="V499" t="s">
        <v>208</v>
      </c>
      <c r="W499" t="b">
        <v>1</v>
      </c>
      <c r="X499" s="3" t="s">
        <v>4351</v>
      </c>
      <c r="Y499" s="3">
        <v>24</v>
      </c>
      <c r="Z499" s="3">
        <v>1996</v>
      </c>
      <c r="AA499" s="42">
        <f t="shared" si="28"/>
        <v>24</v>
      </c>
      <c r="AB499" s="42" t="str">
        <f t="shared" si="29"/>
        <v>12</v>
      </c>
      <c r="AC499" s="42">
        <f t="shared" si="30"/>
        <v>1996</v>
      </c>
      <c r="AD499" t="str">
        <f t="shared" si="31"/>
        <v>24/12/1996</v>
      </c>
    </row>
    <row r="500" spans="1:30" x14ac:dyDescent="0.3">
      <c r="A500" t="s">
        <v>2891</v>
      </c>
      <c r="B500" t="s">
        <v>763</v>
      </c>
      <c r="C500" t="s">
        <v>60</v>
      </c>
      <c r="D500" s="4">
        <v>49</v>
      </c>
      <c r="E500" t="s">
        <v>2892</v>
      </c>
      <c r="F500" t="s">
        <v>541</v>
      </c>
      <c r="G500" t="s">
        <v>2893</v>
      </c>
      <c r="H500" t="s">
        <v>2894</v>
      </c>
      <c r="I500" t="s">
        <v>2895</v>
      </c>
      <c r="J500" t="s">
        <v>156</v>
      </c>
      <c r="K500" t="s">
        <v>77</v>
      </c>
      <c r="L500" t="s">
        <v>2896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2897</v>
      </c>
      <c r="V500" t="s">
        <v>208</v>
      </c>
      <c r="W500" t="s">
        <v>92</v>
      </c>
      <c r="X500" s="3" t="s">
        <v>4363</v>
      </c>
      <c r="Y500" s="3">
        <v>7</v>
      </c>
      <c r="Z500" s="3">
        <v>1975</v>
      </c>
      <c r="AA500" s="42" t="str">
        <f t="shared" si="28"/>
        <v>11</v>
      </c>
      <c r="AB500" s="42">
        <f t="shared" si="29"/>
        <v>7</v>
      </c>
      <c r="AC500" s="42">
        <f t="shared" si="30"/>
        <v>1975</v>
      </c>
      <c r="AD500" t="str">
        <f t="shared" si="31"/>
        <v>11/7/1975</v>
      </c>
    </row>
    <row r="501" spans="1:30" x14ac:dyDescent="0.3">
      <c r="A501" t="s">
        <v>2898</v>
      </c>
      <c r="B501" t="s">
        <v>922</v>
      </c>
      <c r="C501" t="s">
        <v>60</v>
      </c>
      <c r="D501" s="4">
        <v>63</v>
      </c>
      <c r="E501" t="s">
        <v>2899</v>
      </c>
      <c r="F501" t="s">
        <v>316</v>
      </c>
      <c r="G501" t="s">
        <v>2900</v>
      </c>
      <c r="H501" t="s">
        <v>2198</v>
      </c>
      <c r="I501" t="s">
        <v>2901</v>
      </c>
      <c r="J501" t="s">
        <v>139</v>
      </c>
      <c r="K501" t="s">
        <v>741</v>
      </c>
      <c r="L501" t="s">
        <v>2902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3" t="s">
        <v>3439</v>
      </c>
      <c r="Y501" s="3">
        <v>23</v>
      </c>
      <c r="Z501" s="3">
        <v>1961</v>
      </c>
      <c r="AA501" s="42">
        <f t="shared" si="28"/>
        <v>23</v>
      </c>
      <c r="AB501" s="42" t="str">
        <f t="shared" si="29"/>
        <v>10</v>
      </c>
      <c r="AC501" s="42">
        <f t="shared" si="30"/>
        <v>1961</v>
      </c>
      <c r="AD501" t="str">
        <f t="shared" si="31"/>
        <v>23/10/1961</v>
      </c>
    </row>
    <row r="502" spans="1:30" x14ac:dyDescent="0.3">
      <c r="A502" t="s">
        <v>3565</v>
      </c>
      <c r="B502" t="s">
        <v>731</v>
      </c>
      <c r="C502" t="s">
        <v>3442</v>
      </c>
      <c r="D502" s="4">
        <v>23</v>
      </c>
      <c r="E502" t="s">
        <v>2903</v>
      </c>
      <c r="F502" t="s">
        <v>419</v>
      </c>
      <c r="G502" t="s">
        <v>146</v>
      </c>
      <c r="H502" t="s">
        <v>2904</v>
      </c>
      <c r="I502" t="s">
        <v>2905</v>
      </c>
      <c r="J502" t="s">
        <v>121</v>
      </c>
      <c r="L502" t="s">
        <v>2906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132</v>
      </c>
      <c r="U502" t="s">
        <v>2907</v>
      </c>
      <c r="V502" t="s">
        <v>57</v>
      </c>
      <c r="W502" t="s">
        <v>25</v>
      </c>
      <c r="X502" s="3" t="s">
        <v>4354</v>
      </c>
      <c r="Y502" s="3">
        <v>22</v>
      </c>
      <c r="Z502" s="3">
        <v>2001</v>
      </c>
      <c r="AA502" s="42">
        <f t="shared" si="28"/>
        <v>22</v>
      </c>
      <c r="AB502" s="42" t="str">
        <f t="shared" si="29"/>
        <v>6</v>
      </c>
      <c r="AC502" s="42">
        <f t="shared" si="30"/>
        <v>2001</v>
      </c>
      <c r="AD502" t="str">
        <f t="shared" si="31"/>
        <v>22/6/2001</v>
      </c>
    </row>
    <row r="503" spans="1:30" x14ac:dyDescent="0.3">
      <c r="A503" t="s">
        <v>2908</v>
      </c>
      <c r="B503" t="s">
        <v>2909</v>
      </c>
      <c r="C503" t="s">
        <v>3442</v>
      </c>
      <c r="D503" s="4">
        <v>69</v>
      </c>
      <c r="E503" t="s">
        <v>2910</v>
      </c>
      <c r="F503" t="s">
        <v>374</v>
      </c>
      <c r="G503" t="s">
        <v>39</v>
      </c>
      <c r="H503" t="s">
        <v>2911</v>
      </c>
      <c r="I503" t="s">
        <v>2912</v>
      </c>
      <c r="K503" t="s">
        <v>481</v>
      </c>
      <c r="L503" t="s">
        <v>2913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165</v>
      </c>
      <c r="V503" t="s">
        <v>199</v>
      </c>
      <c r="W503" t="s">
        <v>102</v>
      </c>
      <c r="X503" s="3" t="s">
        <v>4353</v>
      </c>
      <c r="Y503" s="3">
        <v>12</v>
      </c>
      <c r="Z503" s="3">
        <v>55</v>
      </c>
      <c r="AA503" s="42" t="str">
        <f t="shared" si="28"/>
        <v>21</v>
      </c>
      <c r="AB503" s="42">
        <f t="shared" si="29"/>
        <v>12</v>
      </c>
      <c r="AC503" s="42" t="str">
        <f t="shared" si="30"/>
        <v>1955</v>
      </c>
      <c r="AD503" t="str">
        <f t="shared" si="31"/>
        <v>21/12/1955</v>
      </c>
    </row>
    <row r="504" spans="1:30" x14ac:dyDescent="0.3">
      <c r="A504" t="s">
        <v>2914</v>
      </c>
      <c r="B504" t="s">
        <v>2915</v>
      </c>
      <c r="C504" t="s">
        <v>60</v>
      </c>
      <c r="D504" s="4">
        <v>60</v>
      </c>
      <c r="E504" t="s">
        <v>2916</v>
      </c>
      <c r="F504" t="s">
        <v>169</v>
      </c>
      <c r="G504" t="s">
        <v>2917</v>
      </c>
      <c r="H504" t="s">
        <v>2918</v>
      </c>
      <c r="I504" t="s">
        <v>2919</v>
      </c>
      <c r="J504" t="s">
        <v>458</v>
      </c>
      <c r="K504" t="s">
        <v>624</v>
      </c>
      <c r="L504" t="s">
        <v>2920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68</v>
      </c>
      <c r="U504" t="s">
        <v>2921</v>
      </c>
      <c r="V504" t="s">
        <v>79</v>
      </c>
      <c r="W504" t="b">
        <v>0</v>
      </c>
      <c r="X504" s="3" t="s">
        <v>4366</v>
      </c>
      <c r="Y504" s="3">
        <v>3</v>
      </c>
      <c r="Z504" s="3">
        <v>1964</v>
      </c>
      <c r="AA504" s="42" t="str">
        <f t="shared" si="28"/>
        <v>17</v>
      </c>
      <c r="AB504" s="42">
        <f t="shared" si="29"/>
        <v>3</v>
      </c>
      <c r="AC504" s="42">
        <f t="shared" si="30"/>
        <v>1964</v>
      </c>
      <c r="AD504" t="str">
        <f t="shared" si="31"/>
        <v>17/3/1964</v>
      </c>
    </row>
    <row r="505" spans="1:30" x14ac:dyDescent="0.3">
      <c r="A505" t="s">
        <v>2922</v>
      </c>
      <c r="B505" t="s">
        <v>1026</v>
      </c>
      <c r="C505" t="s">
        <v>36</v>
      </c>
      <c r="D505" s="4">
        <v>73</v>
      </c>
      <c r="E505" t="s">
        <v>2923</v>
      </c>
      <c r="F505" t="s">
        <v>374</v>
      </c>
      <c r="G505" t="s">
        <v>2924</v>
      </c>
      <c r="J505" t="s">
        <v>342</v>
      </c>
      <c r="K505" t="s">
        <v>333</v>
      </c>
      <c r="L505" t="s">
        <v>2925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68</v>
      </c>
      <c r="U505">
        <v>33430</v>
      </c>
      <c r="V505" t="s">
        <v>33</v>
      </c>
      <c r="W505" t="s">
        <v>69</v>
      </c>
      <c r="X505" s="3" t="s">
        <v>4363</v>
      </c>
      <c r="Y505" s="3">
        <v>11</v>
      </c>
      <c r="Z505" s="3">
        <v>1951</v>
      </c>
      <c r="AA505" s="42" t="str">
        <f t="shared" si="28"/>
        <v>11</v>
      </c>
      <c r="AB505" s="42">
        <f t="shared" si="29"/>
        <v>11</v>
      </c>
      <c r="AC505" s="42">
        <f t="shared" si="30"/>
        <v>1951</v>
      </c>
      <c r="AD505" t="str">
        <f t="shared" si="31"/>
        <v>11/11/1951</v>
      </c>
    </row>
    <row r="506" spans="1:30" x14ac:dyDescent="0.3">
      <c r="A506" t="s">
        <v>2926</v>
      </c>
      <c r="B506" t="s">
        <v>1781</v>
      </c>
      <c r="C506" t="s">
        <v>36</v>
      </c>
      <c r="D506" s="4">
        <v>30</v>
      </c>
      <c r="E506" t="s">
        <v>2927</v>
      </c>
      <c r="F506" t="s">
        <v>84</v>
      </c>
      <c r="G506" t="s">
        <v>2928</v>
      </c>
      <c r="H506" t="s">
        <v>2929</v>
      </c>
      <c r="I506" t="s">
        <v>2930</v>
      </c>
      <c r="J506" t="s">
        <v>156</v>
      </c>
      <c r="K506" t="s">
        <v>783</v>
      </c>
      <c r="L506" t="s">
        <v>2931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165</v>
      </c>
      <c r="U506">
        <v>33125</v>
      </c>
      <c r="V506" t="s">
        <v>281</v>
      </c>
      <c r="W506" t="s">
        <v>132</v>
      </c>
      <c r="X506" s="3" t="s">
        <v>4354</v>
      </c>
      <c r="Y506" s="3">
        <v>18</v>
      </c>
      <c r="Z506" s="3">
        <v>1994</v>
      </c>
      <c r="AA506" s="42">
        <f t="shared" si="28"/>
        <v>18</v>
      </c>
      <c r="AB506" s="42" t="str">
        <f t="shared" si="29"/>
        <v>6</v>
      </c>
      <c r="AC506" s="42">
        <f t="shared" si="30"/>
        <v>1994</v>
      </c>
      <c r="AD506" t="str">
        <f t="shared" si="31"/>
        <v>18/6/1994</v>
      </c>
    </row>
    <row r="507" spans="1:30" x14ac:dyDescent="0.3">
      <c r="A507" t="s">
        <v>2932</v>
      </c>
      <c r="B507" t="s">
        <v>2933</v>
      </c>
      <c r="C507" t="s">
        <v>60</v>
      </c>
      <c r="D507" s="4">
        <v>83</v>
      </c>
      <c r="E507" t="s">
        <v>2934</v>
      </c>
      <c r="F507" t="s">
        <v>193</v>
      </c>
      <c r="G507" t="s">
        <v>2935</v>
      </c>
      <c r="H507" t="s">
        <v>2936</v>
      </c>
      <c r="I507" t="s">
        <v>2937</v>
      </c>
      <c r="J507" t="s">
        <v>53</v>
      </c>
      <c r="K507" t="s">
        <v>66</v>
      </c>
      <c r="L507" t="s">
        <v>971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253</v>
      </c>
      <c r="U507">
        <v>34868</v>
      </c>
      <c r="V507" t="s">
        <v>281</v>
      </c>
      <c r="W507" t="b">
        <v>1</v>
      </c>
      <c r="X507" s="3" t="s">
        <v>3439</v>
      </c>
      <c r="Y507" s="3">
        <v>22</v>
      </c>
      <c r="Z507" s="3">
        <v>1941</v>
      </c>
      <c r="AA507" s="42">
        <f t="shared" si="28"/>
        <v>22</v>
      </c>
      <c r="AB507" s="42" t="str">
        <f t="shared" si="29"/>
        <v>10</v>
      </c>
      <c r="AC507" s="42">
        <f t="shared" si="30"/>
        <v>1941</v>
      </c>
      <c r="AD507" t="str">
        <f t="shared" si="31"/>
        <v>22/10/1941</v>
      </c>
    </row>
    <row r="508" spans="1:30" x14ac:dyDescent="0.3">
      <c r="A508" t="s">
        <v>3581</v>
      </c>
      <c r="B508" t="s">
        <v>417</v>
      </c>
      <c r="C508" t="s">
        <v>3442</v>
      </c>
      <c r="D508" s="4">
        <v>46</v>
      </c>
      <c r="E508" t="s">
        <v>2938</v>
      </c>
      <c r="G508" t="s">
        <v>2939</v>
      </c>
      <c r="H508" t="s">
        <v>1642</v>
      </c>
      <c r="I508" t="s">
        <v>2940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165</v>
      </c>
      <c r="U508">
        <v>21057</v>
      </c>
      <c r="V508" t="s">
        <v>217</v>
      </c>
      <c r="W508" t="s">
        <v>46</v>
      </c>
      <c r="X508" s="3" t="s">
        <v>4363</v>
      </c>
      <c r="Y508" s="3">
        <v>24</v>
      </c>
      <c r="Z508" s="3">
        <v>1978</v>
      </c>
      <c r="AA508" s="42">
        <f t="shared" si="28"/>
        <v>24</v>
      </c>
      <c r="AB508" s="42" t="str">
        <f t="shared" si="29"/>
        <v>11</v>
      </c>
      <c r="AC508" s="42">
        <f t="shared" si="30"/>
        <v>1978</v>
      </c>
      <c r="AD508" t="str">
        <f t="shared" si="31"/>
        <v>24/11/1978</v>
      </c>
    </row>
    <row r="509" spans="1:30" x14ac:dyDescent="0.3">
      <c r="A509" t="s">
        <v>3522</v>
      </c>
      <c r="B509" t="s">
        <v>2941</v>
      </c>
      <c r="C509" t="s">
        <v>60</v>
      </c>
      <c r="D509" s="4">
        <v>68</v>
      </c>
      <c r="E509" t="s">
        <v>2942</v>
      </c>
      <c r="F509" t="s">
        <v>169</v>
      </c>
      <c r="G509" t="s">
        <v>2943</v>
      </c>
      <c r="H509" t="s">
        <v>2173</v>
      </c>
      <c r="I509" t="s">
        <v>1301</v>
      </c>
      <c r="J509" t="s">
        <v>230</v>
      </c>
      <c r="K509" t="s">
        <v>197</v>
      </c>
      <c r="L509" t="s">
        <v>387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68</v>
      </c>
      <c r="U509">
        <v>48783</v>
      </c>
      <c r="V509" t="s">
        <v>263</v>
      </c>
      <c r="W509" t="s">
        <v>102</v>
      </c>
      <c r="X509" s="3" t="s">
        <v>4371</v>
      </c>
      <c r="Y509" s="3">
        <v>10</v>
      </c>
      <c r="Z509" s="3">
        <v>1956</v>
      </c>
      <c r="AA509" s="42" t="str">
        <f t="shared" si="28"/>
        <v>9</v>
      </c>
      <c r="AB509" s="42">
        <f t="shared" si="29"/>
        <v>10</v>
      </c>
      <c r="AC509" s="42">
        <f t="shared" si="30"/>
        <v>1956</v>
      </c>
      <c r="AD509" t="str">
        <f t="shared" si="31"/>
        <v>9/10/1956</v>
      </c>
    </row>
    <row r="510" spans="1:30" x14ac:dyDescent="0.3">
      <c r="A510" t="s">
        <v>2944</v>
      </c>
      <c r="B510" t="s">
        <v>848</v>
      </c>
      <c r="C510" t="s">
        <v>60</v>
      </c>
      <c r="D510" s="4">
        <v>82</v>
      </c>
      <c r="E510" t="s">
        <v>2945</v>
      </c>
      <c r="F510" t="s">
        <v>275</v>
      </c>
      <c r="H510" t="s">
        <v>2946</v>
      </c>
      <c r="I510" t="s">
        <v>2947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102</v>
      </c>
      <c r="U510">
        <v>42299</v>
      </c>
      <c r="V510" t="s">
        <v>57</v>
      </c>
      <c r="W510" t="s">
        <v>44</v>
      </c>
      <c r="X510" s="3" t="s">
        <v>4373</v>
      </c>
      <c r="Y510" s="3">
        <v>7</v>
      </c>
      <c r="Z510" s="3">
        <v>42</v>
      </c>
      <c r="AA510" s="42" t="str">
        <f t="shared" si="28"/>
        <v>26</v>
      </c>
      <c r="AB510" s="42">
        <f t="shared" si="29"/>
        <v>7</v>
      </c>
      <c r="AC510" s="42" t="str">
        <f t="shared" si="30"/>
        <v>1942</v>
      </c>
      <c r="AD510" t="str">
        <f t="shared" si="31"/>
        <v>26/7/1942</v>
      </c>
    </row>
    <row r="511" spans="1:30" x14ac:dyDescent="0.3">
      <c r="A511" t="s">
        <v>2949</v>
      </c>
      <c r="B511" t="s">
        <v>2950</v>
      </c>
      <c r="C511" t="s">
        <v>60</v>
      </c>
      <c r="D511" s="4">
        <v>21</v>
      </c>
      <c r="F511" t="s">
        <v>468</v>
      </c>
      <c r="G511" t="s">
        <v>2951</v>
      </c>
      <c r="H511" t="s">
        <v>385</v>
      </c>
      <c r="I511" t="s">
        <v>1907</v>
      </c>
      <c r="J511" t="s">
        <v>205</v>
      </c>
      <c r="K511" t="s">
        <v>508</v>
      </c>
      <c r="L511" t="s">
        <v>1811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132</v>
      </c>
      <c r="U511">
        <v>26668</v>
      </c>
      <c r="V511" t="s">
        <v>379</v>
      </c>
      <c r="W511" t="s">
        <v>25</v>
      </c>
      <c r="AA511" s="42"/>
      <c r="AB511" s="42"/>
    </row>
    <row r="512" spans="1:30" x14ac:dyDescent="0.3">
      <c r="A512" t="s">
        <v>3523</v>
      </c>
      <c r="B512" t="s">
        <v>2952</v>
      </c>
      <c r="C512" t="s">
        <v>3442</v>
      </c>
      <c r="D512" s="4">
        <v>55</v>
      </c>
      <c r="E512" t="s">
        <v>2953</v>
      </c>
      <c r="F512" t="s">
        <v>338</v>
      </c>
      <c r="G512" t="s">
        <v>2954</v>
      </c>
      <c r="H512" t="s">
        <v>2955</v>
      </c>
      <c r="I512" t="s">
        <v>2956</v>
      </c>
      <c r="J512" t="s">
        <v>638</v>
      </c>
      <c r="K512" t="s">
        <v>368</v>
      </c>
      <c r="L512" t="s">
        <v>2957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3" t="s">
        <v>4355</v>
      </c>
      <c r="Y512" s="3">
        <v>5</v>
      </c>
      <c r="Z512" s="3">
        <v>1969</v>
      </c>
      <c r="AA512" s="42" t="str">
        <f t="shared" si="28"/>
        <v>7</v>
      </c>
      <c r="AB512" s="42">
        <f t="shared" si="29"/>
        <v>5</v>
      </c>
      <c r="AC512" s="42">
        <f t="shared" si="30"/>
        <v>1969</v>
      </c>
      <c r="AD512" t="str">
        <f t="shared" si="31"/>
        <v>7/5/1969</v>
      </c>
    </row>
    <row r="513" spans="1:30" x14ac:dyDescent="0.3">
      <c r="A513" t="s">
        <v>2959</v>
      </c>
      <c r="B513" t="s">
        <v>2960</v>
      </c>
      <c r="C513" t="s">
        <v>3442</v>
      </c>
      <c r="D513" s="4">
        <v>28</v>
      </c>
      <c r="F513" t="s">
        <v>257</v>
      </c>
      <c r="G513" t="s">
        <v>2961</v>
      </c>
      <c r="H513" t="s">
        <v>2247</v>
      </c>
      <c r="I513" t="s">
        <v>2962</v>
      </c>
      <c r="J513" t="s">
        <v>480</v>
      </c>
      <c r="K513" t="s">
        <v>508</v>
      </c>
      <c r="L513" t="s">
        <v>2963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  <c r="AA513" s="42"/>
      <c r="AB513" s="42"/>
    </row>
    <row r="514" spans="1:30" x14ac:dyDescent="0.3">
      <c r="A514" t="s">
        <v>2964</v>
      </c>
      <c r="B514" t="s">
        <v>862</v>
      </c>
      <c r="C514" t="s">
        <v>3442</v>
      </c>
      <c r="D514" s="4">
        <v>36</v>
      </c>
      <c r="F514" t="s">
        <v>84</v>
      </c>
      <c r="G514" t="s">
        <v>2965</v>
      </c>
      <c r="H514" t="s">
        <v>2390</v>
      </c>
      <c r="I514" t="s">
        <v>2876</v>
      </c>
      <c r="J514" t="s">
        <v>65</v>
      </c>
      <c r="K514" t="s">
        <v>66</v>
      </c>
      <c r="L514" t="s">
        <v>111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165</v>
      </c>
      <c r="U514">
        <v>14767</v>
      </c>
      <c r="V514" t="s">
        <v>33</v>
      </c>
      <c r="W514" t="s">
        <v>166</v>
      </c>
      <c r="AA514" s="42"/>
      <c r="AB514" s="42"/>
    </row>
    <row r="515" spans="1:30" x14ac:dyDescent="0.3">
      <c r="A515" t="s">
        <v>2966</v>
      </c>
      <c r="B515" t="s">
        <v>2967</v>
      </c>
      <c r="C515" t="s">
        <v>36</v>
      </c>
      <c r="D515" s="4">
        <v>61</v>
      </c>
      <c r="E515" t="s">
        <v>2968</v>
      </c>
      <c r="G515" t="s">
        <v>146</v>
      </c>
      <c r="H515" t="s">
        <v>2969</v>
      </c>
      <c r="I515" t="s">
        <v>2969</v>
      </c>
      <c r="J515" t="s">
        <v>29</v>
      </c>
      <c r="K515" t="s">
        <v>508</v>
      </c>
      <c r="L515" t="s">
        <v>2970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2971</v>
      </c>
      <c r="V515" t="s">
        <v>79</v>
      </c>
      <c r="W515" t="s">
        <v>69</v>
      </c>
      <c r="X515" s="3" t="s">
        <v>3439</v>
      </c>
      <c r="Y515" s="3">
        <v>3</v>
      </c>
      <c r="Z515" s="3">
        <v>1963</v>
      </c>
      <c r="AA515" s="42" t="str">
        <f t="shared" ref="AA515:AA577" si="32">IF(AND(X515&gt;12, Y515&lt;=12),X515,Y515)</f>
        <v>10</v>
      </c>
      <c r="AB515" s="42">
        <f t="shared" ref="AB515:AB577" si="33">IF(X515=AA515,Y515,X515)</f>
        <v>3</v>
      </c>
      <c r="AC515" s="42">
        <f t="shared" ref="AC515:AC577" si="34">IF(LEN(Z515)=4, Z515, "19" &amp; Z515)</f>
        <v>1963</v>
      </c>
      <c r="AD515" t="str">
        <f t="shared" ref="AD515:AD577" si="35">(AA515 &amp; "/" &amp; AB515 &amp; "/" &amp; AC515)</f>
        <v>10/3/1963</v>
      </c>
    </row>
    <row r="516" spans="1:30" x14ac:dyDescent="0.3">
      <c r="A516" t="s">
        <v>2972</v>
      </c>
      <c r="B516" t="s">
        <v>2973</v>
      </c>
      <c r="C516" t="s">
        <v>36</v>
      </c>
      <c r="D516" s="4">
        <v>44</v>
      </c>
      <c r="E516" t="s">
        <v>2974</v>
      </c>
      <c r="F516" t="s">
        <v>491</v>
      </c>
      <c r="G516" t="s">
        <v>2975</v>
      </c>
      <c r="H516" t="s">
        <v>1373</v>
      </c>
      <c r="I516" t="s">
        <v>1165</v>
      </c>
      <c r="J516" t="s">
        <v>480</v>
      </c>
      <c r="K516" t="s">
        <v>157</v>
      </c>
      <c r="L516" t="s">
        <v>2976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112</v>
      </c>
      <c r="U516">
        <v>9734</v>
      </c>
      <c r="V516" t="s">
        <v>208</v>
      </c>
      <c r="W516" t="s">
        <v>44</v>
      </c>
      <c r="X516" s="3" t="s">
        <v>4352</v>
      </c>
      <c r="Y516" s="3">
        <v>27</v>
      </c>
      <c r="Z516" s="3">
        <v>1980</v>
      </c>
      <c r="AA516" s="42">
        <f t="shared" si="32"/>
        <v>27</v>
      </c>
      <c r="AB516" s="42" t="str">
        <f t="shared" si="33"/>
        <v>3</v>
      </c>
      <c r="AC516" s="42">
        <f t="shared" si="34"/>
        <v>1980</v>
      </c>
      <c r="AD516" t="str">
        <f t="shared" si="35"/>
        <v>27/3/1980</v>
      </c>
    </row>
    <row r="517" spans="1:30" x14ac:dyDescent="0.3">
      <c r="A517" t="s">
        <v>2977</v>
      </c>
      <c r="B517" t="s">
        <v>2978</v>
      </c>
      <c r="C517" t="s">
        <v>36</v>
      </c>
      <c r="D517" s="4">
        <v>62</v>
      </c>
      <c r="E517" t="s">
        <v>2979</v>
      </c>
      <c r="F517" t="s">
        <v>693</v>
      </c>
      <c r="G517" t="s">
        <v>39</v>
      </c>
      <c r="H517" t="s">
        <v>2980</v>
      </c>
      <c r="I517" t="s">
        <v>2981</v>
      </c>
      <c r="K517" t="s">
        <v>30</v>
      </c>
      <c r="L517" t="s">
        <v>1652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56</v>
      </c>
      <c r="U517">
        <v>29081</v>
      </c>
      <c r="V517" t="s">
        <v>79</v>
      </c>
      <c r="W517" t="s">
        <v>68</v>
      </c>
      <c r="X517" s="3" t="s">
        <v>4356</v>
      </c>
      <c r="Y517" s="3">
        <v>25</v>
      </c>
      <c r="Z517" s="3">
        <v>1971</v>
      </c>
      <c r="AA517" s="42">
        <f t="shared" si="32"/>
        <v>25</v>
      </c>
      <c r="AB517" s="42" t="str">
        <f t="shared" si="33"/>
        <v>4</v>
      </c>
      <c r="AC517" s="42">
        <f t="shared" si="34"/>
        <v>1971</v>
      </c>
      <c r="AD517" t="str">
        <f t="shared" si="35"/>
        <v>25/4/1971</v>
      </c>
    </row>
    <row r="518" spans="1:30" x14ac:dyDescent="0.3">
      <c r="A518" t="s">
        <v>2983</v>
      </c>
      <c r="B518" t="s">
        <v>1966</v>
      </c>
      <c r="C518" t="s">
        <v>60</v>
      </c>
      <c r="D518" s="4">
        <v>74</v>
      </c>
      <c r="E518" t="s">
        <v>2984</v>
      </c>
      <c r="F518" t="s">
        <v>25</v>
      </c>
      <c r="G518" t="s">
        <v>2985</v>
      </c>
      <c r="H518" t="s">
        <v>2986</v>
      </c>
      <c r="I518" t="s">
        <v>2987</v>
      </c>
      <c r="J518" t="s">
        <v>753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78</v>
      </c>
      <c r="U518" t="s">
        <v>2988</v>
      </c>
      <c r="V518" t="s">
        <v>199</v>
      </c>
      <c r="W518" t="s">
        <v>56</v>
      </c>
      <c r="X518" s="3" t="s">
        <v>4375</v>
      </c>
      <c r="Y518" s="3">
        <v>6</v>
      </c>
      <c r="Z518" s="3">
        <v>1950</v>
      </c>
      <c r="AA518" s="42" t="str">
        <f t="shared" si="32"/>
        <v>27</v>
      </c>
      <c r="AB518" s="42">
        <f t="shared" si="33"/>
        <v>6</v>
      </c>
      <c r="AC518" s="42">
        <f t="shared" si="34"/>
        <v>1950</v>
      </c>
      <c r="AD518" t="str">
        <f t="shared" si="35"/>
        <v>27/6/1950</v>
      </c>
    </row>
    <row r="519" spans="1:30" x14ac:dyDescent="0.3">
      <c r="A519" t="s">
        <v>2989</v>
      </c>
      <c r="B519" t="s">
        <v>1648</v>
      </c>
      <c r="C519" t="s">
        <v>36</v>
      </c>
      <c r="D519" s="4">
        <v>75</v>
      </c>
      <c r="E519" t="s">
        <v>2990</v>
      </c>
      <c r="F519" t="s">
        <v>294</v>
      </c>
      <c r="G519" t="s">
        <v>2991</v>
      </c>
      <c r="H519" t="s">
        <v>301</v>
      </c>
      <c r="I519" t="s">
        <v>2992</v>
      </c>
      <c r="J519" t="s">
        <v>288</v>
      </c>
      <c r="K519" t="s">
        <v>310</v>
      </c>
      <c r="L519" t="s">
        <v>2993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217</v>
      </c>
      <c r="W519" t="s">
        <v>132</v>
      </c>
      <c r="X519" s="3" t="s">
        <v>4350</v>
      </c>
      <c r="Y519" s="3">
        <v>10</v>
      </c>
      <c r="Z519" s="3">
        <v>49</v>
      </c>
      <c r="AA519" s="42" t="str">
        <f t="shared" si="32"/>
        <v>28</v>
      </c>
      <c r="AB519" s="42">
        <f t="shared" si="33"/>
        <v>10</v>
      </c>
      <c r="AC519" s="42" t="str">
        <f t="shared" si="34"/>
        <v>1949</v>
      </c>
      <c r="AD519" t="str">
        <f t="shared" si="35"/>
        <v>28/10/1949</v>
      </c>
    </row>
    <row r="520" spans="1:30" x14ac:dyDescent="0.3">
      <c r="A520" t="s">
        <v>3460</v>
      </c>
      <c r="B520" t="s">
        <v>2994</v>
      </c>
      <c r="C520" t="s">
        <v>60</v>
      </c>
      <c r="D520" s="4">
        <v>56</v>
      </c>
      <c r="E520" t="s">
        <v>2995</v>
      </c>
      <c r="F520" t="s">
        <v>419</v>
      </c>
      <c r="G520" t="s">
        <v>2996</v>
      </c>
      <c r="H520" t="s">
        <v>2997</v>
      </c>
      <c r="I520" t="s">
        <v>2998</v>
      </c>
      <c r="J520" t="s">
        <v>53</v>
      </c>
      <c r="K520" t="s">
        <v>100</v>
      </c>
      <c r="L520" t="s">
        <v>2999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80</v>
      </c>
      <c r="U520" t="s">
        <v>3000</v>
      </c>
      <c r="V520" t="s">
        <v>79</v>
      </c>
      <c r="W520" t="s">
        <v>46</v>
      </c>
      <c r="X520" s="3" t="s">
        <v>4350</v>
      </c>
      <c r="Y520" s="3">
        <v>9</v>
      </c>
      <c r="Z520" s="3">
        <v>1968</v>
      </c>
      <c r="AA520" s="42" t="str">
        <f t="shared" si="32"/>
        <v>28</v>
      </c>
      <c r="AB520" s="42">
        <f t="shared" si="33"/>
        <v>9</v>
      </c>
      <c r="AC520" s="42">
        <f t="shared" si="34"/>
        <v>1968</v>
      </c>
      <c r="AD520" t="str">
        <f t="shared" si="35"/>
        <v>28/9/1968</v>
      </c>
    </row>
    <row r="521" spans="1:30" x14ac:dyDescent="0.3">
      <c r="A521" t="s">
        <v>3001</v>
      </c>
      <c r="B521" t="s">
        <v>3002</v>
      </c>
      <c r="C521" t="s">
        <v>60</v>
      </c>
      <c r="D521" s="4">
        <v>52</v>
      </c>
      <c r="F521" t="s">
        <v>178</v>
      </c>
      <c r="G521" t="s">
        <v>39</v>
      </c>
      <c r="H521" t="s">
        <v>1801</v>
      </c>
      <c r="I521" t="s">
        <v>3003</v>
      </c>
      <c r="J521" t="s">
        <v>121</v>
      </c>
      <c r="K521" t="s">
        <v>783</v>
      </c>
      <c r="L521" t="s">
        <v>3004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3005</v>
      </c>
      <c r="V521" t="s">
        <v>113</v>
      </c>
      <c r="W521" t="s">
        <v>68</v>
      </c>
      <c r="AA521" s="42"/>
      <c r="AB521" s="42"/>
    </row>
    <row r="522" spans="1:30" x14ac:dyDescent="0.3">
      <c r="A522" t="s">
        <v>3524</v>
      </c>
      <c r="B522" t="s">
        <v>602</v>
      </c>
      <c r="C522" t="s">
        <v>60</v>
      </c>
      <c r="D522" s="4">
        <v>20</v>
      </c>
      <c r="E522" t="s">
        <v>3006</v>
      </c>
      <c r="F522" t="s">
        <v>178</v>
      </c>
      <c r="G522" t="s">
        <v>3007</v>
      </c>
      <c r="H522" t="s">
        <v>2302</v>
      </c>
      <c r="I522" t="s">
        <v>3008</v>
      </c>
      <c r="J522" t="s">
        <v>121</v>
      </c>
      <c r="K522" t="s">
        <v>66</v>
      </c>
      <c r="L522" t="s">
        <v>3009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253</v>
      </c>
      <c r="U522">
        <v>17076</v>
      </c>
      <c r="V522" t="s">
        <v>79</v>
      </c>
      <c r="W522" t="s">
        <v>68</v>
      </c>
      <c r="X522" s="3" t="s">
        <v>4355</v>
      </c>
      <c r="Y522" s="3">
        <v>8</v>
      </c>
      <c r="Z522" s="3">
        <v>2004</v>
      </c>
      <c r="AA522" s="42" t="str">
        <f t="shared" si="32"/>
        <v>7</v>
      </c>
      <c r="AB522" s="42">
        <f t="shared" si="33"/>
        <v>8</v>
      </c>
      <c r="AC522" s="42">
        <f t="shared" si="34"/>
        <v>2004</v>
      </c>
      <c r="AD522" t="str">
        <f t="shared" si="35"/>
        <v>7/8/2004</v>
      </c>
    </row>
    <row r="523" spans="1:30" x14ac:dyDescent="0.3">
      <c r="A523" t="s">
        <v>3010</v>
      </c>
      <c r="B523" t="s">
        <v>3011</v>
      </c>
      <c r="C523" t="s">
        <v>60</v>
      </c>
      <c r="D523" s="4">
        <v>31</v>
      </c>
      <c r="E523" t="s">
        <v>3012</v>
      </c>
      <c r="F523" t="s">
        <v>338</v>
      </c>
      <c r="G523" t="s">
        <v>3013</v>
      </c>
      <c r="H523" t="s">
        <v>446</v>
      </c>
      <c r="I523" t="s">
        <v>1273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68</v>
      </c>
      <c r="U523">
        <v>7890</v>
      </c>
      <c r="V523" t="s">
        <v>183</v>
      </c>
      <c r="W523" t="s">
        <v>166</v>
      </c>
      <c r="X523" s="3" t="s">
        <v>3439</v>
      </c>
      <c r="Y523" s="3">
        <v>12</v>
      </c>
      <c r="Z523" s="3">
        <v>1993</v>
      </c>
      <c r="AA523" s="42" t="str">
        <f t="shared" si="32"/>
        <v>10</v>
      </c>
      <c r="AB523" s="42">
        <f t="shared" si="33"/>
        <v>12</v>
      </c>
      <c r="AC523" s="42">
        <f t="shared" si="34"/>
        <v>1993</v>
      </c>
      <c r="AD523" t="str">
        <f t="shared" si="35"/>
        <v>10/12/1993</v>
      </c>
    </row>
    <row r="524" spans="1:30" x14ac:dyDescent="0.3">
      <c r="A524" t="s">
        <v>3015</v>
      </c>
      <c r="B524" t="s">
        <v>3016</v>
      </c>
      <c r="C524" t="s">
        <v>60</v>
      </c>
      <c r="D524" s="4">
        <v>39</v>
      </c>
      <c r="E524" t="s">
        <v>3017</v>
      </c>
      <c r="F524" t="s">
        <v>257</v>
      </c>
      <c r="G524" t="s">
        <v>3018</v>
      </c>
      <c r="H524" t="s">
        <v>3019</v>
      </c>
      <c r="I524" t="s">
        <v>3019</v>
      </c>
      <c r="K524" t="s">
        <v>181</v>
      </c>
      <c r="L524" t="s">
        <v>3020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132</v>
      </c>
      <c r="U524">
        <v>32324</v>
      </c>
      <c r="V524" t="s">
        <v>183</v>
      </c>
      <c r="W524" t="b">
        <v>1</v>
      </c>
      <c r="X524" s="3" t="s">
        <v>4370</v>
      </c>
      <c r="Y524" s="3">
        <v>1</v>
      </c>
      <c r="Z524" s="3">
        <v>1985</v>
      </c>
      <c r="AA524" s="42" t="str">
        <f t="shared" si="32"/>
        <v>13</v>
      </c>
      <c r="AB524" s="42">
        <f t="shared" si="33"/>
        <v>1</v>
      </c>
      <c r="AC524" s="42">
        <f t="shared" si="34"/>
        <v>1985</v>
      </c>
      <c r="AD524" t="str">
        <f t="shared" si="35"/>
        <v>13/1/1985</v>
      </c>
    </row>
    <row r="525" spans="1:30" x14ac:dyDescent="0.3">
      <c r="A525" t="s">
        <v>3021</v>
      </c>
      <c r="B525" t="s">
        <v>336</v>
      </c>
      <c r="C525" t="s">
        <v>3442</v>
      </c>
      <c r="D525" s="4">
        <v>49</v>
      </c>
      <c r="E525" t="s">
        <v>3022</v>
      </c>
      <c r="F525" t="s">
        <v>541</v>
      </c>
      <c r="G525" t="s">
        <v>146</v>
      </c>
      <c r="H525" t="s">
        <v>3023</v>
      </c>
      <c r="I525" t="s">
        <v>3024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253</v>
      </c>
      <c r="U525">
        <v>37747</v>
      </c>
      <c r="V525" t="s">
        <v>263</v>
      </c>
      <c r="W525" t="s">
        <v>68</v>
      </c>
      <c r="X525" s="3" t="s">
        <v>4363</v>
      </c>
      <c r="Y525" s="3">
        <v>11</v>
      </c>
      <c r="Z525" s="3">
        <v>1975</v>
      </c>
      <c r="AA525" s="42" t="str">
        <f t="shared" si="32"/>
        <v>11</v>
      </c>
      <c r="AB525" s="42">
        <f t="shared" si="33"/>
        <v>11</v>
      </c>
      <c r="AC525" s="42">
        <f t="shared" si="34"/>
        <v>1975</v>
      </c>
      <c r="AD525" t="str">
        <f t="shared" si="35"/>
        <v>11/11/1975</v>
      </c>
    </row>
    <row r="526" spans="1:30" x14ac:dyDescent="0.3">
      <c r="A526" t="s">
        <v>3025</v>
      </c>
      <c r="B526" t="s">
        <v>3026</v>
      </c>
      <c r="C526" t="s">
        <v>36</v>
      </c>
      <c r="D526" s="4">
        <v>38</v>
      </c>
      <c r="E526" t="s">
        <v>3027</v>
      </c>
      <c r="F526" t="s">
        <v>329</v>
      </c>
      <c r="G526" t="s">
        <v>3028</v>
      </c>
      <c r="H526" t="s">
        <v>1450</v>
      </c>
      <c r="I526" t="s">
        <v>3029</v>
      </c>
      <c r="J526" t="s">
        <v>42</v>
      </c>
      <c r="K526" t="s">
        <v>77</v>
      </c>
      <c r="L526" t="s">
        <v>3030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165</v>
      </c>
      <c r="U526">
        <v>46376</v>
      </c>
      <c r="V526" t="s">
        <v>379</v>
      </c>
      <c r="W526" t="s">
        <v>44</v>
      </c>
      <c r="X526" s="3" t="s">
        <v>56</v>
      </c>
      <c r="Y526" s="3">
        <v>1</v>
      </c>
      <c r="Z526" s="3">
        <v>1986</v>
      </c>
      <c r="AA526" s="42" t="str">
        <f t="shared" si="32"/>
        <v>1</v>
      </c>
      <c r="AB526" s="42">
        <f t="shared" si="33"/>
        <v>1</v>
      </c>
      <c r="AC526" s="42">
        <f t="shared" si="34"/>
        <v>1986</v>
      </c>
      <c r="AD526" t="str">
        <f t="shared" si="35"/>
        <v>1/1/1986</v>
      </c>
    </row>
    <row r="527" spans="1:30" x14ac:dyDescent="0.3">
      <c r="A527" t="s">
        <v>3031</v>
      </c>
      <c r="B527" t="s">
        <v>3032</v>
      </c>
      <c r="C527" t="s">
        <v>3442</v>
      </c>
      <c r="D527" s="4">
        <v>72</v>
      </c>
      <c r="E527" t="s">
        <v>3033</v>
      </c>
      <c r="F527" t="s">
        <v>419</v>
      </c>
      <c r="G527" t="s">
        <v>3034</v>
      </c>
      <c r="H527" t="s">
        <v>3035</v>
      </c>
      <c r="I527" t="s">
        <v>1870</v>
      </c>
      <c r="J527" t="s">
        <v>121</v>
      </c>
      <c r="K527" t="s">
        <v>537</v>
      </c>
      <c r="L527" t="s">
        <v>1265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91</v>
      </c>
      <c r="U527">
        <v>6401</v>
      </c>
      <c r="V527" t="s">
        <v>79</v>
      </c>
      <c r="W527" t="s">
        <v>69</v>
      </c>
      <c r="X527" s="3" t="s">
        <v>4368</v>
      </c>
      <c r="Y527" s="3">
        <v>4</v>
      </c>
      <c r="Z527" s="3">
        <v>52</v>
      </c>
      <c r="AA527" s="42" t="str">
        <f t="shared" si="32"/>
        <v>20</v>
      </c>
      <c r="AB527" s="42">
        <f t="shared" si="33"/>
        <v>4</v>
      </c>
      <c r="AC527" s="42" t="str">
        <f t="shared" si="34"/>
        <v>1952</v>
      </c>
      <c r="AD527" t="str">
        <f t="shared" si="35"/>
        <v>20/4/1952</v>
      </c>
    </row>
    <row r="528" spans="1:30" x14ac:dyDescent="0.3">
      <c r="A528" t="s">
        <v>3036</v>
      </c>
      <c r="B528" t="s">
        <v>2098</v>
      </c>
      <c r="C528" t="s">
        <v>36</v>
      </c>
      <c r="D528" s="4">
        <v>47</v>
      </c>
      <c r="E528" t="s">
        <v>3037</v>
      </c>
      <c r="F528" t="s">
        <v>38</v>
      </c>
      <c r="H528" t="s">
        <v>2749</v>
      </c>
      <c r="I528" t="s">
        <v>3038</v>
      </c>
      <c r="J528" t="s">
        <v>156</v>
      </c>
      <c r="K528" t="s">
        <v>197</v>
      </c>
      <c r="L528" t="s">
        <v>3039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263</v>
      </c>
      <c r="W528" t="s">
        <v>166</v>
      </c>
      <c r="X528" s="3" t="s">
        <v>4375</v>
      </c>
      <c r="Y528" s="3">
        <v>8</v>
      </c>
      <c r="Z528" s="3">
        <v>1977</v>
      </c>
      <c r="AA528" s="42" t="str">
        <f t="shared" si="32"/>
        <v>27</v>
      </c>
      <c r="AB528" s="42">
        <f t="shared" si="33"/>
        <v>8</v>
      </c>
      <c r="AC528" s="42">
        <f t="shared" si="34"/>
        <v>1977</v>
      </c>
      <c r="AD528" t="str">
        <f t="shared" si="35"/>
        <v>27/8/1977</v>
      </c>
    </row>
    <row r="529" spans="1:30" x14ac:dyDescent="0.3">
      <c r="A529" t="s">
        <v>3525</v>
      </c>
      <c r="B529" t="s">
        <v>3040</v>
      </c>
      <c r="C529" t="s">
        <v>60</v>
      </c>
      <c r="D529" s="4">
        <v>41</v>
      </c>
      <c r="E529" t="s">
        <v>3041</v>
      </c>
      <c r="F529" t="s">
        <v>95</v>
      </c>
      <c r="G529" t="s">
        <v>3042</v>
      </c>
      <c r="H529" t="s">
        <v>3043</v>
      </c>
      <c r="I529" t="s">
        <v>879</v>
      </c>
      <c r="J529" t="s">
        <v>109</v>
      </c>
      <c r="K529" t="s">
        <v>548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165</v>
      </c>
      <c r="U529">
        <v>27124</v>
      </c>
      <c r="V529" t="s">
        <v>33</v>
      </c>
      <c r="W529" t="s">
        <v>25</v>
      </c>
      <c r="X529" s="3" t="s">
        <v>4363</v>
      </c>
      <c r="Y529" s="3">
        <v>23</v>
      </c>
      <c r="Z529" s="3">
        <v>1983</v>
      </c>
      <c r="AA529" s="42">
        <f t="shared" si="32"/>
        <v>23</v>
      </c>
      <c r="AB529" s="42" t="str">
        <f t="shared" si="33"/>
        <v>11</v>
      </c>
      <c r="AC529" s="42">
        <f t="shared" si="34"/>
        <v>1983</v>
      </c>
      <c r="AD529" t="str">
        <f t="shared" si="35"/>
        <v>23/11/1983</v>
      </c>
    </row>
    <row r="530" spans="1:30" x14ac:dyDescent="0.3">
      <c r="A530" t="s">
        <v>3044</v>
      </c>
      <c r="C530" t="s">
        <v>36</v>
      </c>
      <c r="D530" s="4">
        <v>73</v>
      </c>
      <c r="E530" t="s">
        <v>3045</v>
      </c>
      <c r="F530" t="s">
        <v>95</v>
      </c>
      <c r="G530" t="s">
        <v>3046</v>
      </c>
      <c r="H530" t="s">
        <v>3047</v>
      </c>
      <c r="I530" t="s">
        <v>1642</v>
      </c>
      <c r="J530" t="s">
        <v>29</v>
      </c>
      <c r="K530" t="s">
        <v>197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79</v>
      </c>
      <c r="W530" t="s">
        <v>68</v>
      </c>
      <c r="X530" s="3" t="s">
        <v>4354</v>
      </c>
      <c r="Y530" s="3">
        <v>25</v>
      </c>
      <c r="Z530" s="3">
        <v>1951</v>
      </c>
      <c r="AA530" s="42">
        <f t="shared" si="32"/>
        <v>25</v>
      </c>
      <c r="AB530" s="42" t="str">
        <f t="shared" si="33"/>
        <v>6</v>
      </c>
      <c r="AC530" s="42">
        <f t="shared" si="34"/>
        <v>1951</v>
      </c>
      <c r="AD530" t="str">
        <f t="shared" si="35"/>
        <v>25/6/1951</v>
      </c>
    </row>
    <row r="531" spans="1:30" x14ac:dyDescent="0.3">
      <c r="A531" t="s">
        <v>3566</v>
      </c>
      <c r="B531" t="s">
        <v>3048</v>
      </c>
      <c r="C531" t="s">
        <v>3442</v>
      </c>
      <c r="D531" s="4">
        <v>43</v>
      </c>
      <c r="E531" t="s">
        <v>3049</v>
      </c>
      <c r="F531" t="s">
        <v>294</v>
      </c>
      <c r="G531" t="s">
        <v>3050</v>
      </c>
      <c r="H531" t="s">
        <v>2287</v>
      </c>
      <c r="J531" t="s">
        <v>638</v>
      </c>
      <c r="K531" t="s">
        <v>66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132</v>
      </c>
      <c r="U531">
        <v>18698</v>
      </c>
      <c r="W531" t="s">
        <v>46</v>
      </c>
      <c r="X531" s="3" t="s">
        <v>4368</v>
      </c>
      <c r="Y531" s="3">
        <v>12</v>
      </c>
      <c r="Z531" s="3">
        <v>81</v>
      </c>
      <c r="AA531" s="42" t="str">
        <f t="shared" si="32"/>
        <v>20</v>
      </c>
      <c r="AB531" s="42">
        <f t="shared" si="33"/>
        <v>12</v>
      </c>
      <c r="AC531" s="42" t="str">
        <f t="shared" si="34"/>
        <v>1981</v>
      </c>
      <c r="AD531" t="str">
        <f t="shared" si="35"/>
        <v>20/12/1981</v>
      </c>
    </row>
    <row r="532" spans="1:30" x14ac:dyDescent="0.3">
      <c r="A532" t="s">
        <v>3051</v>
      </c>
      <c r="B532" t="s">
        <v>2507</v>
      </c>
      <c r="C532" t="s">
        <v>36</v>
      </c>
      <c r="D532" s="4">
        <v>72</v>
      </c>
      <c r="E532" t="s">
        <v>3052</v>
      </c>
      <c r="F532" t="s">
        <v>117</v>
      </c>
      <c r="G532" t="s">
        <v>3053</v>
      </c>
      <c r="H532" t="s">
        <v>1046</v>
      </c>
      <c r="I532" t="s">
        <v>3054</v>
      </c>
      <c r="J532" t="s">
        <v>53</v>
      </c>
      <c r="K532" t="s">
        <v>206</v>
      </c>
      <c r="L532" t="s">
        <v>3055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165</v>
      </c>
      <c r="U532" t="s">
        <v>3057</v>
      </c>
      <c r="V532" t="s">
        <v>45</v>
      </c>
      <c r="X532" s="3" t="s">
        <v>4351</v>
      </c>
      <c r="Y532" s="3">
        <v>7</v>
      </c>
      <c r="Z532" s="3">
        <v>1952</v>
      </c>
      <c r="AA532" s="42" t="str">
        <f t="shared" si="32"/>
        <v>12</v>
      </c>
      <c r="AB532" s="42">
        <f t="shared" si="33"/>
        <v>7</v>
      </c>
      <c r="AC532" s="42">
        <f t="shared" si="34"/>
        <v>1952</v>
      </c>
      <c r="AD532" t="str">
        <f t="shared" si="35"/>
        <v>12/7/1952</v>
      </c>
    </row>
    <row r="533" spans="1:30" x14ac:dyDescent="0.3">
      <c r="A533" t="s">
        <v>3058</v>
      </c>
      <c r="B533" t="s">
        <v>2839</v>
      </c>
      <c r="C533" t="s">
        <v>3442</v>
      </c>
      <c r="D533" s="4">
        <v>45</v>
      </c>
      <c r="E533" t="s">
        <v>3059</v>
      </c>
      <c r="F533" t="s">
        <v>247</v>
      </c>
      <c r="G533" t="s">
        <v>146</v>
      </c>
      <c r="H533" t="s">
        <v>3060</v>
      </c>
      <c r="I533" t="s">
        <v>3061</v>
      </c>
      <c r="J533" t="s">
        <v>88</v>
      </c>
      <c r="K533" t="s">
        <v>223</v>
      </c>
      <c r="L533" t="s">
        <v>3062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79</v>
      </c>
      <c r="W533" t="s">
        <v>56</v>
      </c>
      <c r="X533" s="3" t="s">
        <v>4352</v>
      </c>
      <c r="Y533" s="3">
        <v>22</v>
      </c>
      <c r="Z533" s="3">
        <v>1979</v>
      </c>
      <c r="AA533" s="42">
        <f t="shared" si="32"/>
        <v>22</v>
      </c>
      <c r="AB533" s="42" t="str">
        <f t="shared" si="33"/>
        <v>3</v>
      </c>
      <c r="AC533" s="42">
        <f t="shared" si="34"/>
        <v>1979</v>
      </c>
      <c r="AD533" t="str">
        <f t="shared" si="35"/>
        <v>22/3/1979</v>
      </c>
    </row>
    <row r="534" spans="1:30" x14ac:dyDescent="0.3">
      <c r="A534" t="s">
        <v>3063</v>
      </c>
      <c r="B534" t="s">
        <v>3064</v>
      </c>
      <c r="C534" t="s">
        <v>36</v>
      </c>
      <c r="D534" s="4">
        <v>26</v>
      </c>
      <c r="E534" t="s">
        <v>3065</v>
      </c>
      <c r="F534" t="s">
        <v>145</v>
      </c>
      <c r="G534" t="s">
        <v>39</v>
      </c>
      <c r="H534" t="s">
        <v>2131</v>
      </c>
      <c r="I534" t="s">
        <v>3066</v>
      </c>
      <c r="J534" t="s">
        <v>109</v>
      </c>
      <c r="K534" t="s">
        <v>66</v>
      </c>
      <c r="L534" t="s">
        <v>3067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68</v>
      </c>
      <c r="U534" t="s">
        <v>3068</v>
      </c>
      <c r="V534" t="s">
        <v>199</v>
      </c>
      <c r="W534" t="s">
        <v>69</v>
      </c>
      <c r="X534" s="3" t="s">
        <v>4366</v>
      </c>
      <c r="Y534" s="3">
        <v>12</v>
      </c>
      <c r="Z534" s="3">
        <v>5</v>
      </c>
      <c r="AA534" s="42" t="str">
        <f t="shared" si="32"/>
        <v>17</v>
      </c>
      <c r="AB534" s="42">
        <f t="shared" si="33"/>
        <v>12</v>
      </c>
      <c r="AC534" s="42">
        <v>2005</v>
      </c>
      <c r="AD534" t="str">
        <f t="shared" si="35"/>
        <v>17/12/2005</v>
      </c>
    </row>
    <row r="535" spans="1:30" x14ac:dyDescent="0.3">
      <c r="A535" t="s">
        <v>3526</v>
      </c>
      <c r="B535" t="s">
        <v>3069</v>
      </c>
      <c r="C535" t="s">
        <v>36</v>
      </c>
      <c r="D535" s="4">
        <v>41</v>
      </c>
      <c r="E535" t="s">
        <v>3070</v>
      </c>
      <c r="F535" t="s">
        <v>73</v>
      </c>
      <c r="G535" t="s">
        <v>3071</v>
      </c>
      <c r="H535" t="s">
        <v>301</v>
      </c>
      <c r="I535" t="s">
        <v>3072</v>
      </c>
      <c r="J535" t="s">
        <v>309</v>
      </c>
      <c r="K535" t="s">
        <v>368</v>
      </c>
      <c r="L535" t="s">
        <v>3073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57</v>
      </c>
      <c r="W535" t="s">
        <v>56</v>
      </c>
      <c r="X535" s="3" t="s">
        <v>56</v>
      </c>
      <c r="Y535" s="3">
        <v>14</v>
      </c>
      <c r="Z535" s="3">
        <v>1983</v>
      </c>
      <c r="AA535" s="42">
        <f t="shared" si="32"/>
        <v>14</v>
      </c>
      <c r="AB535" s="42" t="str">
        <f t="shared" si="33"/>
        <v>1</v>
      </c>
      <c r="AC535" s="42">
        <f t="shared" si="34"/>
        <v>1983</v>
      </c>
      <c r="AD535" t="str">
        <f t="shared" si="35"/>
        <v>14/1/1983</v>
      </c>
    </row>
    <row r="536" spans="1:30" x14ac:dyDescent="0.3">
      <c r="A536" t="s">
        <v>3074</v>
      </c>
      <c r="B536" t="s">
        <v>712</v>
      </c>
      <c r="C536" t="s">
        <v>36</v>
      </c>
      <c r="D536" s="4">
        <v>43</v>
      </c>
      <c r="E536" t="s">
        <v>3075</v>
      </c>
      <c r="F536" t="s">
        <v>275</v>
      </c>
      <c r="G536" t="s">
        <v>146</v>
      </c>
      <c r="H536" t="s">
        <v>203</v>
      </c>
      <c r="I536" t="s">
        <v>3076</v>
      </c>
      <c r="J536" t="s">
        <v>205</v>
      </c>
      <c r="K536" t="s">
        <v>548</v>
      </c>
      <c r="L536" t="s">
        <v>3077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78</v>
      </c>
      <c r="U536">
        <v>14874</v>
      </c>
      <c r="V536" t="s">
        <v>183</v>
      </c>
      <c r="X536" s="3" t="s">
        <v>4364</v>
      </c>
      <c r="Y536" s="3">
        <v>5</v>
      </c>
      <c r="Z536" s="3">
        <v>1981</v>
      </c>
      <c r="AA536" s="42" t="str">
        <f t="shared" si="32"/>
        <v>5</v>
      </c>
      <c r="AB536" s="42">
        <f t="shared" si="33"/>
        <v>5</v>
      </c>
      <c r="AC536" s="42">
        <f t="shared" si="34"/>
        <v>1981</v>
      </c>
      <c r="AD536" t="str">
        <f t="shared" si="35"/>
        <v>5/5/1981</v>
      </c>
    </row>
    <row r="537" spans="1:30" x14ac:dyDescent="0.3">
      <c r="A537" t="s">
        <v>3078</v>
      </c>
      <c r="B537" t="s">
        <v>922</v>
      </c>
      <c r="C537" t="s">
        <v>60</v>
      </c>
      <c r="D537" s="4">
        <v>51</v>
      </c>
      <c r="E537" t="s">
        <v>3079</v>
      </c>
      <c r="F537" t="s">
        <v>266</v>
      </c>
      <c r="G537" t="s">
        <v>3080</v>
      </c>
      <c r="H537" t="s">
        <v>3081</v>
      </c>
      <c r="I537" t="s">
        <v>362</v>
      </c>
      <c r="J537" t="s">
        <v>189</v>
      </c>
      <c r="K537" t="s">
        <v>441</v>
      </c>
      <c r="L537" t="s">
        <v>3082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102</v>
      </c>
      <c r="U537">
        <v>28172</v>
      </c>
      <c r="V537" t="s">
        <v>263</v>
      </c>
      <c r="W537" t="b">
        <v>0</v>
      </c>
      <c r="X537" s="3" t="s">
        <v>56</v>
      </c>
      <c r="Y537" s="3">
        <v>5</v>
      </c>
      <c r="Z537" s="3">
        <v>1973</v>
      </c>
      <c r="AA537" s="42" t="str">
        <f t="shared" si="32"/>
        <v>1</v>
      </c>
      <c r="AB537" s="42">
        <f t="shared" si="33"/>
        <v>5</v>
      </c>
      <c r="AC537" s="42">
        <f t="shared" si="34"/>
        <v>1973</v>
      </c>
      <c r="AD537" t="str">
        <f t="shared" si="35"/>
        <v>1/5/1973</v>
      </c>
    </row>
    <row r="538" spans="1:30" x14ac:dyDescent="0.3">
      <c r="A538" t="s">
        <v>3083</v>
      </c>
      <c r="B538" t="s">
        <v>1627</v>
      </c>
      <c r="C538" t="s">
        <v>36</v>
      </c>
      <c r="D538" s="4">
        <v>80</v>
      </c>
      <c r="E538" t="s">
        <v>3084</v>
      </c>
      <c r="F538" t="s">
        <v>338</v>
      </c>
      <c r="G538" t="s">
        <v>39</v>
      </c>
      <c r="H538" t="s">
        <v>3085</v>
      </c>
      <c r="I538" t="s">
        <v>3086</v>
      </c>
      <c r="J538" t="s">
        <v>480</v>
      </c>
      <c r="K538" t="s">
        <v>703</v>
      </c>
      <c r="L538" t="s">
        <v>3087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253</v>
      </c>
      <c r="U538">
        <v>48832</v>
      </c>
      <c r="V538" t="s">
        <v>281</v>
      </c>
      <c r="W538" t="s">
        <v>102</v>
      </c>
      <c r="X538" s="3" t="s">
        <v>4351</v>
      </c>
      <c r="Y538" s="3">
        <v>5</v>
      </c>
      <c r="Z538" s="3">
        <v>1944</v>
      </c>
      <c r="AA538" s="42" t="str">
        <f t="shared" si="32"/>
        <v>12</v>
      </c>
      <c r="AB538" s="42">
        <f t="shared" si="33"/>
        <v>5</v>
      </c>
      <c r="AC538" s="42">
        <f t="shared" si="34"/>
        <v>1944</v>
      </c>
      <c r="AD538" t="str">
        <f t="shared" si="35"/>
        <v>12/5/1944</v>
      </c>
    </row>
    <row r="539" spans="1:30" x14ac:dyDescent="0.3">
      <c r="A539" t="s">
        <v>3088</v>
      </c>
      <c r="B539" t="s">
        <v>1653</v>
      </c>
      <c r="C539" t="s">
        <v>60</v>
      </c>
      <c r="D539" s="4">
        <v>58</v>
      </c>
      <c r="F539" t="s">
        <v>126</v>
      </c>
      <c r="G539" t="s">
        <v>39</v>
      </c>
      <c r="H539" t="s">
        <v>3089</v>
      </c>
      <c r="I539" t="s">
        <v>3090</v>
      </c>
      <c r="J539" t="s">
        <v>76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68</v>
      </c>
      <c r="U539">
        <v>11516</v>
      </c>
      <c r="V539" t="s">
        <v>698</v>
      </c>
      <c r="W539" t="b">
        <v>0</v>
      </c>
      <c r="AA539" s="42"/>
      <c r="AB539" s="42"/>
    </row>
    <row r="540" spans="1:30" x14ac:dyDescent="0.3">
      <c r="A540" t="s">
        <v>3091</v>
      </c>
      <c r="B540" t="s">
        <v>3092</v>
      </c>
      <c r="C540" t="s">
        <v>36</v>
      </c>
      <c r="D540" s="4">
        <v>68</v>
      </c>
      <c r="E540" t="s">
        <v>3093</v>
      </c>
      <c r="F540" t="s">
        <v>73</v>
      </c>
      <c r="G540" t="s">
        <v>39</v>
      </c>
      <c r="H540" t="s">
        <v>1122</v>
      </c>
      <c r="I540" t="s">
        <v>3094</v>
      </c>
      <c r="J540" t="s">
        <v>242</v>
      </c>
      <c r="K540" t="s">
        <v>1997</v>
      </c>
      <c r="L540" t="s">
        <v>3095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3" t="s">
        <v>4365</v>
      </c>
      <c r="Y540" s="3">
        <v>10</v>
      </c>
      <c r="Z540" s="3">
        <v>1956</v>
      </c>
      <c r="AA540" s="42" t="str">
        <f t="shared" si="32"/>
        <v>2</v>
      </c>
      <c r="AB540" s="42">
        <f t="shared" si="33"/>
        <v>10</v>
      </c>
      <c r="AC540" s="42">
        <f t="shared" si="34"/>
        <v>1956</v>
      </c>
      <c r="AD540" t="str">
        <f t="shared" si="35"/>
        <v>2/10/1956</v>
      </c>
    </row>
    <row r="541" spans="1:30" x14ac:dyDescent="0.3">
      <c r="A541" t="s">
        <v>3096</v>
      </c>
      <c r="B541" t="s">
        <v>3097</v>
      </c>
      <c r="C541" t="s">
        <v>36</v>
      </c>
      <c r="D541" s="4">
        <v>62</v>
      </c>
      <c r="E541" t="s">
        <v>3098</v>
      </c>
      <c r="F541" t="s">
        <v>491</v>
      </c>
      <c r="G541" t="s">
        <v>3099</v>
      </c>
      <c r="H541" t="s">
        <v>3100</v>
      </c>
      <c r="I541" t="s">
        <v>228</v>
      </c>
      <c r="J541" t="s">
        <v>458</v>
      </c>
      <c r="K541" t="s">
        <v>783</v>
      </c>
      <c r="L541" t="s">
        <v>141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  <c r="X541" s="3" t="s">
        <v>4368</v>
      </c>
      <c r="Y541" s="3">
        <v>11</v>
      </c>
      <c r="Z541" s="3">
        <v>1962</v>
      </c>
      <c r="AA541" s="42" t="str">
        <f t="shared" si="32"/>
        <v>20</v>
      </c>
      <c r="AB541" s="42">
        <f t="shared" si="33"/>
        <v>11</v>
      </c>
      <c r="AC541" s="42">
        <f t="shared" si="34"/>
        <v>1962</v>
      </c>
      <c r="AD541" t="str">
        <f t="shared" si="35"/>
        <v>20/11/1962</v>
      </c>
    </row>
    <row r="542" spans="1:30" x14ac:dyDescent="0.3">
      <c r="A542" t="s">
        <v>3101</v>
      </c>
      <c r="B542" t="s">
        <v>3102</v>
      </c>
      <c r="C542" t="s">
        <v>3442</v>
      </c>
      <c r="D542" s="4">
        <v>76</v>
      </c>
      <c r="E542" t="s">
        <v>3103</v>
      </c>
      <c r="F542" t="s">
        <v>73</v>
      </c>
      <c r="G542" t="s">
        <v>3104</v>
      </c>
      <c r="H542" t="s">
        <v>1335</v>
      </c>
      <c r="I542" t="s">
        <v>1070</v>
      </c>
      <c r="J542" t="s">
        <v>76</v>
      </c>
      <c r="K542" t="s">
        <v>279</v>
      </c>
      <c r="L542" t="s">
        <v>3105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165</v>
      </c>
      <c r="U542">
        <v>35839</v>
      </c>
      <c r="V542" t="s">
        <v>199</v>
      </c>
      <c r="W542" t="s">
        <v>69</v>
      </c>
      <c r="X542" s="3" t="s">
        <v>4364</v>
      </c>
      <c r="Y542" s="3">
        <v>16</v>
      </c>
      <c r="Z542" s="3">
        <v>1948</v>
      </c>
      <c r="AA542" s="42">
        <f t="shared" si="32"/>
        <v>16</v>
      </c>
      <c r="AB542" s="42" t="str">
        <f t="shared" si="33"/>
        <v>5</v>
      </c>
      <c r="AC542" s="42">
        <f t="shared" si="34"/>
        <v>1948</v>
      </c>
      <c r="AD542" t="str">
        <f t="shared" si="35"/>
        <v>16/5/1948</v>
      </c>
    </row>
    <row r="543" spans="1:30" x14ac:dyDescent="0.3">
      <c r="A543" t="s">
        <v>3106</v>
      </c>
      <c r="B543" t="s">
        <v>1361</v>
      </c>
      <c r="C543" t="s">
        <v>60</v>
      </c>
      <c r="D543" s="4">
        <v>56</v>
      </c>
      <c r="E543" t="s">
        <v>3107</v>
      </c>
      <c r="F543" t="s">
        <v>62</v>
      </c>
      <c r="G543" t="s">
        <v>3108</v>
      </c>
      <c r="H543" t="s">
        <v>3109</v>
      </c>
      <c r="I543" t="s">
        <v>1445</v>
      </c>
      <c r="K543" t="s">
        <v>368</v>
      </c>
      <c r="L543" t="s">
        <v>3110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56</v>
      </c>
      <c r="X543" s="3" t="s">
        <v>4371</v>
      </c>
      <c r="Y543" s="3">
        <v>12</v>
      </c>
      <c r="Z543" s="3">
        <v>1968</v>
      </c>
      <c r="AA543" s="42" t="str">
        <f t="shared" si="32"/>
        <v>9</v>
      </c>
      <c r="AB543" s="42">
        <f t="shared" si="33"/>
        <v>12</v>
      </c>
      <c r="AC543" s="42">
        <f t="shared" si="34"/>
        <v>1968</v>
      </c>
      <c r="AD543" t="str">
        <f t="shared" si="35"/>
        <v>9/12/1968</v>
      </c>
    </row>
    <row r="544" spans="1:30" x14ac:dyDescent="0.3">
      <c r="A544" t="s">
        <v>3111</v>
      </c>
      <c r="B544" t="s">
        <v>2075</v>
      </c>
      <c r="C544" t="s">
        <v>36</v>
      </c>
      <c r="D544" s="4">
        <v>28</v>
      </c>
      <c r="E544" t="s">
        <v>3112</v>
      </c>
      <c r="F544" t="s">
        <v>338</v>
      </c>
      <c r="G544" t="s">
        <v>3113</v>
      </c>
      <c r="H544" t="s">
        <v>3114</v>
      </c>
      <c r="I544" t="s">
        <v>1727</v>
      </c>
      <c r="J544" t="s">
        <v>205</v>
      </c>
      <c r="K544" t="s">
        <v>682</v>
      </c>
      <c r="L544" t="s">
        <v>3115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68</v>
      </c>
      <c r="V544" t="s">
        <v>183</v>
      </c>
      <c r="W544" t="s">
        <v>102</v>
      </c>
      <c r="X544" s="3" t="s">
        <v>4371</v>
      </c>
      <c r="Y544" s="3">
        <v>8</v>
      </c>
      <c r="Z544" s="3">
        <v>2006</v>
      </c>
      <c r="AA544" s="42" t="str">
        <f t="shared" si="32"/>
        <v>9</v>
      </c>
      <c r="AB544" s="42">
        <f t="shared" si="33"/>
        <v>8</v>
      </c>
      <c r="AC544" s="42">
        <f t="shared" si="34"/>
        <v>2006</v>
      </c>
      <c r="AD544" t="str">
        <f t="shared" si="35"/>
        <v>9/8/2006</v>
      </c>
    </row>
    <row r="545" spans="1:30" x14ac:dyDescent="0.3">
      <c r="A545" t="s">
        <v>3116</v>
      </c>
      <c r="B545" t="s">
        <v>2316</v>
      </c>
      <c r="C545" t="s">
        <v>60</v>
      </c>
      <c r="D545" s="4">
        <v>58</v>
      </c>
      <c r="E545" t="s">
        <v>3117</v>
      </c>
      <c r="F545" t="s">
        <v>193</v>
      </c>
      <c r="G545" t="s">
        <v>3118</v>
      </c>
      <c r="H545" t="s">
        <v>40</v>
      </c>
      <c r="I545" t="s">
        <v>1187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92</v>
      </c>
      <c r="X545" s="3" t="s">
        <v>4371</v>
      </c>
      <c r="Y545" s="3">
        <v>3</v>
      </c>
      <c r="Z545" s="3">
        <v>1966</v>
      </c>
      <c r="AA545" s="42" t="str">
        <f t="shared" si="32"/>
        <v>9</v>
      </c>
      <c r="AB545" s="42">
        <f t="shared" si="33"/>
        <v>3</v>
      </c>
      <c r="AC545" s="42">
        <f t="shared" si="34"/>
        <v>1966</v>
      </c>
      <c r="AD545" t="str">
        <f t="shared" si="35"/>
        <v>9/3/1966</v>
      </c>
    </row>
    <row r="546" spans="1:30" x14ac:dyDescent="0.3">
      <c r="A546" t="s">
        <v>3527</v>
      </c>
      <c r="B546" t="s">
        <v>3119</v>
      </c>
      <c r="C546" t="s">
        <v>3442</v>
      </c>
      <c r="D546" s="4">
        <v>57</v>
      </c>
      <c r="E546" t="s">
        <v>3120</v>
      </c>
      <c r="G546" t="s">
        <v>3121</v>
      </c>
      <c r="H546" t="s">
        <v>1061</v>
      </c>
      <c r="I546" t="s">
        <v>2783</v>
      </c>
      <c r="K546" t="s">
        <v>508</v>
      </c>
      <c r="L546" t="s">
        <v>3122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183</v>
      </c>
      <c r="W546" t="s">
        <v>69</v>
      </c>
      <c r="X546" s="3" t="s">
        <v>4372</v>
      </c>
      <c r="Y546" s="3">
        <v>3</v>
      </c>
      <c r="Z546" s="3">
        <v>67</v>
      </c>
      <c r="AA546" s="42" t="str">
        <f t="shared" si="32"/>
        <v>14</v>
      </c>
      <c r="AB546" s="42">
        <f t="shared" si="33"/>
        <v>3</v>
      </c>
      <c r="AC546" s="42" t="str">
        <f t="shared" si="34"/>
        <v>1967</v>
      </c>
      <c r="AD546" t="str">
        <f t="shared" si="35"/>
        <v>14/3/1967</v>
      </c>
    </row>
    <row r="547" spans="1:30" x14ac:dyDescent="0.3">
      <c r="A547" t="s">
        <v>3123</v>
      </c>
      <c r="B547" t="s">
        <v>35</v>
      </c>
      <c r="C547" t="s">
        <v>36</v>
      </c>
      <c r="D547" s="4">
        <v>65</v>
      </c>
      <c r="E547" t="s">
        <v>3124</v>
      </c>
      <c r="F547" t="s">
        <v>491</v>
      </c>
      <c r="G547" t="s">
        <v>39</v>
      </c>
      <c r="H547" t="s">
        <v>3125</v>
      </c>
      <c r="I547" t="s">
        <v>3126</v>
      </c>
      <c r="J547" t="s">
        <v>189</v>
      </c>
      <c r="K547" t="s">
        <v>368</v>
      </c>
      <c r="L547" t="s">
        <v>799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698</v>
      </c>
      <c r="W547" t="s">
        <v>56</v>
      </c>
      <c r="X547" s="3" t="s">
        <v>4355</v>
      </c>
      <c r="Y547" s="3">
        <v>3</v>
      </c>
      <c r="Z547" s="3">
        <v>1959</v>
      </c>
      <c r="AA547" s="42" t="str">
        <f t="shared" si="32"/>
        <v>7</v>
      </c>
      <c r="AB547" s="42">
        <f t="shared" si="33"/>
        <v>3</v>
      </c>
      <c r="AC547" s="42">
        <f t="shared" si="34"/>
        <v>1959</v>
      </c>
      <c r="AD547" t="str">
        <f t="shared" si="35"/>
        <v>7/3/1959</v>
      </c>
    </row>
    <row r="548" spans="1:30" x14ac:dyDescent="0.3">
      <c r="A548" t="s">
        <v>3528</v>
      </c>
      <c r="B548" t="s">
        <v>3127</v>
      </c>
      <c r="C548" t="s">
        <v>36</v>
      </c>
      <c r="D548" s="4">
        <v>83</v>
      </c>
      <c r="E548" t="s">
        <v>3128</v>
      </c>
      <c r="F548" t="s">
        <v>117</v>
      </c>
      <c r="G548" t="s">
        <v>3129</v>
      </c>
      <c r="H548" t="s">
        <v>3130</v>
      </c>
      <c r="J548" t="s">
        <v>42</v>
      </c>
      <c r="K548" t="s">
        <v>197</v>
      </c>
      <c r="L548" t="s">
        <v>447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78</v>
      </c>
      <c r="U548">
        <v>36533</v>
      </c>
      <c r="V548" t="s">
        <v>45</v>
      </c>
      <c r="X548" s="3" t="s">
        <v>4359</v>
      </c>
      <c r="Y548" s="3">
        <v>4</v>
      </c>
      <c r="Z548" s="3">
        <v>1941</v>
      </c>
      <c r="AA548" s="42" t="str">
        <f t="shared" si="32"/>
        <v>22</v>
      </c>
      <c r="AB548" s="42">
        <f t="shared" si="33"/>
        <v>4</v>
      </c>
      <c r="AC548" s="42">
        <f t="shared" si="34"/>
        <v>1941</v>
      </c>
      <c r="AD548" t="str">
        <f t="shared" si="35"/>
        <v>22/4/1941</v>
      </c>
    </row>
    <row r="549" spans="1:30" x14ac:dyDescent="0.3">
      <c r="A549" t="s">
        <v>3131</v>
      </c>
      <c r="B549" t="s">
        <v>3132</v>
      </c>
      <c r="C549" t="s">
        <v>36</v>
      </c>
      <c r="D549" s="4">
        <v>35</v>
      </c>
      <c r="E549" t="s">
        <v>3133</v>
      </c>
      <c r="F549" t="s">
        <v>266</v>
      </c>
      <c r="G549" t="s">
        <v>3134</v>
      </c>
      <c r="H549" t="s">
        <v>1513</v>
      </c>
      <c r="I549" t="s">
        <v>1525</v>
      </c>
      <c r="J549" t="s">
        <v>109</v>
      </c>
      <c r="K549" t="s">
        <v>215</v>
      </c>
      <c r="L549" t="s">
        <v>3135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68</v>
      </c>
      <c r="U549">
        <v>23783</v>
      </c>
      <c r="V549" t="s">
        <v>199</v>
      </c>
      <c r="W549" t="s">
        <v>69</v>
      </c>
      <c r="X549" s="3" t="s">
        <v>4354</v>
      </c>
      <c r="Y549" s="3">
        <v>10</v>
      </c>
      <c r="Z549" s="3">
        <v>1989</v>
      </c>
      <c r="AA549" s="42" t="str">
        <f t="shared" si="32"/>
        <v>6</v>
      </c>
      <c r="AB549" s="42">
        <f t="shared" si="33"/>
        <v>10</v>
      </c>
      <c r="AC549" s="42">
        <f t="shared" si="34"/>
        <v>1989</v>
      </c>
      <c r="AD549" t="str">
        <f t="shared" si="35"/>
        <v>6/10/1989</v>
      </c>
    </row>
    <row r="550" spans="1:30" x14ac:dyDescent="0.3">
      <c r="A550" t="s">
        <v>3136</v>
      </c>
      <c r="B550" t="s">
        <v>3137</v>
      </c>
      <c r="C550" t="s">
        <v>3442</v>
      </c>
      <c r="D550" s="4">
        <v>72</v>
      </c>
      <c r="E550" t="s">
        <v>3138</v>
      </c>
      <c r="F550" t="s">
        <v>266</v>
      </c>
      <c r="G550" t="s">
        <v>146</v>
      </c>
      <c r="H550" t="s">
        <v>1035</v>
      </c>
      <c r="I550" t="s">
        <v>3139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92</v>
      </c>
      <c r="U550">
        <v>11106</v>
      </c>
      <c r="V550" t="s">
        <v>698</v>
      </c>
      <c r="W550" t="b">
        <v>1</v>
      </c>
      <c r="X550" s="3" t="s">
        <v>3439</v>
      </c>
      <c r="Y550" s="3">
        <v>17</v>
      </c>
      <c r="Z550" s="3">
        <v>1952</v>
      </c>
      <c r="AA550" s="42">
        <f t="shared" si="32"/>
        <v>17</v>
      </c>
      <c r="AB550" s="42" t="str">
        <f t="shared" si="33"/>
        <v>10</v>
      </c>
      <c r="AC550" s="42">
        <f t="shared" si="34"/>
        <v>1952</v>
      </c>
      <c r="AD550" t="str">
        <f t="shared" si="35"/>
        <v>17/10/1952</v>
      </c>
    </row>
    <row r="551" spans="1:30" x14ac:dyDescent="0.3">
      <c r="A551" t="s">
        <v>3141</v>
      </c>
      <c r="B551" t="s">
        <v>763</v>
      </c>
      <c r="C551" t="s">
        <v>60</v>
      </c>
      <c r="D551" s="4">
        <v>40</v>
      </c>
      <c r="E551" t="s">
        <v>3142</v>
      </c>
      <c r="F551" t="s">
        <v>117</v>
      </c>
      <c r="G551" t="s">
        <v>3143</v>
      </c>
      <c r="H551" t="s">
        <v>3144</v>
      </c>
      <c r="I551" t="s">
        <v>3145</v>
      </c>
      <c r="J551" t="s">
        <v>205</v>
      </c>
      <c r="K551" t="s">
        <v>333</v>
      </c>
      <c r="L551" t="s">
        <v>3146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91</v>
      </c>
      <c r="U551" t="s">
        <v>569</v>
      </c>
      <c r="V551" t="s">
        <v>79</v>
      </c>
      <c r="W551" t="s">
        <v>56</v>
      </c>
      <c r="X551" s="3" t="s">
        <v>4371</v>
      </c>
      <c r="Y551" s="3">
        <v>27</v>
      </c>
      <c r="Z551" s="3">
        <v>1984</v>
      </c>
      <c r="AA551" s="42">
        <f t="shared" si="32"/>
        <v>27</v>
      </c>
      <c r="AB551" s="42" t="str">
        <f t="shared" si="33"/>
        <v>9</v>
      </c>
      <c r="AC551" s="42">
        <f t="shared" si="34"/>
        <v>1984</v>
      </c>
      <c r="AD551" t="str">
        <f t="shared" si="35"/>
        <v>27/9/1984</v>
      </c>
    </row>
    <row r="552" spans="1:30" x14ac:dyDescent="0.3">
      <c r="A552" t="s">
        <v>3567</v>
      </c>
      <c r="B552" t="s">
        <v>779</v>
      </c>
      <c r="C552" t="s">
        <v>60</v>
      </c>
      <c r="D552" s="4">
        <v>80</v>
      </c>
      <c r="E552" t="s">
        <v>3147</v>
      </c>
      <c r="H552" t="s">
        <v>3148</v>
      </c>
      <c r="I552" t="s">
        <v>3149</v>
      </c>
      <c r="J552" t="s">
        <v>309</v>
      </c>
      <c r="K552" t="s">
        <v>54</v>
      </c>
      <c r="L552" t="s">
        <v>1017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253</v>
      </c>
      <c r="U552">
        <v>37498</v>
      </c>
      <c r="V552" t="s">
        <v>45</v>
      </c>
      <c r="W552" t="s">
        <v>46</v>
      </c>
      <c r="X552" s="3" t="s">
        <v>4363</v>
      </c>
      <c r="Y552" s="3">
        <v>1</v>
      </c>
      <c r="Z552" s="3">
        <v>1944</v>
      </c>
      <c r="AA552" s="42" t="str">
        <f t="shared" si="32"/>
        <v>11</v>
      </c>
      <c r="AB552" s="42">
        <f t="shared" si="33"/>
        <v>1</v>
      </c>
      <c r="AC552" s="42">
        <f t="shared" si="34"/>
        <v>1944</v>
      </c>
      <c r="AD552" t="str">
        <f t="shared" si="35"/>
        <v>11/1/1944</v>
      </c>
    </row>
    <row r="553" spans="1:30" x14ac:dyDescent="0.3">
      <c r="A553" t="s">
        <v>3150</v>
      </c>
      <c r="B553" t="s">
        <v>3151</v>
      </c>
      <c r="C553" t="s">
        <v>36</v>
      </c>
      <c r="D553" s="4">
        <v>41</v>
      </c>
      <c r="E553" t="s">
        <v>3152</v>
      </c>
      <c r="F553" t="s">
        <v>169</v>
      </c>
      <c r="G553" t="s">
        <v>146</v>
      </c>
      <c r="H553" t="s">
        <v>3153</v>
      </c>
      <c r="I553" t="s">
        <v>3154</v>
      </c>
      <c r="J553" t="s">
        <v>230</v>
      </c>
      <c r="K553" t="s">
        <v>197</v>
      </c>
      <c r="L553" t="s">
        <v>3155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56</v>
      </c>
      <c r="U553" t="s">
        <v>3156</v>
      </c>
      <c r="V553" t="s">
        <v>217</v>
      </c>
      <c r="W553" t="s">
        <v>80</v>
      </c>
      <c r="X553" s="3" t="s">
        <v>4361</v>
      </c>
      <c r="Y553" s="3">
        <v>6</v>
      </c>
      <c r="Z553" s="3">
        <v>83</v>
      </c>
      <c r="AA553" s="42" t="str">
        <f t="shared" si="32"/>
        <v>15</v>
      </c>
      <c r="AB553" s="42">
        <f t="shared" si="33"/>
        <v>6</v>
      </c>
      <c r="AC553" s="42" t="str">
        <f t="shared" si="34"/>
        <v>1983</v>
      </c>
      <c r="AD553" t="str">
        <f t="shared" si="35"/>
        <v>15/6/1983</v>
      </c>
    </row>
    <row r="554" spans="1:30" x14ac:dyDescent="0.3">
      <c r="A554" t="s">
        <v>3568</v>
      </c>
      <c r="B554" t="s">
        <v>3157</v>
      </c>
      <c r="C554" t="s">
        <v>36</v>
      </c>
      <c r="D554" s="4">
        <v>75</v>
      </c>
      <c r="E554" t="s">
        <v>3158</v>
      </c>
      <c r="F554" t="s">
        <v>316</v>
      </c>
      <c r="G554" t="s">
        <v>146</v>
      </c>
      <c r="H554" t="s">
        <v>3159</v>
      </c>
      <c r="I554" t="s">
        <v>3160</v>
      </c>
      <c r="J554" t="s">
        <v>121</v>
      </c>
      <c r="K554" t="s">
        <v>25</v>
      </c>
      <c r="L554" t="s">
        <v>3161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208</v>
      </c>
      <c r="W554" t="s">
        <v>92</v>
      </c>
      <c r="X554" s="3" t="s">
        <v>4363</v>
      </c>
      <c r="Y554" s="3">
        <v>20</v>
      </c>
      <c r="Z554" s="3">
        <v>1949</v>
      </c>
      <c r="AA554" s="42">
        <f t="shared" si="32"/>
        <v>20</v>
      </c>
      <c r="AB554" s="42" t="str">
        <f t="shared" si="33"/>
        <v>11</v>
      </c>
      <c r="AC554" s="42">
        <f t="shared" si="34"/>
        <v>1949</v>
      </c>
      <c r="AD554" t="str">
        <f t="shared" si="35"/>
        <v>20/11/1949</v>
      </c>
    </row>
    <row r="555" spans="1:30" x14ac:dyDescent="0.3">
      <c r="A555" t="s">
        <v>3162</v>
      </c>
      <c r="B555" t="s">
        <v>3163</v>
      </c>
      <c r="C555" t="s">
        <v>60</v>
      </c>
      <c r="D555" s="4">
        <v>63</v>
      </c>
      <c r="E555" t="s">
        <v>3164</v>
      </c>
      <c r="F555" t="s">
        <v>294</v>
      </c>
      <c r="K555" t="s">
        <v>333</v>
      </c>
      <c r="L555" t="s">
        <v>3165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92</v>
      </c>
      <c r="U555" t="s">
        <v>3166</v>
      </c>
      <c r="V555" t="s">
        <v>217</v>
      </c>
      <c r="W555" t="s">
        <v>56</v>
      </c>
      <c r="X555" s="3" t="s">
        <v>4365</v>
      </c>
      <c r="Y555" s="3">
        <v>4</v>
      </c>
      <c r="Z555" s="3">
        <v>1961</v>
      </c>
      <c r="AA555" s="42" t="str">
        <f t="shared" si="32"/>
        <v>2</v>
      </c>
      <c r="AB555" s="42">
        <f t="shared" si="33"/>
        <v>4</v>
      </c>
      <c r="AC555" s="42">
        <f t="shared" si="34"/>
        <v>1961</v>
      </c>
      <c r="AD555" t="str">
        <f t="shared" si="35"/>
        <v>2/4/1961</v>
      </c>
    </row>
    <row r="556" spans="1:30" x14ac:dyDescent="0.3">
      <c r="A556" t="s">
        <v>3167</v>
      </c>
      <c r="B556" t="s">
        <v>3168</v>
      </c>
      <c r="C556" t="s">
        <v>36</v>
      </c>
      <c r="D556" s="4">
        <v>80</v>
      </c>
      <c r="E556" t="s">
        <v>3169</v>
      </c>
      <c r="F556" t="s">
        <v>117</v>
      </c>
      <c r="G556" t="s">
        <v>146</v>
      </c>
      <c r="H556" t="s">
        <v>622</v>
      </c>
      <c r="I556" t="s">
        <v>1862</v>
      </c>
      <c r="J556" t="s">
        <v>88</v>
      </c>
      <c r="K556" t="s">
        <v>25</v>
      </c>
      <c r="L556" t="s">
        <v>3170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102</v>
      </c>
      <c r="U556">
        <v>30475</v>
      </c>
      <c r="V556" t="s">
        <v>113</v>
      </c>
      <c r="W556" t="s">
        <v>132</v>
      </c>
      <c r="X556" s="3" t="s">
        <v>4370</v>
      </c>
      <c r="Y556" s="3">
        <v>6</v>
      </c>
      <c r="Z556" s="3">
        <v>1944</v>
      </c>
      <c r="AA556" s="42" t="str">
        <f t="shared" si="32"/>
        <v>13</v>
      </c>
      <c r="AB556" s="42">
        <f t="shared" si="33"/>
        <v>6</v>
      </c>
      <c r="AC556" s="42">
        <f t="shared" si="34"/>
        <v>1944</v>
      </c>
      <c r="AD556" t="str">
        <f t="shared" si="35"/>
        <v>13/6/1944</v>
      </c>
    </row>
    <row r="557" spans="1:30" x14ac:dyDescent="0.3">
      <c r="A557" t="s">
        <v>3461</v>
      </c>
      <c r="B557" t="s">
        <v>737</v>
      </c>
      <c r="C557" t="s">
        <v>60</v>
      </c>
      <c r="D557" s="4">
        <v>67</v>
      </c>
      <c r="E557" t="s">
        <v>3171</v>
      </c>
      <c r="F557" t="s">
        <v>117</v>
      </c>
      <c r="G557" t="s">
        <v>39</v>
      </c>
      <c r="H557" t="s">
        <v>3172</v>
      </c>
      <c r="I557" t="s">
        <v>2293</v>
      </c>
      <c r="J557" t="s">
        <v>205</v>
      </c>
      <c r="K557" t="s">
        <v>320</v>
      </c>
      <c r="L557" t="s">
        <v>3173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112</v>
      </c>
      <c r="U557">
        <v>16495</v>
      </c>
      <c r="V557" t="s">
        <v>379</v>
      </c>
      <c r="W557" t="s">
        <v>132</v>
      </c>
      <c r="X557" s="3" t="s">
        <v>4370</v>
      </c>
      <c r="Y557" s="3">
        <v>2</v>
      </c>
      <c r="Z557" s="3">
        <v>57</v>
      </c>
      <c r="AA557" s="42" t="str">
        <f t="shared" si="32"/>
        <v>13</v>
      </c>
      <c r="AB557" s="42">
        <f t="shared" si="33"/>
        <v>2</v>
      </c>
      <c r="AC557" s="42" t="str">
        <f t="shared" si="34"/>
        <v>1957</v>
      </c>
      <c r="AD557" t="str">
        <f t="shared" si="35"/>
        <v>13/2/1957</v>
      </c>
    </row>
    <row r="558" spans="1:30" x14ac:dyDescent="0.3">
      <c r="A558" t="s">
        <v>3174</v>
      </c>
      <c r="B558" t="s">
        <v>3175</v>
      </c>
      <c r="C558" t="s">
        <v>60</v>
      </c>
      <c r="D558" s="4">
        <v>82</v>
      </c>
      <c r="E558" t="s">
        <v>3176</v>
      </c>
      <c r="F558" t="s">
        <v>84</v>
      </c>
      <c r="H558" t="s">
        <v>3177</v>
      </c>
      <c r="I558" t="s">
        <v>3178</v>
      </c>
      <c r="J558" t="s">
        <v>156</v>
      </c>
      <c r="K558" t="s">
        <v>197</v>
      </c>
      <c r="L558" t="s">
        <v>1017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80</v>
      </c>
      <c r="U558">
        <v>12120</v>
      </c>
      <c r="V558" t="s">
        <v>199</v>
      </c>
      <c r="W558" t="s">
        <v>69</v>
      </c>
      <c r="X558" s="3" t="s">
        <v>3439</v>
      </c>
      <c r="Y558" s="3">
        <v>12</v>
      </c>
      <c r="Z558" s="3">
        <v>1942</v>
      </c>
      <c r="AA558" s="42" t="str">
        <f t="shared" si="32"/>
        <v>10</v>
      </c>
      <c r="AB558" s="42">
        <f t="shared" si="33"/>
        <v>12</v>
      </c>
      <c r="AC558" s="42">
        <f t="shared" si="34"/>
        <v>1942</v>
      </c>
      <c r="AD558" t="str">
        <f t="shared" si="35"/>
        <v>10/12/1942</v>
      </c>
    </row>
    <row r="559" spans="1:30" x14ac:dyDescent="0.3">
      <c r="A559" t="s">
        <v>3179</v>
      </c>
      <c r="B559" t="s">
        <v>3180</v>
      </c>
      <c r="C559" t="s">
        <v>60</v>
      </c>
      <c r="D559" s="4">
        <v>70</v>
      </c>
      <c r="F559" t="s">
        <v>193</v>
      </c>
      <c r="G559" t="s">
        <v>146</v>
      </c>
      <c r="H559" t="s">
        <v>3181</v>
      </c>
      <c r="I559" t="s">
        <v>3182</v>
      </c>
      <c r="J559" t="s">
        <v>480</v>
      </c>
      <c r="K559" t="s">
        <v>368</v>
      </c>
      <c r="L559" t="s">
        <v>3183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165</v>
      </c>
      <c r="U559">
        <v>14053</v>
      </c>
      <c r="V559" t="s">
        <v>25</v>
      </c>
      <c r="W559" t="s">
        <v>69</v>
      </c>
      <c r="AA559" s="42"/>
      <c r="AB559" s="42"/>
    </row>
    <row r="560" spans="1:30" x14ac:dyDescent="0.3">
      <c r="A560" t="s">
        <v>3184</v>
      </c>
      <c r="B560" t="s">
        <v>2159</v>
      </c>
      <c r="C560" t="s">
        <v>60</v>
      </c>
      <c r="D560" s="4">
        <v>71</v>
      </c>
      <c r="E560" t="s">
        <v>3185</v>
      </c>
      <c r="G560" t="s">
        <v>3186</v>
      </c>
      <c r="H560" t="s">
        <v>3187</v>
      </c>
      <c r="I560" t="s">
        <v>3188</v>
      </c>
      <c r="K560" t="s">
        <v>386</v>
      </c>
      <c r="L560" t="s">
        <v>3189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102</v>
      </c>
      <c r="U560">
        <v>33372</v>
      </c>
      <c r="W560" t="s">
        <v>102</v>
      </c>
      <c r="X560" s="3" t="s">
        <v>4354</v>
      </c>
      <c r="Y560" s="3">
        <v>17</v>
      </c>
      <c r="Z560" s="3">
        <v>1953</v>
      </c>
      <c r="AA560" s="42">
        <f t="shared" si="32"/>
        <v>17</v>
      </c>
      <c r="AB560" s="42" t="str">
        <f t="shared" si="33"/>
        <v>6</v>
      </c>
      <c r="AC560" s="42">
        <f t="shared" si="34"/>
        <v>1953</v>
      </c>
      <c r="AD560" t="str">
        <f t="shared" si="35"/>
        <v>17/6/1953</v>
      </c>
    </row>
    <row r="561" spans="1:30" x14ac:dyDescent="0.3">
      <c r="A561" t="s">
        <v>3529</v>
      </c>
      <c r="B561" t="s">
        <v>1905</v>
      </c>
      <c r="C561" t="s">
        <v>36</v>
      </c>
      <c r="D561" s="4">
        <v>74</v>
      </c>
      <c r="E561" t="s">
        <v>3190</v>
      </c>
      <c r="F561" t="s">
        <v>126</v>
      </c>
      <c r="G561" t="s">
        <v>146</v>
      </c>
      <c r="H561" t="s">
        <v>1061</v>
      </c>
      <c r="I561" t="s">
        <v>547</v>
      </c>
      <c r="J561" t="s">
        <v>121</v>
      </c>
      <c r="K561" t="s">
        <v>310</v>
      </c>
      <c r="L561" t="s">
        <v>1452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132</v>
      </c>
      <c r="U561">
        <v>25755</v>
      </c>
      <c r="V561" t="s">
        <v>217</v>
      </c>
      <c r="W561" t="s">
        <v>102</v>
      </c>
      <c r="X561" s="3" t="s">
        <v>4357</v>
      </c>
      <c r="Y561" s="3">
        <v>8</v>
      </c>
      <c r="Z561" s="3">
        <v>50</v>
      </c>
      <c r="AA561" s="42" t="str">
        <f t="shared" si="32"/>
        <v>16</v>
      </c>
      <c r="AB561" s="42">
        <f t="shared" si="33"/>
        <v>8</v>
      </c>
      <c r="AC561" s="42" t="str">
        <f t="shared" si="34"/>
        <v>1950</v>
      </c>
      <c r="AD561" t="str">
        <f t="shared" si="35"/>
        <v>16/8/1950</v>
      </c>
    </row>
    <row r="562" spans="1:30" x14ac:dyDescent="0.3">
      <c r="A562" t="s">
        <v>3191</v>
      </c>
      <c r="B562" t="s">
        <v>2378</v>
      </c>
      <c r="C562" t="s">
        <v>3442</v>
      </c>
      <c r="D562" s="4">
        <v>28</v>
      </c>
      <c r="F562" t="s">
        <v>95</v>
      </c>
      <c r="G562" t="s">
        <v>3192</v>
      </c>
      <c r="H562" t="s">
        <v>3193</v>
      </c>
      <c r="J562" t="s">
        <v>121</v>
      </c>
      <c r="K562" t="s">
        <v>348</v>
      </c>
      <c r="L562" t="s">
        <v>3194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132</v>
      </c>
      <c r="U562" t="s">
        <v>3195</v>
      </c>
      <c r="V562" t="s">
        <v>113</v>
      </c>
      <c r="W562" t="s">
        <v>92</v>
      </c>
      <c r="AA562" s="42"/>
      <c r="AB562" s="42"/>
    </row>
    <row r="563" spans="1:30" x14ac:dyDescent="0.3">
      <c r="A563" t="s">
        <v>3530</v>
      </c>
      <c r="B563" t="s">
        <v>3196</v>
      </c>
      <c r="C563" t="s">
        <v>36</v>
      </c>
      <c r="D563" s="4">
        <v>46</v>
      </c>
      <c r="E563" t="s">
        <v>3197</v>
      </c>
      <c r="F563" t="s">
        <v>275</v>
      </c>
      <c r="G563" t="s">
        <v>3198</v>
      </c>
      <c r="H563" t="s">
        <v>3199</v>
      </c>
      <c r="J563" t="s">
        <v>189</v>
      </c>
      <c r="K563" t="s">
        <v>251</v>
      </c>
      <c r="L563" t="s">
        <v>3200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3" t="s">
        <v>4363</v>
      </c>
      <c r="Y563" s="3">
        <v>4</v>
      </c>
      <c r="Z563" s="3">
        <v>1978</v>
      </c>
      <c r="AA563" s="42" t="str">
        <f t="shared" si="32"/>
        <v>11</v>
      </c>
      <c r="AB563" s="42">
        <f t="shared" si="33"/>
        <v>4</v>
      </c>
      <c r="AC563" s="42">
        <f t="shared" si="34"/>
        <v>1978</v>
      </c>
      <c r="AD563" t="str">
        <f t="shared" si="35"/>
        <v>11/4/1978</v>
      </c>
    </row>
    <row r="564" spans="1:30" x14ac:dyDescent="0.3">
      <c r="A564" t="s">
        <v>3201</v>
      </c>
      <c r="B564" t="s">
        <v>3202</v>
      </c>
      <c r="C564" t="s">
        <v>60</v>
      </c>
      <c r="D564" s="4">
        <v>53</v>
      </c>
      <c r="E564" t="s">
        <v>3203</v>
      </c>
      <c r="F564" t="s">
        <v>468</v>
      </c>
      <c r="G564" t="s">
        <v>3204</v>
      </c>
      <c r="H564" t="s">
        <v>1335</v>
      </c>
      <c r="I564" t="s">
        <v>3148</v>
      </c>
      <c r="J564" t="s">
        <v>288</v>
      </c>
      <c r="K564" t="s">
        <v>77</v>
      </c>
      <c r="L564" t="s">
        <v>3205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80</v>
      </c>
      <c r="U564" t="s">
        <v>3206</v>
      </c>
      <c r="V564" t="s">
        <v>79</v>
      </c>
      <c r="W564" t="s">
        <v>132</v>
      </c>
      <c r="X564" s="3" t="s">
        <v>4365</v>
      </c>
      <c r="Y564" s="3">
        <v>6</v>
      </c>
      <c r="Z564" s="3">
        <v>1971</v>
      </c>
      <c r="AA564" s="42" t="str">
        <f t="shared" si="32"/>
        <v>2</v>
      </c>
      <c r="AB564" s="42">
        <f t="shared" si="33"/>
        <v>6</v>
      </c>
      <c r="AC564" s="42">
        <f t="shared" si="34"/>
        <v>1971</v>
      </c>
      <c r="AD564" t="str">
        <f t="shared" si="35"/>
        <v>2/6/1971</v>
      </c>
    </row>
    <row r="565" spans="1:30" x14ac:dyDescent="0.3">
      <c r="A565" t="s">
        <v>3207</v>
      </c>
      <c r="B565" t="s">
        <v>3208</v>
      </c>
      <c r="C565" t="s">
        <v>3442</v>
      </c>
      <c r="D565" s="4">
        <v>54</v>
      </c>
      <c r="E565" t="s">
        <v>3209</v>
      </c>
      <c r="F565" t="s">
        <v>468</v>
      </c>
      <c r="G565" t="s">
        <v>3210</v>
      </c>
      <c r="H565" t="s">
        <v>3211</v>
      </c>
      <c r="I565" t="s">
        <v>720</v>
      </c>
      <c r="J565" t="s">
        <v>139</v>
      </c>
      <c r="K565" t="s">
        <v>1997</v>
      </c>
      <c r="L565" t="s">
        <v>1499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91</v>
      </c>
      <c r="U565">
        <v>22534</v>
      </c>
      <c r="V565" t="s">
        <v>208</v>
      </c>
      <c r="W565" t="s">
        <v>69</v>
      </c>
      <c r="X565" s="3" t="s">
        <v>4358</v>
      </c>
      <c r="Y565" s="3">
        <v>9</v>
      </c>
      <c r="Z565" s="3">
        <v>1970</v>
      </c>
      <c r="AA565" s="42" t="str">
        <f t="shared" si="32"/>
        <v>18</v>
      </c>
      <c r="AB565" s="42">
        <f t="shared" si="33"/>
        <v>9</v>
      </c>
      <c r="AC565" s="42">
        <f t="shared" si="34"/>
        <v>1970</v>
      </c>
      <c r="AD565" t="str">
        <f t="shared" si="35"/>
        <v>18/9/1970</v>
      </c>
    </row>
    <row r="566" spans="1:30" x14ac:dyDescent="0.3">
      <c r="A566" t="s">
        <v>3212</v>
      </c>
      <c r="B566" t="s">
        <v>2055</v>
      </c>
      <c r="C566" t="s">
        <v>3442</v>
      </c>
      <c r="D566" s="4">
        <v>76</v>
      </c>
      <c r="F566" t="s">
        <v>84</v>
      </c>
      <c r="G566" t="s">
        <v>3213</v>
      </c>
      <c r="H566" t="s">
        <v>3214</v>
      </c>
      <c r="I566" t="s">
        <v>3215</v>
      </c>
      <c r="J566" t="s">
        <v>309</v>
      </c>
      <c r="K566" t="s">
        <v>441</v>
      </c>
      <c r="L566" t="s">
        <v>3216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253</v>
      </c>
      <c r="U566">
        <v>41860</v>
      </c>
      <c r="V566" t="s">
        <v>379</v>
      </c>
      <c r="W566" t="b">
        <v>0</v>
      </c>
      <c r="AA566" s="42"/>
      <c r="AB566" s="42"/>
    </row>
    <row r="567" spans="1:30" x14ac:dyDescent="0.3">
      <c r="A567" t="s">
        <v>3217</v>
      </c>
      <c r="B567" t="s">
        <v>1324</v>
      </c>
      <c r="C567" t="s">
        <v>36</v>
      </c>
      <c r="D567" s="4">
        <v>81</v>
      </c>
      <c r="E567" t="s">
        <v>3218</v>
      </c>
      <c r="F567" t="s">
        <v>266</v>
      </c>
      <c r="G567" t="s">
        <v>3219</v>
      </c>
      <c r="H567" t="s">
        <v>535</v>
      </c>
      <c r="J567" t="s">
        <v>99</v>
      </c>
      <c r="K567" t="s">
        <v>223</v>
      </c>
      <c r="L567" t="s">
        <v>3220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91</v>
      </c>
      <c r="U567">
        <v>49654</v>
      </c>
      <c r="V567" t="s">
        <v>217</v>
      </c>
      <c r="W567" t="s">
        <v>80</v>
      </c>
      <c r="X567" s="3" t="s">
        <v>4363</v>
      </c>
      <c r="Y567" s="3">
        <v>25</v>
      </c>
      <c r="Z567" s="3">
        <v>1958</v>
      </c>
      <c r="AA567" s="42">
        <f t="shared" si="32"/>
        <v>25</v>
      </c>
      <c r="AB567" s="42" t="str">
        <f t="shared" si="33"/>
        <v>11</v>
      </c>
      <c r="AC567" s="42">
        <f t="shared" si="34"/>
        <v>1958</v>
      </c>
      <c r="AD567" t="str">
        <f t="shared" si="35"/>
        <v>25/11/1958</v>
      </c>
    </row>
    <row r="568" spans="1:30" x14ac:dyDescent="0.3">
      <c r="A568" t="s">
        <v>3221</v>
      </c>
      <c r="B568" t="s">
        <v>3222</v>
      </c>
      <c r="C568" t="s">
        <v>60</v>
      </c>
      <c r="D568" s="4">
        <v>32</v>
      </c>
      <c r="E568" t="s">
        <v>3223</v>
      </c>
      <c r="F568" t="s">
        <v>419</v>
      </c>
      <c r="G568" t="s">
        <v>3224</v>
      </c>
      <c r="H568" t="s">
        <v>1171</v>
      </c>
      <c r="I568" t="s">
        <v>3225</v>
      </c>
      <c r="J568" t="s">
        <v>288</v>
      </c>
      <c r="K568" t="s">
        <v>140</v>
      </c>
      <c r="L568" t="s">
        <v>3226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3227</v>
      </c>
      <c r="V568" t="s">
        <v>57</v>
      </c>
      <c r="W568" t="s">
        <v>92</v>
      </c>
      <c r="X568" s="3" t="s">
        <v>4372</v>
      </c>
      <c r="Y568" s="3">
        <v>11</v>
      </c>
      <c r="Z568" s="3">
        <v>92</v>
      </c>
      <c r="AA568" s="42" t="str">
        <f t="shared" si="32"/>
        <v>14</v>
      </c>
      <c r="AB568" s="42">
        <f t="shared" si="33"/>
        <v>11</v>
      </c>
      <c r="AC568" s="42" t="str">
        <f t="shared" si="34"/>
        <v>1992</v>
      </c>
      <c r="AD568" t="str">
        <f t="shared" si="35"/>
        <v>14/11/1992</v>
      </c>
    </row>
    <row r="569" spans="1:30" x14ac:dyDescent="0.3">
      <c r="A569" t="s">
        <v>3228</v>
      </c>
      <c r="C569" t="s">
        <v>36</v>
      </c>
      <c r="D569" s="4">
        <v>52</v>
      </c>
      <c r="E569" t="s">
        <v>3229</v>
      </c>
      <c r="F569" t="s">
        <v>275</v>
      </c>
      <c r="G569" t="s">
        <v>3230</v>
      </c>
      <c r="H569" t="s">
        <v>2138</v>
      </c>
      <c r="I569" t="s">
        <v>3231</v>
      </c>
      <c r="J569" t="s">
        <v>65</v>
      </c>
      <c r="K569" t="s">
        <v>682</v>
      </c>
      <c r="L569" t="s">
        <v>3232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3" t="s">
        <v>4358</v>
      </c>
      <c r="Y569" s="3">
        <v>4</v>
      </c>
      <c r="Z569" s="3">
        <v>1972</v>
      </c>
      <c r="AA569" s="42" t="str">
        <f t="shared" si="32"/>
        <v>18</v>
      </c>
      <c r="AB569" s="42">
        <f t="shared" si="33"/>
        <v>4</v>
      </c>
      <c r="AC569" s="42">
        <f t="shared" si="34"/>
        <v>1972</v>
      </c>
      <c r="AD569" t="str">
        <f t="shared" si="35"/>
        <v>18/4/1972</v>
      </c>
    </row>
    <row r="570" spans="1:30" x14ac:dyDescent="0.3">
      <c r="A570" t="s">
        <v>3234</v>
      </c>
      <c r="B570" t="s">
        <v>3235</v>
      </c>
      <c r="C570" t="s">
        <v>60</v>
      </c>
      <c r="D570" s="4">
        <v>64</v>
      </c>
      <c r="E570" t="s">
        <v>3236</v>
      </c>
      <c r="F570" t="s">
        <v>374</v>
      </c>
      <c r="G570" t="s">
        <v>3237</v>
      </c>
      <c r="H570" t="s">
        <v>1670</v>
      </c>
      <c r="I570" t="s">
        <v>1233</v>
      </c>
      <c r="J570" t="s">
        <v>76</v>
      </c>
      <c r="K570" t="s">
        <v>77</v>
      </c>
      <c r="L570" t="s">
        <v>3238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3" t="s">
        <v>4369</v>
      </c>
      <c r="Y570" s="3">
        <v>12</v>
      </c>
      <c r="Z570" s="3">
        <v>1960</v>
      </c>
      <c r="AA570" s="42" t="str">
        <f t="shared" si="32"/>
        <v>25</v>
      </c>
      <c r="AB570" s="42">
        <f t="shared" si="33"/>
        <v>12</v>
      </c>
      <c r="AC570" s="42">
        <f t="shared" si="34"/>
        <v>1960</v>
      </c>
      <c r="AD570" t="str">
        <f t="shared" si="35"/>
        <v>25/12/1960</v>
      </c>
    </row>
    <row r="571" spans="1:30" x14ac:dyDescent="0.3">
      <c r="A571" t="s">
        <v>3239</v>
      </c>
      <c r="B571" t="s">
        <v>1874</v>
      </c>
      <c r="C571" t="s">
        <v>36</v>
      </c>
      <c r="D571" s="4">
        <v>23</v>
      </c>
      <c r="E571" t="s">
        <v>3240</v>
      </c>
      <c r="F571" t="s">
        <v>266</v>
      </c>
      <c r="G571" t="s">
        <v>3241</v>
      </c>
      <c r="H571" t="s">
        <v>3242</v>
      </c>
      <c r="J571" t="s">
        <v>139</v>
      </c>
      <c r="K571" t="s">
        <v>441</v>
      </c>
      <c r="L571" t="s">
        <v>3243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56</v>
      </c>
      <c r="V571" t="s">
        <v>263</v>
      </c>
      <c r="W571" t="s">
        <v>69</v>
      </c>
      <c r="X571" s="3" t="s">
        <v>4365</v>
      </c>
      <c r="Y571" s="3">
        <v>24</v>
      </c>
      <c r="Z571" s="3">
        <v>2001</v>
      </c>
      <c r="AA571" s="42">
        <f t="shared" si="32"/>
        <v>24</v>
      </c>
      <c r="AB571" s="42" t="str">
        <f t="shared" si="33"/>
        <v>2</v>
      </c>
      <c r="AC571" s="42">
        <f t="shared" si="34"/>
        <v>2001</v>
      </c>
      <c r="AD571" t="str">
        <f t="shared" si="35"/>
        <v>24/2/2001</v>
      </c>
    </row>
    <row r="572" spans="1:30" x14ac:dyDescent="0.3">
      <c r="A572" t="s">
        <v>3245</v>
      </c>
      <c r="B572" t="s">
        <v>954</v>
      </c>
      <c r="C572" t="s">
        <v>36</v>
      </c>
      <c r="D572" s="4">
        <v>74</v>
      </c>
      <c r="E572" t="s">
        <v>3246</v>
      </c>
      <c r="F572" t="s">
        <v>178</v>
      </c>
      <c r="G572" t="s">
        <v>3247</v>
      </c>
      <c r="H572" t="s">
        <v>734</v>
      </c>
      <c r="I572" t="s">
        <v>3248</v>
      </c>
      <c r="J572" t="s">
        <v>288</v>
      </c>
      <c r="K572" t="s">
        <v>100</v>
      </c>
      <c r="L572" t="s">
        <v>3249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3250</v>
      </c>
      <c r="V572" t="s">
        <v>217</v>
      </c>
      <c r="W572" t="s">
        <v>68</v>
      </c>
      <c r="X572" s="3" t="s">
        <v>56</v>
      </c>
      <c r="Y572" s="3">
        <v>15</v>
      </c>
      <c r="Z572" s="3">
        <v>1950</v>
      </c>
      <c r="AA572" s="42">
        <f t="shared" si="32"/>
        <v>15</v>
      </c>
      <c r="AB572" s="42" t="str">
        <f t="shared" si="33"/>
        <v>1</v>
      </c>
      <c r="AC572" s="42">
        <f t="shared" si="34"/>
        <v>1950</v>
      </c>
      <c r="AD572" t="str">
        <f t="shared" si="35"/>
        <v>15/1/1950</v>
      </c>
    </row>
    <row r="573" spans="1:30" x14ac:dyDescent="0.3">
      <c r="A573" t="s">
        <v>3251</v>
      </c>
      <c r="B573" t="s">
        <v>819</v>
      </c>
      <c r="C573" t="s">
        <v>36</v>
      </c>
      <c r="D573" s="4">
        <v>72</v>
      </c>
      <c r="E573" t="s">
        <v>3252</v>
      </c>
      <c r="F573" t="s">
        <v>25</v>
      </c>
      <c r="G573" t="s">
        <v>3253</v>
      </c>
      <c r="H573" t="s">
        <v>3254</v>
      </c>
      <c r="I573" t="s">
        <v>3255</v>
      </c>
      <c r="J573" t="s">
        <v>53</v>
      </c>
      <c r="K573" t="s">
        <v>30</v>
      </c>
      <c r="L573" t="s">
        <v>3256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132</v>
      </c>
      <c r="U573">
        <v>44004</v>
      </c>
      <c r="V573" t="s">
        <v>57</v>
      </c>
      <c r="W573" t="s">
        <v>166</v>
      </c>
      <c r="X573" s="3" t="s">
        <v>56</v>
      </c>
      <c r="Y573" s="3">
        <v>3</v>
      </c>
      <c r="Z573" s="3">
        <v>1952</v>
      </c>
      <c r="AA573" s="42" t="str">
        <f t="shared" si="32"/>
        <v>1</v>
      </c>
      <c r="AB573" s="42">
        <f t="shared" si="33"/>
        <v>3</v>
      </c>
      <c r="AC573" s="42">
        <f t="shared" si="34"/>
        <v>1952</v>
      </c>
      <c r="AD573" t="str">
        <f t="shared" si="35"/>
        <v>1/3/1952</v>
      </c>
    </row>
    <row r="574" spans="1:30" x14ac:dyDescent="0.3">
      <c r="A574" t="s">
        <v>3531</v>
      </c>
      <c r="B574" t="s">
        <v>855</v>
      </c>
      <c r="C574" t="s">
        <v>3442</v>
      </c>
      <c r="D574" s="4">
        <v>49</v>
      </c>
      <c r="E574" t="s">
        <v>3258</v>
      </c>
      <c r="F574" t="s">
        <v>178</v>
      </c>
      <c r="G574" t="s">
        <v>3259</v>
      </c>
      <c r="H574" t="s">
        <v>1179</v>
      </c>
      <c r="I574" t="s">
        <v>3260</v>
      </c>
      <c r="J574" t="s">
        <v>88</v>
      </c>
      <c r="K574" t="s">
        <v>215</v>
      </c>
      <c r="L574" t="s">
        <v>3261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102</v>
      </c>
      <c r="U574" t="s">
        <v>3263</v>
      </c>
      <c r="V574" t="s">
        <v>263</v>
      </c>
      <c r="W574" t="s">
        <v>68</v>
      </c>
      <c r="X574" s="3" t="s">
        <v>4364</v>
      </c>
      <c r="Y574" s="3">
        <v>18</v>
      </c>
      <c r="Z574" s="3">
        <v>1982</v>
      </c>
      <c r="AA574" s="42">
        <f t="shared" si="32"/>
        <v>18</v>
      </c>
      <c r="AB574" s="42" t="str">
        <f t="shared" si="33"/>
        <v>5</v>
      </c>
      <c r="AC574" s="42">
        <f t="shared" si="34"/>
        <v>1982</v>
      </c>
      <c r="AD574" t="str">
        <f t="shared" si="35"/>
        <v>18/5/1982</v>
      </c>
    </row>
    <row r="575" spans="1:30" x14ac:dyDescent="0.3">
      <c r="A575" t="s">
        <v>3264</v>
      </c>
      <c r="B575" t="s">
        <v>3208</v>
      </c>
      <c r="C575" t="s">
        <v>36</v>
      </c>
      <c r="D575" s="4">
        <v>22</v>
      </c>
      <c r="E575" t="s">
        <v>3265</v>
      </c>
      <c r="F575" t="s">
        <v>153</v>
      </c>
      <c r="G575" t="s">
        <v>3266</v>
      </c>
      <c r="H575" t="s">
        <v>2696</v>
      </c>
      <c r="I575" t="s">
        <v>3267</v>
      </c>
      <c r="J575" t="s">
        <v>65</v>
      </c>
      <c r="K575" t="s">
        <v>760</v>
      </c>
      <c r="L575" t="s">
        <v>805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165</v>
      </c>
      <c r="U575">
        <v>15285</v>
      </c>
      <c r="V575" t="s">
        <v>698</v>
      </c>
      <c r="W575" t="s">
        <v>166</v>
      </c>
      <c r="X575" s="3" t="s">
        <v>4364</v>
      </c>
      <c r="Y575" s="3">
        <v>14</v>
      </c>
      <c r="Z575" s="3">
        <v>2010</v>
      </c>
      <c r="AA575" s="42">
        <f t="shared" si="32"/>
        <v>14</v>
      </c>
      <c r="AB575" s="42" t="str">
        <f t="shared" si="33"/>
        <v>5</v>
      </c>
      <c r="AC575" s="42">
        <f t="shared" si="34"/>
        <v>2010</v>
      </c>
      <c r="AD575" t="str">
        <f t="shared" si="35"/>
        <v>14/5/2010</v>
      </c>
    </row>
    <row r="576" spans="1:30" x14ac:dyDescent="0.3">
      <c r="A576" t="s">
        <v>3268</v>
      </c>
      <c r="B576" t="s">
        <v>1573</v>
      </c>
      <c r="C576" t="s">
        <v>3442</v>
      </c>
      <c r="D576" s="4">
        <v>62</v>
      </c>
      <c r="E576" t="s">
        <v>3269</v>
      </c>
      <c r="F576" t="s">
        <v>169</v>
      </c>
      <c r="G576" t="s">
        <v>3270</v>
      </c>
      <c r="H576" t="s">
        <v>3271</v>
      </c>
      <c r="I576" t="s">
        <v>2293</v>
      </c>
      <c r="J576" t="s">
        <v>480</v>
      </c>
      <c r="K576" t="s">
        <v>33</v>
      </c>
      <c r="L576" t="s">
        <v>3272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132</v>
      </c>
      <c r="U576" t="s">
        <v>3273</v>
      </c>
      <c r="V576" t="s">
        <v>79</v>
      </c>
      <c r="W576" t="s">
        <v>132</v>
      </c>
      <c r="X576" s="3" t="s">
        <v>4370</v>
      </c>
      <c r="Y576" s="3">
        <v>11</v>
      </c>
      <c r="Z576" s="3">
        <v>1962</v>
      </c>
      <c r="AA576" s="42" t="str">
        <f t="shared" si="32"/>
        <v>13</v>
      </c>
      <c r="AB576" s="42">
        <f t="shared" si="33"/>
        <v>11</v>
      </c>
      <c r="AC576" s="42">
        <f t="shared" si="34"/>
        <v>1962</v>
      </c>
      <c r="AD576" t="str">
        <f t="shared" si="35"/>
        <v>13/11/1962</v>
      </c>
    </row>
    <row r="577" spans="1:30" x14ac:dyDescent="0.3">
      <c r="A577" t="s">
        <v>3569</v>
      </c>
      <c r="B577" t="s">
        <v>2394</v>
      </c>
      <c r="C577" t="s">
        <v>60</v>
      </c>
      <c r="D577" s="4">
        <v>29</v>
      </c>
      <c r="E577" t="s">
        <v>3274</v>
      </c>
      <c r="F577" t="s">
        <v>294</v>
      </c>
      <c r="G577" t="s">
        <v>3275</v>
      </c>
      <c r="H577" t="s">
        <v>1329</v>
      </c>
      <c r="I577" t="s">
        <v>3276</v>
      </c>
      <c r="J577" t="s">
        <v>230</v>
      </c>
      <c r="K577" t="s">
        <v>611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199</v>
      </c>
      <c r="W577" t="s">
        <v>92</v>
      </c>
      <c r="X577" s="3" t="s">
        <v>4370</v>
      </c>
      <c r="Y577" s="3">
        <v>1</v>
      </c>
      <c r="Z577" s="3">
        <v>1995</v>
      </c>
      <c r="AA577" s="42" t="str">
        <f t="shared" si="32"/>
        <v>13</v>
      </c>
      <c r="AB577" s="42">
        <f t="shared" si="33"/>
        <v>1</v>
      </c>
      <c r="AC577" s="42">
        <f t="shared" si="34"/>
        <v>1995</v>
      </c>
      <c r="AD577" t="str">
        <f t="shared" si="35"/>
        <v>13/1/1995</v>
      </c>
    </row>
    <row r="578" spans="1:30" x14ac:dyDescent="0.3">
      <c r="A578" t="s">
        <v>3277</v>
      </c>
      <c r="B578" t="s">
        <v>3278</v>
      </c>
      <c r="C578" t="s">
        <v>60</v>
      </c>
      <c r="D578" s="4">
        <v>33</v>
      </c>
      <c r="E578" t="s">
        <v>3279</v>
      </c>
      <c r="F578" t="s">
        <v>169</v>
      </c>
      <c r="G578" t="s">
        <v>3280</v>
      </c>
      <c r="H578" t="s">
        <v>3281</v>
      </c>
      <c r="I578" t="s">
        <v>3282</v>
      </c>
      <c r="J578" t="s">
        <v>458</v>
      </c>
      <c r="K578" t="s">
        <v>537</v>
      </c>
      <c r="L578" t="s">
        <v>3283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102</v>
      </c>
      <c r="U578">
        <v>48412</v>
      </c>
      <c r="V578" t="s">
        <v>33</v>
      </c>
      <c r="W578" t="s">
        <v>102</v>
      </c>
      <c r="X578" s="3" t="s">
        <v>4371</v>
      </c>
      <c r="Y578" s="3">
        <v>1</v>
      </c>
      <c r="Z578" s="3">
        <v>1991</v>
      </c>
      <c r="AA578" s="42" t="str">
        <f t="shared" ref="AA578:AA600" si="36">IF(AND(X578&gt;12, Y578&lt;=12),X578,Y578)</f>
        <v>9</v>
      </c>
      <c r="AB578" s="42">
        <f t="shared" ref="AB578:AB600" si="37">IF(X578=AA578,Y578,X578)</f>
        <v>1</v>
      </c>
      <c r="AC578" s="42">
        <f t="shared" ref="AC578:AC600" si="38">IF(LEN(Z578)=4, Z578, "19" &amp; Z578)</f>
        <v>1991</v>
      </c>
      <c r="AD578" t="str">
        <f t="shared" ref="AD578:AD600" si="39">(AA578 &amp; "/" &amp; AB578 &amp; "/" &amp; AC578)</f>
        <v>9/1/1991</v>
      </c>
    </row>
    <row r="579" spans="1:30" x14ac:dyDescent="0.3">
      <c r="A579" t="s">
        <v>3284</v>
      </c>
      <c r="B579" t="s">
        <v>576</v>
      </c>
      <c r="C579" t="s">
        <v>60</v>
      </c>
      <c r="D579" s="4">
        <v>48</v>
      </c>
      <c r="E579" t="s">
        <v>3285</v>
      </c>
      <c r="F579" t="s">
        <v>25</v>
      </c>
      <c r="G579" t="s">
        <v>3286</v>
      </c>
      <c r="H579" t="s">
        <v>3287</v>
      </c>
      <c r="I579" t="s">
        <v>3288</v>
      </c>
      <c r="K579" t="s">
        <v>157</v>
      </c>
      <c r="L579" t="s">
        <v>3289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102</v>
      </c>
      <c r="U579">
        <v>23393</v>
      </c>
      <c r="V579" t="s">
        <v>199</v>
      </c>
      <c r="W579" t="s">
        <v>166</v>
      </c>
      <c r="X579" s="3" t="s">
        <v>4352</v>
      </c>
      <c r="Y579" s="3">
        <v>10</v>
      </c>
      <c r="Z579" s="3">
        <v>1976</v>
      </c>
      <c r="AA579" s="42" t="str">
        <f t="shared" si="36"/>
        <v>3</v>
      </c>
      <c r="AB579" s="42">
        <f t="shared" si="37"/>
        <v>10</v>
      </c>
      <c r="AC579" s="42">
        <f t="shared" si="38"/>
        <v>1976</v>
      </c>
      <c r="AD579" t="str">
        <f t="shared" si="39"/>
        <v>3/10/1976</v>
      </c>
    </row>
    <row r="580" spans="1:30" x14ac:dyDescent="0.3">
      <c r="A580" t="s">
        <v>3532</v>
      </c>
      <c r="B580" t="s">
        <v>1979</v>
      </c>
      <c r="C580" t="s">
        <v>36</v>
      </c>
      <c r="D580" s="4">
        <v>62</v>
      </c>
      <c r="E580" t="s">
        <v>3290</v>
      </c>
      <c r="F580" t="s">
        <v>39</v>
      </c>
      <c r="G580" t="s">
        <v>3291</v>
      </c>
      <c r="H580" t="s">
        <v>3292</v>
      </c>
      <c r="I580" t="s">
        <v>3293</v>
      </c>
      <c r="J580" t="s">
        <v>99</v>
      </c>
      <c r="K580" t="s">
        <v>110</v>
      </c>
      <c r="L580" t="s">
        <v>3294</v>
      </c>
      <c r="M580">
        <v>141</v>
      </c>
      <c r="N580">
        <v>84</v>
      </c>
      <c r="Q580">
        <v>12.9</v>
      </c>
      <c r="S580">
        <v>257</v>
      </c>
      <c r="T580" t="s">
        <v>112</v>
      </c>
      <c r="U580">
        <v>30717</v>
      </c>
      <c r="V580" t="s">
        <v>281</v>
      </c>
      <c r="W580" t="s">
        <v>25</v>
      </c>
      <c r="X580" s="3" t="s">
        <v>3439</v>
      </c>
      <c r="Y580" s="3">
        <v>2</v>
      </c>
      <c r="Z580" s="3">
        <v>1962</v>
      </c>
      <c r="AA580" s="42" t="str">
        <f t="shared" si="36"/>
        <v>10</v>
      </c>
      <c r="AB580" s="42">
        <f t="shared" si="37"/>
        <v>2</v>
      </c>
      <c r="AC580" s="42">
        <f t="shared" si="38"/>
        <v>1962</v>
      </c>
      <c r="AD580" t="str">
        <f t="shared" si="39"/>
        <v>10/2/1962</v>
      </c>
    </row>
    <row r="581" spans="1:30" x14ac:dyDescent="0.3">
      <c r="A581" t="s">
        <v>3295</v>
      </c>
      <c r="B581" t="s">
        <v>2343</v>
      </c>
      <c r="C581" t="s">
        <v>60</v>
      </c>
      <c r="D581" s="4">
        <v>72</v>
      </c>
      <c r="E581" t="s">
        <v>3296</v>
      </c>
      <c r="F581" t="s">
        <v>374</v>
      </c>
      <c r="G581" t="s">
        <v>146</v>
      </c>
      <c r="H581" t="s">
        <v>471</v>
      </c>
      <c r="I581" t="s">
        <v>656</v>
      </c>
      <c r="J581" t="s">
        <v>53</v>
      </c>
      <c r="K581" t="s">
        <v>39</v>
      </c>
      <c r="L581" t="s">
        <v>3297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80</v>
      </c>
      <c r="U581">
        <v>48231</v>
      </c>
      <c r="V581" t="s">
        <v>379</v>
      </c>
      <c r="W581" t="s">
        <v>166</v>
      </c>
      <c r="X581" s="3" t="s">
        <v>4365</v>
      </c>
      <c r="Y581" s="3">
        <v>12</v>
      </c>
      <c r="Z581" s="3">
        <v>1952</v>
      </c>
      <c r="AA581" s="42" t="str">
        <f t="shared" si="36"/>
        <v>2</v>
      </c>
      <c r="AB581" s="42">
        <f t="shared" si="37"/>
        <v>12</v>
      </c>
      <c r="AC581" s="42">
        <f t="shared" si="38"/>
        <v>1952</v>
      </c>
      <c r="AD581" t="str">
        <f t="shared" si="39"/>
        <v>2/12/1952</v>
      </c>
    </row>
    <row r="582" spans="1:30" x14ac:dyDescent="0.3">
      <c r="A582" t="s">
        <v>3298</v>
      </c>
      <c r="B582" t="s">
        <v>2373</v>
      </c>
      <c r="C582" t="s">
        <v>3442</v>
      </c>
      <c r="D582" s="4">
        <v>35</v>
      </c>
      <c r="E582" t="s">
        <v>3299</v>
      </c>
      <c r="F582" t="s">
        <v>491</v>
      </c>
      <c r="G582" t="s">
        <v>3300</v>
      </c>
      <c r="H582" t="s">
        <v>3301</v>
      </c>
      <c r="I582" t="s">
        <v>3302</v>
      </c>
      <c r="J582" t="s">
        <v>309</v>
      </c>
      <c r="K582" t="s">
        <v>215</v>
      </c>
      <c r="L582" t="s">
        <v>1652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57</v>
      </c>
      <c r="W582" t="s">
        <v>46</v>
      </c>
      <c r="X582" s="3" t="s">
        <v>3439</v>
      </c>
      <c r="Y582" s="3">
        <v>2</v>
      </c>
      <c r="Z582" s="3">
        <v>1989</v>
      </c>
      <c r="AA582" s="42" t="str">
        <f t="shared" si="36"/>
        <v>10</v>
      </c>
      <c r="AB582" s="42">
        <f t="shared" si="37"/>
        <v>2</v>
      </c>
      <c r="AC582" s="42">
        <f t="shared" si="38"/>
        <v>1989</v>
      </c>
      <c r="AD582" t="str">
        <f t="shared" si="39"/>
        <v>10/2/1989</v>
      </c>
    </row>
    <row r="583" spans="1:30" x14ac:dyDescent="0.3">
      <c r="A583" t="s">
        <v>3303</v>
      </c>
      <c r="B583" t="s">
        <v>2400</v>
      </c>
      <c r="C583" t="s">
        <v>36</v>
      </c>
      <c r="D583" s="4">
        <v>44</v>
      </c>
      <c r="E583" t="s">
        <v>3304</v>
      </c>
      <c r="F583" t="s">
        <v>38</v>
      </c>
      <c r="G583" t="s">
        <v>39</v>
      </c>
      <c r="H583" t="s">
        <v>3305</v>
      </c>
      <c r="I583" t="s">
        <v>3306</v>
      </c>
      <c r="J583" t="s">
        <v>121</v>
      </c>
      <c r="K583" t="s">
        <v>441</v>
      </c>
      <c r="L583" t="s">
        <v>3307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56</v>
      </c>
      <c r="U583">
        <v>46915</v>
      </c>
      <c r="V583" t="s">
        <v>45</v>
      </c>
      <c r="W583" t="s">
        <v>68</v>
      </c>
      <c r="X583" s="3" t="s">
        <v>4364</v>
      </c>
      <c r="Y583" s="3">
        <v>20</v>
      </c>
      <c r="Z583" s="3">
        <v>1980</v>
      </c>
      <c r="AA583" s="42">
        <f t="shared" si="36"/>
        <v>20</v>
      </c>
      <c r="AB583" s="42" t="str">
        <f t="shared" si="37"/>
        <v>5</v>
      </c>
      <c r="AC583" s="42">
        <f t="shared" si="38"/>
        <v>1980</v>
      </c>
      <c r="AD583" t="str">
        <f t="shared" si="39"/>
        <v>20/5/1980</v>
      </c>
    </row>
    <row r="584" spans="1:30" x14ac:dyDescent="0.3">
      <c r="A584" t="s">
        <v>3308</v>
      </c>
      <c r="B584" t="s">
        <v>737</v>
      </c>
      <c r="C584" t="s">
        <v>60</v>
      </c>
      <c r="D584" s="4">
        <v>62</v>
      </c>
      <c r="E584" t="s">
        <v>3309</v>
      </c>
      <c r="F584" t="s">
        <v>338</v>
      </c>
      <c r="G584" t="s">
        <v>3310</v>
      </c>
      <c r="H584" t="s">
        <v>3311</v>
      </c>
      <c r="I584" t="s">
        <v>1403</v>
      </c>
      <c r="J584" t="s">
        <v>99</v>
      </c>
      <c r="K584" t="s">
        <v>348</v>
      </c>
      <c r="L584" t="s">
        <v>3312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3" t="s">
        <v>4370</v>
      </c>
      <c r="Y584" s="3">
        <v>7</v>
      </c>
      <c r="Z584" s="3">
        <v>74</v>
      </c>
      <c r="AA584" s="42" t="str">
        <f t="shared" si="36"/>
        <v>13</v>
      </c>
      <c r="AB584" s="42">
        <f t="shared" si="37"/>
        <v>7</v>
      </c>
      <c r="AC584" s="42" t="str">
        <f t="shared" si="38"/>
        <v>1974</v>
      </c>
      <c r="AD584" t="str">
        <f t="shared" si="39"/>
        <v>13/7/1974</v>
      </c>
    </row>
    <row r="585" spans="1:30" x14ac:dyDescent="0.3">
      <c r="A585" t="s">
        <v>3313</v>
      </c>
      <c r="B585" t="s">
        <v>829</v>
      </c>
      <c r="C585" t="s">
        <v>3442</v>
      </c>
      <c r="D585" s="4">
        <v>39</v>
      </c>
      <c r="E585" t="s">
        <v>3314</v>
      </c>
      <c r="F585" t="s">
        <v>316</v>
      </c>
      <c r="G585" t="s">
        <v>3315</v>
      </c>
      <c r="H585" t="s">
        <v>1865</v>
      </c>
      <c r="I585" t="s">
        <v>1576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112</v>
      </c>
      <c r="U585">
        <v>1796</v>
      </c>
      <c r="V585" t="s">
        <v>263</v>
      </c>
      <c r="W585" t="s">
        <v>102</v>
      </c>
      <c r="X585" s="3" t="s">
        <v>56</v>
      </c>
      <c r="Y585" s="3">
        <v>16</v>
      </c>
      <c r="Z585" s="3">
        <v>1985</v>
      </c>
      <c r="AA585" s="42">
        <f t="shared" si="36"/>
        <v>16</v>
      </c>
      <c r="AB585" s="42" t="str">
        <f t="shared" si="37"/>
        <v>1</v>
      </c>
      <c r="AC585" s="42">
        <f t="shared" si="38"/>
        <v>1985</v>
      </c>
      <c r="AD585" t="str">
        <f t="shared" si="39"/>
        <v>16/1/1985</v>
      </c>
    </row>
    <row r="586" spans="1:30" x14ac:dyDescent="0.3">
      <c r="A586" t="s">
        <v>3317</v>
      </c>
      <c r="B586" t="s">
        <v>3318</v>
      </c>
      <c r="C586" t="s">
        <v>60</v>
      </c>
      <c r="D586" s="4">
        <v>55</v>
      </c>
      <c r="E586" t="s">
        <v>3319</v>
      </c>
      <c r="F586" t="s">
        <v>84</v>
      </c>
      <c r="G586" t="s">
        <v>3320</v>
      </c>
      <c r="H586" t="s">
        <v>1180</v>
      </c>
      <c r="I586" t="s">
        <v>3321</v>
      </c>
      <c r="J586" t="s">
        <v>189</v>
      </c>
      <c r="K586" t="s">
        <v>783</v>
      </c>
      <c r="L586" t="s">
        <v>3322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3" t="s">
        <v>4356</v>
      </c>
      <c r="Y586" s="3">
        <v>5</v>
      </c>
      <c r="Z586" s="3">
        <v>1969</v>
      </c>
      <c r="AA586" s="42" t="str">
        <f t="shared" si="36"/>
        <v>4</v>
      </c>
      <c r="AB586" s="42">
        <f t="shared" si="37"/>
        <v>5</v>
      </c>
      <c r="AC586" s="42">
        <f t="shared" si="38"/>
        <v>1969</v>
      </c>
      <c r="AD586" t="str">
        <f t="shared" si="39"/>
        <v>4/5/1969</v>
      </c>
    </row>
    <row r="587" spans="1:30" x14ac:dyDescent="0.3">
      <c r="A587" t="s">
        <v>3533</v>
      </c>
      <c r="B587" t="s">
        <v>3323</v>
      </c>
      <c r="C587" t="s">
        <v>36</v>
      </c>
      <c r="D587" s="4">
        <v>52</v>
      </c>
      <c r="E587" t="s">
        <v>3324</v>
      </c>
      <c r="F587" t="s">
        <v>294</v>
      </c>
      <c r="G587" t="s">
        <v>3325</v>
      </c>
      <c r="H587" t="s">
        <v>3326</v>
      </c>
      <c r="I587" t="s">
        <v>3153</v>
      </c>
      <c r="J587" t="s">
        <v>394</v>
      </c>
      <c r="K587" t="s">
        <v>320</v>
      </c>
      <c r="L587" t="s">
        <v>3327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199</v>
      </c>
      <c r="W587" t="s">
        <v>132</v>
      </c>
      <c r="X587" s="3" t="s">
        <v>3439</v>
      </c>
      <c r="Y587" s="3">
        <v>9</v>
      </c>
      <c r="Z587" s="3">
        <v>1972</v>
      </c>
      <c r="AA587" s="42" t="str">
        <f t="shared" si="36"/>
        <v>10</v>
      </c>
      <c r="AB587" s="42">
        <f t="shared" si="37"/>
        <v>9</v>
      </c>
      <c r="AC587" s="42">
        <f t="shared" si="38"/>
        <v>1972</v>
      </c>
      <c r="AD587" t="str">
        <f t="shared" si="39"/>
        <v>10/9/1972</v>
      </c>
    </row>
    <row r="588" spans="1:30" x14ac:dyDescent="0.3">
      <c r="A588" t="s">
        <v>3328</v>
      </c>
      <c r="B588" t="s">
        <v>724</v>
      </c>
      <c r="C588" t="s">
        <v>3442</v>
      </c>
      <c r="D588" s="4">
        <v>83</v>
      </c>
      <c r="E588" t="s">
        <v>3329</v>
      </c>
      <c r="G588" t="s">
        <v>3330</v>
      </c>
      <c r="H588" t="s">
        <v>844</v>
      </c>
      <c r="I588" t="s">
        <v>3331</v>
      </c>
      <c r="J588" t="s">
        <v>196</v>
      </c>
      <c r="K588" t="s">
        <v>206</v>
      </c>
      <c r="L588" t="s">
        <v>3332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78</v>
      </c>
      <c r="U588">
        <v>28188</v>
      </c>
      <c r="V588" t="s">
        <v>113</v>
      </c>
      <c r="W588" t="s">
        <v>56</v>
      </c>
      <c r="X588" s="3" t="s">
        <v>4352</v>
      </c>
      <c r="Y588" s="3">
        <v>10</v>
      </c>
      <c r="Z588" s="3">
        <v>1941</v>
      </c>
      <c r="AA588" s="42" t="str">
        <f t="shared" si="36"/>
        <v>3</v>
      </c>
      <c r="AB588" s="42">
        <f t="shared" si="37"/>
        <v>10</v>
      </c>
      <c r="AC588" s="42">
        <f t="shared" si="38"/>
        <v>1941</v>
      </c>
      <c r="AD588" t="str">
        <f t="shared" si="39"/>
        <v>3/10/1941</v>
      </c>
    </row>
    <row r="589" spans="1:30" x14ac:dyDescent="0.3">
      <c r="A589" t="s">
        <v>3334</v>
      </c>
      <c r="B589" t="s">
        <v>1756</v>
      </c>
      <c r="C589" t="s">
        <v>60</v>
      </c>
      <c r="D589" s="4">
        <v>30</v>
      </c>
      <c r="E589" t="s">
        <v>3335</v>
      </c>
      <c r="F589" t="s">
        <v>316</v>
      </c>
      <c r="G589" t="s">
        <v>3336</v>
      </c>
      <c r="H589" t="s">
        <v>3337</v>
      </c>
      <c r="I589" t="s">
        <v>3338</v>
      </c>
      <c r="J589" t="s">
        <v>53</v>
      </c>
      <c r="K589" t="s">
        <v>760</v>
      </c>
      <c r="L589" t="s">
        <v>3339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91</v>
      </c>
      <c r="U589">
        <v>47905</v>
      </c>
      <c r="V589" t="s">
        <v>113</v>
      </c>
      <c r="W589" t="s">
        <v>166</v>
      </c>
      <c r="X589" s="3" t="s">
        <v>4353</v>
      </c>
      <c r="Y589" s="3">
        <v>12</v>
      </c>
      <c r="Z589" s="3">
        <v>94</v>
      </c>
      <c r="AA589" s="42" t="str">
        <f t="shared" si="36"/>
        <v>21</v>
      </c>
      <c r="AB589" s="42">
        <f t="shared" si="37"/>
        <v>12</v>
      </c>
      <c r="AC589" s="42" t="str">
        <f t="shared" si="38"/>
        <v>1994</v>
      </c>
      <c r="AD589" t="str">
        <f t="shared" si="39"/>
        <v>21/12/1994</v>
      </c>
    </row>
    <row r="590" spans="1:30" x14ac:dyDescent="0.3">
      <c r="A590" t="s">
        <v>3340</v>
      </c>
      <c r="B590" t="s">
        <v>1543</v>
      </c>
      <c r="C590" t="s">
        <v>3442</v>
      </c>
      <c r="D590" s="4">
        <v>70</v>
      </c>
      <c r="E590" t="s">
        <v>3341</v>
      </c>
      <c r="F590" t="s">
        <v>169</v>
      </c>
      <c r="G590" t="s">
        <v>3342</v>
      </c>
      <c r="H590" t="s">
        <v>3343</v>
      </c>
      <c r="I590" t="s">
        <v>3344</v>
      </c>
      <c r="J590" t="s">
        <v>668</v>
      </c>
      <c r="K590" t="s">
        <v>703</v>
      </c>
      <c r="L590" t="s">
        <v>3345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78</v>
      </c>
      <c r="U590" t="s">
        <v>3346</v>
      </c>
      <c r="V590" t="s">
        <v>263</v>
      </c>
      <c r="W590" t="b">
        <v>0</v>
      </c>
      <c r="X590" s="3" t="s">
        <v>56</v>
      </c>
      <c r="Y590" s="3">
        <v>18</v>
      </c>
      <c r="Z590" s="3">
        <v>1954</v>
      </c>
      <c r="AA590" s="42">
        <f t="shared" si="36"/>
        <v>18</v>
      </c>
      <c r="AB590" s="42" t="str">
        <f t="shared" si="37"/>
        <v>1</v>
      </c>
      <c r="AC590" s="42">
        <f t="shared" si="38"/>
        <v>1954</v>
      </c>
      <c r="AD590" t="str">
        <f t="shared" si="39"/>
        <v>18/1/1954</v>
      </c>
    </row>
    <row r="591" spans="1:30" x14ac:dyDescent="0.3">
      <c r="A591" t="s">
        <v>3347</v>
      </c>
      <c r="B591" t="s">
        <v>3348</v>
      </c>
      <c r="C591" t="s">
        <v>36</v>
      </c>
      <c r="D591" s="4">
        <v>53</v>
      </c>
      <c r="E591" t="s">
        <v>3349</v>
      </c>
      <c r="F591" t="s">
        <v>73</v>
      </c>
      <c r="G591" t="s">
        <v>3350</v>
      </c>
      <c r="H591" t="s">
        <v>1927</v>
      </c>
      <c r="I591" t="s">
        <v>3351</v>
      </c>
      <c r="J591" t="s">
        <v>242</v>
      </c>
      <c r="K591" t="s">
        <v>783</v>
      </c>
      <c r="L591" t="s">
        <v>3352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253</v>
      </c>
      <c r="U591">
        <v>42102</v>
      </c>
      <c r="W591" t="b">
        <v>0</v>
      </c>
      <c r="X591" s="3" t="s">
        <v>4352</v>
      </c>
      <c r="Y591" s="3">
        <v>4</v>
      </c>
      <c r="Z591" s="3">
        <v>1971</v>
      </c>
      <c r="AA591" s="42" t="str">
        <f t="shared" si="36"/>
        <v>3</v>
      </c>
      <c r="AB591" s="42">
        <f t="shared" si="37"/>
        <v>4</v>
      </c>
      <c r="AC591" s="42">
        <f t="shared" si="38"/>
        <v>1971</v>
      </c>
      <c r="AD591" t="str">
        <f t="shared" si="39"/>
        <v>3/4/1971</v>
      </c>
    </row>
    <row r="592" spans="1:30" x14ac:dyDescent="0.3">
      <c r="A592" t="s">
        <v>3353</v>
      </c>
      <c r="B592" t="s">
        <v>3354</v>
      </c>
      <c r="C592" t="s">
        <v>36</v>
      </c>
      <c r="D592" s="4">
        <v>34</v>
      </c>
      <c r="F592" t="s">
        <v>266</v>
      </c>
      <c r="G592" t="s">
        <v>39</v>
      </c>
      <c r="H592" t="s">
        <v>3355</v>
      </c>
      <c r="I592" t="s">
        <v>3355</v>
      </c>
      <c r="K592" t="s">
        <v>624</v>
      </c>
      <c r="L592" t="s">
        <v>3356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79</v>
      </c>
      <c r="AA592" s="42"/>
      <c r="AB592" s="42"/>
    </row>
    <row r="593" spans="1:30" x14ac:dyDescent="0.3">
      <c r="A593" t="s">
        <v>3357</v>
      </c>
      <c r="B593" t="s">
        <v>2266</v>
      </c>
      <c r="C593" t="s">
        <v>3442</v>
      </c>
      <c r="D593" s="4">
        <v>34</v>
      </c>
      <c r="E593" t="s">
        <v>3358</v>
      </c>
      <c r="F593" t="s">
        <v>275</v>
      </c>
      <c r="G593" t="s">
        <v>3359</v>
      </c>
      <c r="H593" t="s">
        <v>3360</v>
      </c>
      <c r="J593" t="s">
        <v>638</v>
      </c>
      <c r="K593" t="s">
        <v>30</v>
      </c>
      <c r="L593" t="s">
        <v>3361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57</v>
      </c>
      <c r="W593" t="s">
        <v>69</v>
      </c>
      <c r="X593" s="3" t="s">
        <v>4355</v>
      </c>
      <c r="Y593" s="3">
        <v>18</v>
      </c>
      <c r="Z593" s="3">
        <v>1990</v>
      </c>
      <c r="AA593" s="42">
        <f t="shared" si="36"/>
        <v>18</v>
      </c>
      <c r="AB593" s="42" t="str">
        <f t="shared" si="37"/>
        <v>7</v>
      </c>
      <c r="AC593" s="42">
        <f t="shared" si="38"/>
        <v>1990</v>
      </c>
      <c r="AD593" t="str">
        <f t="shared" si="39"/>
        <v>18/7/1990</v>
      </c>
    </row>
    <row r="594" spans="1:30" x14ac:dyDescent="0.3">
      <c r="A594" t="s">
        <v>3462</v>
      </c>
      <c r="B594" t="s">
        <v>795</v>
      </c>
      <c r="C594" t="s">
        <v>60</v>
      </c>
      <c r="D594" s="4">
        <v>59</v>
      </c>
      <c r="E594" t="s">
        <v>3362</v>
      </c>
      <c r="F594" t="s">
        <v>178</v>
      </c>
      <c r="G594" t="s">
        <v>3363</v>
      </c>
      <c r="H594" t="s">
        <v>3364</v>
      </c>
      <c r="I594" t="s">
        <v>3365</v>
      </c>
      <c r="J594" t="s">
        <v>65</v>
      </c>
      <c r="K594" t="s">
        <v>508</v>
      </c>
      <c r="L594" t="s">
        <v>3366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57</v>
      </c>
      <c r="W594" t="s">
        <v>25</v>
      </c>
      <c r="X594" s="3" t="s">
        <v>4365</v>
      </c>
      <c r="Y594" s="3">
        <v>10</v>
      </c>
      <c r="Z594" s="3">
        <v>1965</v>
      </c>
      <c r="AA594" s="42" t="str">
        <f t="shared" si="36"/>
        <v>2</v>
      </c>
      <c r="AB594" s="42">
        <f t="shared" si="37"/>
        <v>10</v>
      </c>
      <c r="AC594" s="42">
        <f t="shared" si="38"/>
        <v>1965</v>
      </c>
      <c r="AD594" t="str">
        <f t="shared" si="39"/>
        <v>2/10/1965</v>
      </c>
    </row>
    <row r="595" spans="1:30" x14ac:dyDescent="0.3">
      <c r="A595" t="s">
        <v>3367</v>
      </c>
      <c r="B595" t="s">
        <v>336</v>
      </c>
      <c r="C595" t="s">
        <v>36</v>
      </c>
      <c r="D595" s="4">
        <v>68</v>
      </c>
      <c r="E595" t="s">
        <v>3368</v>
      </c>
      <c r="F595" t="s">
        <v>257</v>
      </c>
      <c r="H595" t="s">
        <v>3364</v>
      </c>
      <c r="I595" t="s">
        <v>1046</v>
      </c>
      <c r="J595" t="s">
        <v>156</v>
      </c>
      <c r="K595" t="s">
        <v>39</v>
      </c>
      <c r="L595" t="s">
        <v>3369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132</v>
      </c>
      <c r="U595" t="s">
        <v>3370</v>
      </c>
      <c r="V595" t="s">
        <v>183</v>
      </c>
      <c r="X595" s="3" t="s">
        <v>4351</v>
      </c>
      <c r="Y595" s="3">
        <v>24</v>
      </c>
      <c r="Z595" s="3">
        <v>1956</v>
      </c>
      <c r="AA595" s="42">
        <f t="shared" si="36"/>
        <v>24</v>
      </c>
      <c r="AB595" s="42" t="str">
        <f t="shared" si="37"/>
        <v>12</v>
      </c>
      <c r="AC595" s="42">
        <f t="shared" si="38"/>
        <v>1956</v>
      </c>
      <c r="AD595" t="str">
        <f t="shared" si="39"/>
        <v>24/12/1956</v>
      </c>
    </row>
    <row r="596" spans="1:30" x14ac:dyDescent="0.3">
      <c r="A596" t="s">
        <v>3371</v>
      </c>
      <c r="B596" t="s">
        <v>3372</v>
      </c>
      <c r="C596" t="s">
        <v>36</v>
      </c>
      <c r="D596" s="4">
        <v>52</v>
      </c>
      <c r="E596" t="s">
        <v>3373</v>
      </c>
      <c r="F596" t="s">
        <v>468</v>
      </c>
      <c r="H596" t="s">
        <v>1109</v>
      </c>
      <c r="J596" t="s">
        <v>309</v>
      </c>
      <c r="K596" t="s">
        <v>66</v>
      </c>
      <c r="L596" t="s">
        <v>3374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68</v>
      </c>
      <c r="U596">
        <v>40260</v>
      </c>
      <c r="V596" t="s">
        <v>183</v>
      </c>
      <c r="W596" t="s">
        <v>80</v>
      </c>
      <c r="X596" s="3" t="s">
        <v>4355</v>
      </c>
      <c r="Y596" s="3">
        <v>21</v>
      </c>
      <c r="Z596" s="3">
        <v>1972</v>
      </c>
      <c r="AA596" s="42">
        <f t="shared" si="36"/>
        <v>21</v>
      </c>
      <c r="AB596" s="42" t="str">
        <f t="shared" si="37"/>
        <v>7</v>
      </c>
      <c r="AC596" s="42">
        <f t="shared" si="38"/>
        <v>1972</v>
      </c>
      <c r="AD596" t="str">
        <f t="shared" si="39"/>
        <v>21/7/1972</v>
      </c>
    </row>
    <row r="597" spans="1:30" x14ac:dyDescent="0.3">
      <c r="A597" t="s">
        <v>3534</v>
      </c>
      <c r="B597" t="s">
        <v>3375</v>
      </c>
      <c r="C597" t="s">
        <v>60</v>
      </c>
      <c r="D597" s="4">
        <v>66</v>
      </c>
      <c r="E597" t="s">
        <v>3376</v>
      </c>
      <c r="F597" t="s">
        <v>153</v>
      </c>
      <c r="H597" t="s">
        <v>3377</v>
      </c>
      <c r="I597" t="s">
        <v>3378</v>
      </c>
      <c r="J597" t="s">
        <v>29</v>
      </c>
      <c r="K597" t="s">
        <v>279</v>
      </c>
      <c r="L597" t="s">
        <v>3379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68</v>
      </c>
      <c r="U597" t="s">
        <v>3380</v>
      </c>
      <c r="V597" t="s">
        <v>113</v>
      </c>
      <c r="W597" t="s">
        <v>56</v>
      </c>
      <c r="X597" s="3" t="s">
        <v>4352</v>
      </c>
      <c r="Y597" s="3">
        <v>6</v>
      </c>
      <c r="Z597" s="3">
        <v>1958</v>
      </c>
      <c r="AA597" s="42" t="str">
        <f t="shared" si="36"/>
        <v>3</v>
      </c>
      <c r="AB597" s="42">
        <f t="shared" si="37"/>
        <v>6</v>
      </c>
      <c r="AC597" s="42">
        <f t="shared" si="38"/>
        <v>1958</v>
      </c>
      <c r="AD597" t="str">
        <f t="shared" si="39"/>
        <v>3/6/1958</v>
      </c>
    </row>
    <row r="598" spans="1:30" x14ac:dyDescent="0.3">
      <c r="A598" t="s">
        <v>3381</v>
      </c>
      <c r="B598" t="s">
        <v>911</v>
      </c>
      <c r="C598" t="s">
        <v>36</v>
      </c>
      <c r="D598" s="4">
        <v>29</v>
      </c>
      <c r="E598" t="s">
        <v>3382</v>
      </c>
      <c r="F598" t="s">
        <v>491</v>
      </c>
      <c r="G598" t="s">
        <v>39</v>
      </c>
      <c r="H598" t="s">
        <v>524</v>
      </c>
      <c r="I598" t="s">
        <v>3383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56</v>
      </c>
      <c r="U598">
        <v>33475</v>
      </c>
      <c r="V598" t="s">
        <v>45</v>
      </c>
      <c r="W598" t="s">
        <v>166</v>
      </c>
      <c r="X598" s="3" t="s">
        <v>3439</v>
      </c>
      <c r="Y598" s="3">
        <v>27</v>
      </c>
      <c r="Z598" s="3">
        <v>1995</v>
      </c>
      <c r="AA598" s="42">
        <f t="shared" si="36"/>
        <v>27</v>
      </c>
      <c r="AB598" s="42" t="str">
        <f t="shared" si="37"/>
        <v>10</v>
      </c>
      <c r="AC598" s="42">
        <f t="shared" si="38"/>
        <v>1995</v>
      </c>
      <c r="AD598" t="str">
        <f t="shared" si="39"/>
        <v>27/10/1995</v>
      </c>
    </row>
    <row r="599" spans="1:30" x14ac:dyDescent="0.3">
      <c r="A599" t="s">
        <v>3385</v>
      </c>
      <c r="B599" t="s">
        <v>3386</v>
      </c>
      <c r="C599" t="s">
        <v>3442</v>
      </c>
      <c r="D599" s="4">
        <v>53</v>
      </c>
      <c r="E599" t="s">
        <v>3387</v>
      </c>
      <c r="F599" t="s">
        <v>541</v>
      </c>
      <c r="G599" t="s">
        <v>3388</v>
      </c>
      <c r="H599" t="s">
        <v>3389</v>
      </c>
      <c r="I599" t="s">
        <v>2858</v>
      </c>
      <c r="J599" t="s">
        <v>99</v>
      </c>
      <c r="K599" t="s">
        <v>33</v>
      </c>
      <c r="L599" t="s">
        <v>3390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112</v>
      </c>
      <c r="U599">
        <v>23591</v>
      </c>
      <c r="V599" t="s">
        <v>263</v>
      </c>
      <c r="W599" t="b">
        <v>0</v>
      </c>
      <c r="X599" s="3" t="s">
        <v>4365</v>
      </c>
      <c r="Y599" s="3">
        <v>6</v>
      </c>
      <c r="Z599" s="3">
        <v>1971</v>
      </c>
      <c r="AA599" s="42" t="str">
        <f t="shared" si="36"/>
        <v>2</v>
      </c>
      <c r="AB599" s="42">
        <f t="shared" si="37"/>
        <v>6</v>
      </c>
      <c r="AC599" s="42">
        <f t="shared" si="38"/>
        <v>1971</v>
      </c>
      <c r="AD599" t="str">
        <f t="shared" si="39"/>
        <v>2/6/1971</v>
      </c>
    </row>
    <row r="600" spans="1:30" x14ac:dyDescent="0.3">
      <c r="A600" t="s">
        <v>3570</v>
      </c>
      <c r="B600" t="s">
        <v>841</v>
      </c>
      <c r="C600" t="s">
        <v>60</v>
      </c>
      <c r="D600" s="4">
        <v>65</v>
      </c>
      <c r="E600" t="s">
        <v>3391</v>
      </c>
      <c r="F600" t="s">
        <v>316</v>
      </c>
      <c r="G600" t="s">
        <v>39</v>
      </c>
      <c r="H600" t="s">
        <v>3392</v>
      </c>
      <c r="I600" t="s">
        <v>361</v>
      </c>
      <c r="J600" t="s">
        <v>189</v>
      </c>
      <c r="K600" t="s">
        <v>39</v>
      </c>
      <c r="L600" t="s">
        <v>1017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3" t="s">
        <v>3439</v>
      </c>
      <c r="Y600" s="3">
        <v>28</v>
      </c>
      <c r="Z600" s="3">
        <v>1959</v>
      </c>
      <c r="AA600" s="42">
        <f t="shared" si="36"/>
        <v>28</v>
      </c>
      <c r="AB600" s="42" t="str">
        <f t="shared" si="37"/>
        <v>10</v>
      </c>
      <c r="AC600" s="42">
        <f t="shared" si="38"/>
        <v>1959</v>
      </c>
      <c r="AD600" t="str">
        <f t="shared" si="39"/>
        <v>28/10/1959</v>
      </c>
    </row>
    <row r="601" spans="1:30" x14ac:dyDescent="0.3">
      <c r="A601" t="s">
        <v>3393</v>
      </c>
      <c r="B601" t="s">
        <v>3394</v>
      </c>
      <c r="C601" t="s">
        <v>60</v>
      </c>
      <c r="D601" s="4">
        <v>80</v>
      </c>
      <c r="F601" t="s">
        <v>117</v>
      </c>
      <c r="G601" t="s">
        <v>39</v>
      </c>
      <c r="H601" t="s">
        <v>479</v>
      </c>
      <c r="I601" t="s">
        <v>3395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AA601" s="42"/>
      <c r="AB601" s="42"/>
    </row>
  </sheetData>
  <conditionalFormatting sqref="A1:A1048576">
    <cfRule type="duplicateValues" dxfId="24" priority="3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21D0-ECAC-4BE9-BE4C-5A0B29689328}">
  <dimension ref="A1:AC601"/>
  <sheetViews>
    <sheetView topLeftCell="R1" workbookViewId="0">
      <selection activeCell="T2" sqref="T2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6.109375" customWidth="1"/>
    <col min="6" max="6" width="14.88671875" bestFit="1" customWidth="1"/>
    <col min="7" max="7" width="12.44140625" bestFit="1" customWidth="1"/>
    <col min="8" max="8" width="16.88671875" style="3" customWidth="1"/>
    <col min="9" max="9" width="16.88671875" style="11" bestFit="1" customWidth="1"/>
    <col min="10" max="10" width="16.33203125" style="11" bestFit="1" customWidth="1"/>
    <col min="11" max="11" width="19" bestFit="1" customWidth="1"/>
    <col min="12" max="12" width="33.33203125" bestFit="1" customWidth="1"/>
    <col min="13" max="13" width="33.33203125" customWidth="1"/>
    <col min="14" max="14" width="74.44140625" bestFit="1" customWidth="1"/>
    <col min="15" max="15" width="19.5546875" bestFit="1" customWidth="1"/>
    <col min="16" max="16" width="20.21875" bestFit="1" customWidth="1"/>
    <col min="17" max="17" width="15.109375" bestFit="1" customWidth="1"/>
    <col min="18" max="18" width="15.109375" customWidth="1"/>
    <col min="19" max="19" width="15.5546875" bestFit="1" customWidth="1"/>
    <col min="20" max="20" width="15.5546875" customWidth="1"/>
    <col min="21" max="21" width="16.21875" bestFit="1" customWidth="1"/>
    <col min="22" max="22" width="6.6640625" bestFit="1" customWidth="1"/>
    <col min="23" max="23" width="13" customWidth="1"/>
    <col min="24" max="24" width="18.44140625" bestFit="1" customWidth="1"/>
    <col min="25" max="25" width="19.6640625" customWidth="1"/>
    <col min="26" max="26" width="16.88671875" bestFit="1" customWidth="1"/>
    <col min="27" max="27" width="21.21875" bestFit="1" customWidth="1"/>
    <col min="28" max="28" width="23.5546875" bestFit="1" customWidth="1"/>
    <col min="29" max="29" width="18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5269</v>
      </c>
      <c r="F1" t="s">
        <v>4</v>
      </c>
      <c r="G1" t="s">
        <v>5</v>
      </c>
      <c r="H1" s="3" t="s">
        <v>6</v>
      </c>
      <c r="I1" s="11" t="s">
        <v>7</v>
      </c>
      <c r="J1" s="11" t="s">
        <v>8</v>
      </c>
      <c r="K1" t="s">
        <v>9</v>
      </c>
      <c r="L1" t="s">
        <v>10</v>
      </c>
      <c r="M1" t="s">
        <v>5255</v>
      </c>
      <c r="N1" t="s">
        <v>11</v>
      </c>
      <c r="O1" t="s">
        <v>12</v>
      </c>
      <c r="P1" t="s">
        <v>13</v>
      </c>
      <c r="Q1" t="s">
        <v>14</v>
      </c>
      <c r="R1" t="s">
        <v>5268</v>
      </c>
      <c r="S1" t="s">
        <v>15</v>
      </c>
      <c r="T1" t="s">
        <v>5272</v>
      </c>
      <c r="U1" t="s">
        <v>16</v>
      </c>
      <c r="V1" t="s">
        <v>17</v>
      </c>
      <c r="W1" t="s">
        <v>5270</v>
      </c>
      <c r="X1" t="s">
        <v>18</v>
      </c>
      <c r="Y1" t="s">
        <v>5271</v>
      </c>
      <c r="Z1" t="s">
        <v>19</v>
      </c>
      <c r="AA1" t="s">
        <v>20</v>
      </c>
      <c r="AB1" t="s">
        <v>21</v>
      </c>
      <c r="AC1" t="s">
        <v>22</v>
      </c>
    </row>
    <row r="2" spans="1:29" x14ac:dyDescent="0.3">
      <c r="A2" t="s">
        <v>3446</v>
      </c>
      <c r="B2" t="s">
        <v>23</v>
      </c>
      <c r="C2" t="s">
        <v>3442</v>
      </c>
      <c r="D2">
        <v>38</v>
      </c>
      <c r="E2" t="str">
        <f t="shared" ref="E2:E65" si="0">IF(D2&gt;59, "Old Age", IF(D2&lt;40, "Young Adult",  "Middle Age"))</f>
        <v>Young Adult</v>
      </c>
      <c r="F2" t="s">
        <v>3661</v>
      </c>
      <c r="G2" t="s">
        <v>25</v>
      </c>
      <c r="H2" s="3" t="s">
        <v>4872</v>
      </c>
      <c r="I2" s="11">
        <v>44517</v>
      </c>
      <c r="J2" s="11">
        <v>44527</v>
      </c>
      <c r="K2" t="s">
        <v>156</v>
      </c>
      <c r="L2" t="s">
        <v>320</v>
      </c>
      <c r="M2" t="s">
        <v>5258</v>
      </c>
      <c r="N2" t="s">
        <v>31</v>
      </c>
      <c r="O2">
        <v>153</v>
      </c>
      <c r="P2">
        <v>89</v>
      </c>
      <c r="Q2" t="s">
        <v>3753</v>
      </c>
      <c r="R2" t="str">
        <f t="shared" ref="R2:R65" si="1">IF(OR(O2 &gt; 129, P2&gt; 79), "Hypertension", IF(AND(O2&gt;119, P2&lt;80), "Elevated", IF(OR(O2&lt;90, P2&lt;60), "Hypotension", "Normal")))</f>
        <v>Hypertension</v>
      </c>
      <c r="S2">
        <v>148</v>
      </c>
      <c r="T2" t="str">
        <f t="shared" ref="T2:T65" si="2">IF(S2&lt;70, "Hypoglycemia", IF(S2&gt;399,"Hyperglycemia", IF(S2&gt;199, "Diabetes", IF(S2&gt;139,"Prediabetes", "Normal"))))</f>
        <v>Prediabetes</v>
      </c>
      <c r="U2">
        <v>29.7</v>
      </c>
      <c r="V2">
        <v>42.9</v>
      </c>
      <c r="W2" t="str">
        <f t="shared" ref="W2:W65" si="3">IF(V2&gt;39.9, "Severe obesity", IF(V2&lt;18.5, "Under Weight", IF(V2&lt;25, "Normal", IF(V2&lt;30, "Over Weight", "Obese"))))</f>
        <v>Severe obesity</v>
      </c>
      <c r="X2">
        <v>186</v>
      </c>
      <c r="Y2" t="str">
        <f t="shared" ref="Y2:Y65" si="4">IF(X2 &lt;200, "Normal", IF(X2 &gt;239, "High", "Border Line"))</f>
        <v>Normal</v>
      </c>
      <c r="Z2" t="s">
        <v>3750</v>
      </c>
      <c r="AA2">
        <v>21257</v>
      </c>
      <c r="AB2" t="s">
        <v>33</v>
      </c>
      <c r="AC2" t="s">
        <v>132</v>
      </c>
    </row>
    <row r="3" spans="1:29" x14ac:dyDescent="0.3">
      <c r="A3" t="s">
        <v>34</v>
      </c>
      <c r="B3" t="s">
        <v>35</v>
      </c>
      <c r="C3" t="s">
        <v>36</v>
      </c>
      <c r="D3">
        <v>83</v>
      </c>
      <c r="E3" t="str">
        <f t="shared" si="0"/>
        <v>Old Age</v>
      </c>
      <c r="F3" t="s">
        <v>4867</v>
      </c>
      <c r="G3" t="s">
        <v>247</v>
      </c>
      <c r="H3" t="s">
        <v>5244</v>
      </c>
      <c r="I3" s="11">
        <v>45637</v>
      </c>
      <c r="J3" s="11">
        <v>45640</v>
      </c>
      <c r="K3" t="s">
        <v>288</v>
      </c>
      <c r="N3" t="s">
        <v>43</v>
      </c>
      <c r="O3">
        <v>130</v>
      </c>
      <c r="P3">
        <v>87</v>
      </c>
      <c r="Q3" t="s">
        <v>3754</v>
      </c>
      <c r="R3" t="str">
        <f t="shared" si="1"/>
        <v>Hypertension</v>
      </c>
      <c r="S3">
        <v>273</v>
      </c>
      <c r="T3" t="str">
        <f t="shared" si="2"/>
        <v>Diabetes</v>
      </c>
      <c r="U3">
        <v>4.2</v>
      </c>
      <c r="V3">
        <v>17.899999999999999</v>
      </c>
      <c r="W3" t="str">
        <f t="shared" si="3"/>
        <v>Under Weight</v>
      </c>
      <c r="X3">
        <v>233</v>
      </c>
      <c r="Y3" t="str">
        <f t="shared" si="4"/>
        <v>Border Line</v>
      </c>
      <c r="Z3" t="s">
        <v>25</v>
      </c>
      <c r="AA3">
        <v>14491</v>
      </c>
      <c r="AB3" t="s">
        <v>4346</v>
      </c>
      <c r="AC3" t="s">
        <v>132</v>
      </c>
    </row>
    <row r="4" spans="1:29" x14ac:dyDescent="0.3">
      <c r="A4" t="s">
        <v>47</v>
      </c>
      <c r="B4" t="s">
        <v>48</v>
      </c>
      <c r="C4" t="s">
        <v>60</v>
      </c>
      <c r="D4">
        <v>73</v>
      </c>
      <c r="E4" t="str">
        <f t="shared" si="0"/>
        <v>Old Age</v>
      </c>
      <c r="F4" t="s">
        <v>3662</v>
      </c>
      <c r="G4" t="s">
        <v>25</v>
      </c>
      <c r="H4" s="3" t="s">
        <v>4873</v>
      </c>
      <c r="I4" s="11">
        <v>45055</v>
      </c>
      <c r="J4" s="11">
        <v>45068</v>
      </c>
      <c r="K4" t="s">
        <v>53</v>
      </c>
      <c r="L4" t="s">
        <v>54</v>
      </c>
      <c r="M4" t="s">
        <v>5259</v>
      </c>
      <c r="N4" t="s">
        <v>55</v>
      </c>
      <c r="O4">
        <v>104</v>
      </c>
      <c r="P4">
        <v>68</v>
      </c>
      <c r="Q4" t="s">
        <v>3755</v>
      </c>
      <c r="R4" t="str">
        <f t="shared" si="1"/>
        <v>Normal</v>
      </c>
      <c r="S4">
        <v>242</v>
      </c>
      <c r="T4" t="str">
        <f t="shared" si="2"/>
        <v>Diabetes</v>
      </c>
      <c r="U4">
        <v>8.9</v>
      </c>
      <c r="V4">
        <v>43.7</v>
      </c>
      <c r="W4" t="str">
        <f t="shared" si="3"/>
        <v>Severe obesity</v>
      </c>
      <c r="X4">
        <v>235</v>
      </c>
      <c r="Y4" t="str">
        <f t="shared" si="4"/>
        <v>Border Line</v>
      </c>
      <c r="Z4" t="s">
        <v>3750</v>
      </c>
      <c r="AA4">
        <v>4159</v>
      </c>
      <c r="AB4" t="s">
        <v>379</v>
      </c>
      <c r="AC4" t="s">
        <v>25</v>
      </c>
    </row>
    <row r="5" spans="1:29" x14ac:dyDescent="0.3">
      <c r="A5" t="s">
        <v>58</v>
      </c>
      <c r="B5" t="s">
        <v>59</v>
      </c>
      <c r="C5" t="s">
        <v>60</v>
      </c>
      <c r="D5">
        <v>46</v>
      </c>
      <c r="E5" t="str">
        <f t="shared" si="0"/>
        <v>Middle Age</v>
      </c>
      <c r="F5" t="s">
        <v>4868</v>
      </c>
      <c r="G5" t="s">
        <v>62</v>
      </c>
      <c r="H5" s="3" t="s">
        <v>5244</v>
      </c>
      <c r="I5" s="11">
        <v>45567</v>
      </c>
      <c r="J5" s="11">
        <v>45568</v>
      </c>
      <c r="K5" t="s">
        <v>53</v>
      </c>
      <c r="L5" t="s">
        <v>25</v>
      </c>
      <c r="N5" t="s">
        <v>67</v>
      </c>
      <c r="O5">
        <v>125</v>
      </c>
      <c r="P5">
        <v>87</v>
      </c>
      <c r="Q5" t="s">
        <v>3756</v>
      </c>
      <c r="R5" t="str">
        <f t="shared" si="1"/>
        <v>Hypertension</v>
      </c>
      <c r="S5">
        <v>300</v>
      </c>
      <c r="T5" t="str">
        <f t="shared" si="2"/>
        <v>Diabetes</v>
      </c>
      <c r="U5">
        <v>24.5</v>
      </c>
      <c r="V5">
        <v>31.1</v>
      </c>
      <c r="W5" t="str">
        <f t="shared" si="3"/>
        <v>Obese</v>
      </c>
      <c r="X5">
        <v>265</v>
      </c>
      <c r="Y5" t="str">
        <f t="shared" si="4"/>
        <v>High</v>
      </c>
      <c r="Z5" t="s">
        <v>3749</v>
      </c>
      <c r="AA5">
        <v>27543</v>
      </c>
      <c r="AB5" t="s">
        <v>25</v>
      </c>
      <c r="AC5" t="s">
        <v>132</v>
      </c>
    </row>
    <row r="6" spans="1:29" x14ac:dyDescent="0.3">
      <c r="A6" t="s">
        <v>70</v>
      </c>
      <c r="B6" t="s">
        <v>71</v>
      </c>
      <c r="C6" t="s">
        <v>60</v>
      </c>
      <c r="D6">
        <v>62</v>
      </c>
      <c r="E6" t="str">
        <f t="shared" si="0"/>
        <v>Old Age</v>
      </c>
      <c r="F6" t="s">
        <v>4768</v>
      </c>
      <c r="G6" t="s">
        <v>73</v>
      </c>
      <c r="H6" t="s">
        <v>5244</v>
      </c>
      <c r="I6" s="11">
        <v>44980</v>
      </c>
      <c r="J6" s="11">
        <v>44993</v>
      </c>
      <c r="K6" t="s">
        <v>668</v>
      </c>
      <c r="L6" t="s">
        <v>650</v>
      </c>
      <c r="M6" t="s">
        <v>5264</v>
      </c>
      <c r="O6">
        <v>123</v>
      </c>
      <c r="P6">
        <v>76</v>
      </c>
      <c r="Q6" t="s">
        <v>3757</v>
      </c>
      <c r="R6" t="str">
        <f t="shared" si="1"/>
        <v>Elevated</v>
      </c>
      <c r="S6">
        <v>78</v>
      </c>
      <c r="T6" t="str">
        <f t="shared" si="2"/>
        <v>Normal</v>
      </c>
      <c r="U6">
        <v>8.1999999999999993</v>
      </c>
      <c r="V6">
        <v>26.8</v>
      </c>
      <c r="W6" t="str">
        <f t="shared" si="3"/>
        <v>Over Weight</v>
      </c>
      <c r="X6">
        <v>129</v>
      </c>
      <c r="Y6" t="str">
        <f t="shared" si="4"/>
        <v>Normal</v>
      </c>
      <c r="Z6" t="s">
        <v>3751</v>
      </c>
      <c r="AA6">
        <v>30508</v>
      </c>
      <c r="AB6" t="s">
        <v>79</v>
      </c>
      <c r="AC6" t="s">
        <v>68</v>
      </c>
    </row>
    <row r="7" spans="1:29" x14ac:dyDescent="0.3">
      <c r="A7" t="s">
        <v>81</v>
      </c>
      <c r="B7" t="s">
        <v>82</v>
      </c>
      <c r="C7" t="s">
        <v>60</v>
      </c>
      <c r="D7">
        <v>71</v>
      </c>
      <c r="E7" t="str">
        <f t="shared" si="0"/>
        <v>Old Age</v>
      </c>
      <c r="F7" t="s">
        <v>4349</v>
      </c>
      <c r="G7" t="s">
        <v>73</v>
      </c>
      <c r="H7" s="3" t="s">
        <v>4874</v>
      </c>
      <c r="I7" s="11">
        <v>44203</v>
      </c>
      <c r="J7" s="11">
        <v>44201</v>
      </c>
      <c r="K7" t="s">
        <v>196</v>
      </c>
      <c r="L7" t="s">
        <v>261</v>
      </c>
      <c r="M7" t="s">
        <v>5256</v>
      </c>
      <c r="N7" t="s">
        <v>90</v>
      </c>
      <c r="O7">
        <v>145</v>
      </c>
      <c r="P7">
        <v>80</v>
      </c>
      <c r="Q7" t="s">
        <v>3758</v>
      </c>
      <c r="R7" t="str">
        <f t="shared" si="1"/>
        <v>Hypertension</v>
      </c>
      <c r="S7">
        <v>192</v>
      </c>
      <c r="T7" t="str">
        <f t="shared" si="2"/>
        <v>Prediabetes</v>
      </c>
      <c r="U7">
        <v>4.3</v>
      </c>
      <c r="V7">
        <v>34.4</v>
      </c>
      <c r="W7" t="str">
        <f t="shared" si="3"/>
        <v>Obese</v>
      </c>
      <c r="X7">
        <v>157</v>
      </c>
      <c r="Y7" t="str">
        <f t="shared" si="4"/>
        <v>Normal</v>
      </c>
      <c r="Z7" t="s">
        <v>3749</v>
      </c>
      <c r="AA7">
        <v>45108</v>
      </c>
      <c r="AB7" t="s">
        <v>79</v>
      </c>
      <c r="AC7" t="s">
        <v>68</v>
      </c>
    </row>
    <row r="8" spans="1:29" x14ac:dyDescent="0.3">
      <c r="A8" t="s">
        <v>93</v>
      </c>
      <c r="B8" t="s">
        <v>94</v>
      </c>
      <c r="C8" t="s">
        <v>3442</v>
      </c>
      <c r="D8">
        <v>50</v>
      </c>
      <c r="E8" t="str">
        <f t="shared" si="0"/>
        <v>Middle Age</v>
      </c>
      <c r="G8" t="s">
        <v>95</v>
      </c>
      <c r="H8" s="3" t="s">
        <v>4875</v>
      </c>
      <c r="I8" s="11">
        <v>44800</v>
      </c>
      <c r="J8" s="11">
        <v>44806</v>
      </c>
      <c r="K8" t="s">
        <v>668</v>
      </c>
      <c r="L8" t="s">
        <v>157</v>
      </c>
      <c r="M8" t="s">
        <v>5267</v>
      </c>
      <c r="N8" t="s">
        <v>101</v>
      </c>
      <c r="O8">
        <v>152</v>
      </c>
      <c r="P8">
        <v>69</v>
      </c>
      <c r="Q8" t="s">
        <v>3759</v>
      </c>
      <c r="R8" t="str">
        <f t="shared" si="1"/>
        <v>Hypertension</v>
      </c>
      <c r="S8">
        <v>165</v>
      </c>
      <c r="T8" t="str">
        <f t="shared" si="2"/>
        <v>Prediabetes</v>
      </c>
      <c r="U8">
        <v>6.4</v>
      </c>
      <c r="V8">
        <v>35.6</v>
      </c>
      <c r="W8" t="str">
        <f t="shared" si="3"/>
        <v>Obese</v>
      </c>
      <c r="X8">
        <v>126</v>
      </c>
      <c r="Y8" t="str">
        <f t="shared" si="4"/>
        <v>Normal</v>
      </c>
      <c r="Z8" t="s">
        <v>3750</v>
      </c>
      <c r="AA8">
        <v>2465</v>
      </c>
      <c r="AB8" t="s">
        <v>79</v>
      </c>
      <c r="AC8" t="s">
        <v>68</v>
      </c>
    </row>
    <row r="9" spans="1:29" x14ac:dyDescent="0.3">
      <c r="A9" t="s">
        <v>103</v>
      </c>
      <c r="B9" t="s">
        <v>104</v>
      </c>
      <c r="C9" t="s">
        <v>60</v>
      </c>
      <c r="D9">
        <v>67</v>
      </c>
      <c r="E9" t="str">
        <f t="shared" si="0"/>
        <v>Old Age</v>
      </c>
      <c r="F9" t="s">
        <v>3663</v>
      </c>
      <c r="G9" t="s">
        <v>73</v>
      </c>
      <c r="H9" s="3" t="s">
        <v>4876</v>
      </c>
      <c r="I9" s="11">
        <v>44067</v>
      </c>
      <c r="J9" s="11">
        <v>44064</v>
      </c>
      <c r="K9" t="s">
        <v>668</v>
      </c>
      <c r="L9" t="s">
        <v>650</v>
      </c>
      <c r="M9" t="s">
        <v>5264</v>
      </c>
      <c r="N9" t="s">
        <v>111</v>
      </c>
      <c r="O9">
        <v>174</v>
      </c>
      <c r="P9">
        <v>88</v>
      </c>
      <c r="Q9" t="s">
        <v>3760</v>
      </c>
      <c r="R9" t="str">
        <f t="shared" si="1"/>
        <v>Hypertension</v>
      </c>
      <c r="S9">
        <v>202</v>
      </c>
      <c r="T9" t="str">
        <f t="shared" si="2"/>
        <v>Diabetes</v>
      </c>
      <c r="U9">
        <v>10.9</v>
      </c>
      <c r="V9">
        <v>39.799999999999997</v>
      </c>
      <c r="W9" t="str">
        <f t="shared" si="3"/>
        <v>Obese</v>
      </c>
      <c r="X9">
        <v>214</v>
      </c>
      <c r="Y9" t="str">
        <f t="shared" si="4"/>
        <v>Border Line</v>
      </c>
      <c r="Z9" t="s">
        <v>3751</v>
      </c>
      <c r="AA9">
        <v>45474</v>
      </c>
      <c r="AB9" t="s">
        <v>379</v>
      </c>
      <c r="AC9" t="s">
        <v>132</v>
      </c>
    </row>
    <row r="10" spans="1:29" x14ac:dyDescent="0.3">
      <c r="A10" t="s">
        <v>114</v>
      </c>
      <c r="B10" t="s">
        <v>115</v>
      </c>
      <c r="C10" t="s">
        <v>36</v>
      </c>
      <c r="D10">
        <v>65</v>
      </c>
      <c r="E10" t="str">
        <f t="shared" si="0"/>
        <v>Old Age</v>
      </c>
      <c r="F10" t="s">
        <v>4380</v>
      </c>
      <c r="G10" t="s">
        <v>329</v>
      </c>
      <c r="H10" s="3" t="s">
        <v>4877</v>
      </c>
      <c r="I10" s="11">
        <v>44693</v>
      </c>
      <c r="J10" s="11">
        <v>44714</v>
      </c>
      <c r="K10" t="s">
        <v>230</v>
      </c>
      <c r="L10" t="s">
        <v>33</v>
      </c>
      <c r="N10" t="s">
        <v>122</v>
      </c>
      <c r="O10">
        <v>139</v>
      </c>
      <c r="P10">
        <v>74</v>
      </c>
      <c r="Q10" t="s">
        <v>3761</v>
      </c>
      <c r="R10" t="str">
        <f t="shared" si="1"/>
        <v>Hypertension</v>
      </c>
      <c r="S10">
        <v>223</v>
      </c>
      <c r="T10" t="str">
        <f t="shared" si="2"/>
        <v>Diabetes</v>
      </c>
      <c r="U10">
        <v>11.4</v>
      </c>
      <c r="V10">
        <v>20.9</v>
      </c>
      <c r="W10" t="str">
        <f t="shared" si="3"/>
        <v>Normal</v>
      </c>
      <c r="X10">
        <v>194</v>
      </c>
      <c r="Y10" t="str">
        <f t="shared" si="4"/>
        <v>Normal</v>
      </c>
      <c r="Z10" t="s">
        <v>3749</v>
      </c>
      <c r="AA10">
        <v>32985</v>
      </c>
      <c r="AB10" t="s">
        <v>379</v>
      </c>
      <c r="AC10" t="s">
        <v>68</v>
      </c>
    </row>
    <row r="11" spans="1:29" x14ac:dyDescent="0.3">
      <c r="A11" t="s">
        <v>123</v>
      </c>
      <c r="B11" t="s">
        <v>124</v>
      </c>
      <c r="C11" t="s">
        <v>36</v>
      </c>
      <c r="D11">
        <v>58</v>
      </c>
      <c r="E11" t="str">
        <f t="shared" si="0"/>
        <v>Middle Age</v>
      </c>
      <c r="F11" t="s">
        <v>4381</v>
      </c>
      <c r="G11" t="s">
        <v>468</v>
      </c>
      <c r="H11" s="3" t="s">
        <v>4878</v>
      </c>
      <c r="I11" s="11">
        <v>44822</v>
      </c>
      <c r="J11" s="11">
        <v>44840</v>
      </c>
      <c r="K11" t="s">
        <v>230</v>
      </c>
      <c r="L11" t="s">
        <v>873</v>
      </c>
      <c r="M11" t="s">
        <v>5261</v>
      </c>
      <c r="N11" t="s">
        <v>131</v>
      </c>
      <c r="O11">
        <v>150</v>
      </c>
      <c r="P11">
        <v>89</v>
      </c>
      <c r="Q11" t="s">
        <v>3762</v>
      </c>
      <c r="R11" t="str">
        <f t="shared" si="1"/>
        <v>Hypertension</v>
      </c>
      <c r="S11">
        <v>113</v>
      </c>
      <c r="T11" t="str">
        <f t="shared" si="2"/>
        <v>Normal</v>
      </c>
      <c r="U11">
        <v>10.3</v>
      </c>
      <c r="V11">
        <v>26.3</v>
      </c>
      <c r="W11" t="str">
        <f t="shared" si="3"/>
        <v>Over Weight</v>
      </c>
      <c r="X11">
        <v>160</v>
      </c>
      <c r="Y11" t="str">
        <f t="shared" si="4"/>
        <v>Normal</v>
      </c>
      <c r="Z11" t="s">
        <v>3751</v>
      </c>
      <c r="AA11">
        <v>23848</v>
      </c>
      <c r="AB11" t="s">
        <v>379</v>
      </c>
      <c r="AC11" t="s">
        <v>132</v>
      </c>
    </row>
    <row r="12" spans="1:29" x14ac:dyDescent="0.3">
      <c r="A12" t="s">
        <v>133</v>
      </c>
      <c r="B12" t="s">
        <v>134</v>
      </c>
      <c r="C12" t="s">
        <v>60</v>
      </c>
      <c r="D12">
        <v>60</v>
      </c>
      <c r="E12" t="str">
        <f t="shared" si="0"/>
        <v>Old Age</v>
      </c>
      <c r="F12" t="s">
        <v>4382</v>
      </c>
      <c r="G12" t="s">
        <v>73</v>
      </c>
      <c r="H12" s="3" t="s">
        <v>4879</v>
      </c>
      <c r="I12" s="11">
        <v>44713</v>
      </c>
      <c r="J12" s="11">
        <v>44710</v>
      </c>
      <c r="K12" t="s">
        <v>409</v>
      </c>
      <c r="L12" t="s">
        <v>320</v>
      </c>
      <c r="M12" t="s">
        <v>5258</v>
      </c>
      <c r="N12" t="s">
        <v>141</v>
      </c>
      <c r="O12">
        <v>153</v>
      </c>
      <c r="P12">
        <v>83</v>
      </c>
      <c r="Q12" t="s">
        <v>3763</v>
      </c>
      <c r="R12" t="str">
        <f t="shared" si="1"/>
        <v>Hypertension</v>
      </c>
      <c r="S12">
        <v>180</v>
      </c>
      <c r="T12" t="str">
        <f t="shared" si="2"/>
        <v>Prediabetes</v>
      </c>
      <c r="U12">
        <v>10.3</v>
      </c>
      <c r="V12">
        <v>22.4</v>
      </c>
      <c r="W12" t="str">
        <f t="shared" si="3"/>
        <v>Normal</v>
      </c>
      <c r="X12">
        <v>198</v>
      </c>
      <c r="Y12" t="str">
        <f t="shared" si="4"/>
        <v>Normal</v>
      </c>
      <c r="Z12" t="s">
        <v>3750</v>
      </c>
      <c r="AA12">
        <v>9811</v>
      </c>
      <c r="AB12" t="s">
        <v>379</v>
      </c>
      <c r="AC12" t="s">
        <v>25</v>
      </c>
    </row>
    <row r="13" spans="1:29" x14ac:dyDescent="0.3">
      <c r="A13" t="s">
        <v>142</v>
      </c>
      <c r="B13" t="s">
        <v>143</v>
      </c>
      <c r="C13" t="s">
        <v>60</v>
      </c>
      <c r="D13">
        <v>35</v>
      </c>
      <c r="E13" t="str">
        <f t="shared" si="0"/>
        <v>Young Adult</v>
      </c>
      <c r="F13" t="s">
        <v>4383</v>
      </c>
      <c r="G13" t="s">
        <v>145</v>
      </c>
      <c r="H13" s="3" t="s">
        <v>5244</v>
      </c>
      <c r="I13" s="11">
        <v>44969</v>
      </c>
      <c r="J13" s="11">
        <v>44997</v>
      </c>
      <c r="K13" t="s">
        <v>53</v>
      </c>
      <c r="L13" t="s">
        <v>25</v>
      </c>
      <c r="N13" t="s">
        <v>149</v>
      </c>
      <c r="O13">
        <v>180</v>
      </c>
      <c r="P13">
        <v>89</v>
      </c>
      <c r="Q13" t="s">
        <v>150</v>
      </c>
      <c r="R13" t="str">
        <f t="shared" si="1"/>
        <v>Hypertension</v>
      </c>
      <c r="S13">
        <v>170</v>
      </c>
      <c r="T13" t="str">
        <f t="shared" si="2"/>
        <v>Prediabetes</v>
      </c>
      <c r="U13">
        <v>6.8</v>
      </c>
      <c r="V13">
        <v>29.6</v>
      </c>
      <c r="W13" t="str">
        <f t="shared" si="3"/>
        <v>Over Weight</v>
      </c>
      <c r="X13">
        <v>232</v>
      </c>
      <c r="Y13" t="str">
        <f t="shared" si="4"/>
        <v>Border Line</v>
      </c>
      <c r="Z13" t="s">
        <v>3749</v>
      </c>
      <c r="AA13">
        <v>5703</v>
      </c>
      <c r="AB13" t="s">
        <v>33</v>
      </c>
      <c r="AC13" t="s">
        <v>132</v>
      </c>
    </row>
    <row r="14" spans="1:29" x14ac:dyDescent="0.3">
      <c r="A14" t="s">
        <v>151</v>
      </c>
      <c r="B14" t="s">
        <v>152</v>
      </c>
      <c r="C14" t="s">
        <v>36</v>
      </c>
      <c r="D14">
        <v>55</v>
      </c>
      <c r="E14" t="str">
        <f t="shared" si="0"/>
        <v>Middle Age</v>
      </c>
      <c r="G14" t="s">
        <v>153</v>
      </c>
      <c r="H14" s="3" t="s">
        <v>5244</v>
      </c>
      <c r="I14" s="11">
        <v>45401</v>
      </c>
      <c r="J14" s="11">
        <v>45423</v>
      </c>
      <c r="K14" t="s">
        <v>156</v>
      </c>
      <c r="L14" t="s">
        <v>157</v>
      </c>
      <c r="M14" t="s">
        <v>5267</v>
      </c>
      <c r="N14" t="s">
        <v>158</v>
      </c>
      <c r="O14">
        <v>108</v>
      </c>
      <c r="P14">
        <v>65</v>
      </c>
      <c r="Q14" t="s">
        <v>3764</v>
      </c>
      <c r="R14" t="str">
        <f t="shared" si="1"/>
        <v>Normal</v>
      </c>
      <c r="S14">
        <v>234</v>
      </c>
      <c r="T14" t="str">
        <f t="shared" si="2"/>
        <v>Diabetes</v>
      </c>
      <c r="U14">
        <v>10.4</v>
      </c>
      <c r="V14">
        <v>44.1</v>
      </c>
      <c r="W14" t="str">
        <f t="shared" si="3"/>
        <v>Severe obesity</v>
      </c>
      <c r="X14">
        <v>159</v>
      </c>
      <c r="Y14" t="str">
        <f t="shared" si="4"/>
        <v>Normal</v>
      </c>
      <c r="Z14" t="s">
        <v>25</v>
      </c>
      <c r="AA14">
        <v>36478</v>
      </c>
      <c r="AB14" t="s">
        <v>379</v>
      </c>
      <c r="AC14" t="s">
        <v>132</v>
      </c>
    </row>
    <row r="15" spans="1:29" x14ac:dyDescent="0.3">
      <c r="A15" t="s">
        <v>3463</v>
      </c>
      <c r="B15" t="s">
        <v>159</v>
      </c>
      <c r="C15" t="s">
        <v>60</v>
      </c>
      <c r="D15">
        <v>78</v>
      </c>
      <c r="E15" t="str">
        <f t="shared" si="0"/>
        <v>Old Age</v>
      </c>
      <c r="F15" t="s">
        <v>3664</v>
      </c>
      <c r="G15" t="s">
        <v>329</v>
      </c>
      <c r="H15" s="3" t="s">
        <v>4880</v>
      </c>
      <c r="I15" s="11">
        <v>45617</v>
      </c>
      <c r="J15" s="11">
        <v>45618</v>
      </c>
      <c r="K15" t="s">
        <v>196</v>
      </c>
      <c r="L15" t="s">
        <v>320</v>
      </c>
      <c r="M15" t="s">
        <v>5258</v>
      </c>
      <c r="N15" t="s">
        <v>164</v>
      </c>
      <c r="O15">
        <v>126</v>
      </c>
      <c r="P15">
        <v>137</v>
      </c>
      <c r="Q15" s="53" t="s">
        <v>3765</v>
      </c>
      <c r="R15" s="53" t="str">
        <f t="shared" si="1"/>
        <v>Hypertension</v>
      </c>
      <c r="S15">
        <v>83</v>
      </c>
      <c r="T15" t="str">
        <f t="shared" si="2"/>
        <v>Normal</v>
      </c>
      <c r="U15">
        <v>5.5</v>
      </c>
      <c r="V15">
        <v>40.700000000000003</v>
      </c>
      <c r="W15" t="str">
        <f t="shared" si="3"/>
        <v>Severe obesity</v>
      </c>
      <c r="X15">
        <v>152</v>
      </c>
      <c r="Y15" t="str">
        <f t="shared" si="4"/>
        <v>Normal</v>
      </c>
      <c r="Z15" t="s">
        <v>3749</v>
      </c>
      <c r="AA15">
        <v>37002</v>
      </c>
      <c r="AB15" t="s">
        <v>79</v>
      </c>
      <c r="AC15" t="s">
        <v>68</v>
      </c>
    </row>
    <row r="16" spans="1:29" x14ac:dyDescent="0.3">
      <c r="A16" t="s">
        <v>167</v>
      </c>
      <c r="B16" t="s">
        <v>168</v>
      </c>
      <c r="C16" t="s">
        <v>60</v>
      </c>
      <c r="D16">
        <v>35</v>
      </c>
      <c r="E16" t="str">
        <f t="shared" si="0"/>
        <v>Young Adult</v>
      </c>
      <c r="G16" t="s">
        <v>247</v>
      </c>
      <c r="H16" t="s">
        <v>5187</v>
      </c>
      <c r="I16" s="11">
        <v>45376</v>
      </c>
      <c r="J16" s="11">
        <v>45373</v>
      </c>
      <c r="L16" t="s">
        <v>320</v>
      </c>
      <c r="M16" t="s">
        <v>5258</v>
      </c>
      <c r="N16" t="s">
        <v>173</v>
      </c>
      <c r="O16">
        <v>124</v>
      </c>
      <c r="P16">
        <v>97</v>
      </c>
      <c r="Q16" t="s">
        <v>3766</v>
      </c>
      <c r="R16" t="str">
        <f t="shared" si="1"/>
        <v>Hypertension</v>
      </c>
      <c r="S16">
        <v>217</v>
      </c>
      <c r="T16" t="str">
        <f t="shared" si="2"/>
        <v>Diabetes</v>
      </c>
      <c r="U16">
        <v>9.5</v>
      </c>
      <c r="V16">
        <v>19.100000000000001</v>
      </c>
      <c r="W16" t="str">
        <f t="shared" si="3"/>
        <v>Normal</v>
      </c>
      <c r="X16">
        <v>194</v>
      </c>
      <c r="Y16" t="str">
        <f t="shared" si="4"/>
        <v>Normal</v>
      </c>
      <c r="Z16" t="s">
        <v>3750</v>
      </c>
      <c r="AA16">
        <v>1075100</v>
      </c>
      <c r="AB16" t="s">
        <v>379</v>
      </c>
      <c r="AC16" t="s">
        <v>132</v>
      </c>
    </row>
    <row r="17" spans="1:29" x14ac:dyDescent="0.3">
      <c r="A17" t="s">
        <v>175</v>
      </c>
      <c r="B17" t="s">
        <v>176</v>
      </c>
      <c r="C17" t="s">
        <v>36</v>
      </c>
      <c r="D17">
        <v>78</v>
      </c>
      <c r="E17" t="str">
        <f t="shared" si="0"/>
        <v>Old Age</v>
      </c>
      <c r="F17" t="s">
        <v>3665</v>
      </c>
      <c r="G17" t="s">
        <v>153</v>
      </c>
      <c r="H17" s="3" t="s">
        <v>5244</v>
      </c>
      <c r="I17" s="11">
        <v>44723</v>
      </c>
      <c r="J17" s="11">
        <v>44750</v>
      </c>
      <c r="K17" t="s">
        <v>668</v>
      </c>
      <c r="L17" t="s">
        <v>631</v>
      </c>
      <c r="M17" t="s">
        <v>5260</v>
      </c>
      <c r="N17" t="s">
        <v>182</v>
      </c>
      <c r="O17">
        <v>90</v>
      </c>
      <c r="P17">
        <v>96</v>
      </c>
      <c r="Q17" s="53" t="s">
        <v>3768</v>
      </c>
      <c r="R17" s="53" t="str">
        <f t="shared" si="1"/>
        <v>Hypertension</v>
      </c>
      <c r="S17">
        <v>232</v>
      </c>
      <c r="T17" t="str">
        <f t="shared" si="2"/>
        <v>Diabetes</v>
      </c>
      <c r="U17">
        <v>8.9</v>
      </c>
      <c r="V17">
        <v>25.1</v>
      </c>
      <c r="W17" t="str">
        <f t="shared" si="3"/>
        <v>Over Weight</v>
      </c>
      <c r="X17">
        <v>185</v>
      </c>
      <c r="Y17" t="str">
        <f t="shared" si="4"/>
        <v>Normal</v>
      </c>
      <c r="Z17" t="s">
        <v>3750</v>
      </c>
      <c r="AA17">
        <v>43618</v>
      </c>
      <c r="AB17" t="s">
        <v>4347</v>
      </c>
      <c r="AC17" t="s">
        <v>25</v>
      </c>
    </row>
    <row r="18" spans="1:29" x14ac:dyDescent="0.3">
      <c r="A18" t="s">
        <v>184</v>
      </c>
      <c r="B18" t="s">
        <v>185</v>
      </c>
      <c r="C18" t="s">
        <v>60</v>
      </c>
      <c r="D18">
        <v>18</v>
      </c>
      <c r="E18" t="str">
        <f t="shared" si="0"/>
        <v>Young Adult</v>
      </c>
      <c r="F18" t="s">
        <v>4384</v>
      </c>
      <c r="G18" t="s">
        <v>73</v>
      </c>
      <c r="H18" s="3" t="s">
        <v>5244</v>
      </c>
      <c r="I18" s="11">
        <v>45529</v>
      </c>
      <c r="J18" s="11">
        <v>45548</v>
      </c>
      <c r="K18" t="s">
        <v>342</v>
      </c>
      <c r="L18" t="s">
        <v>873</v>
      </c>
      <c r="M18" t="s">
        <v>5261</v>
      </c>
      <c r="N18" t="s">
        <v>190</v>
      </c>
      <c r="O18">
        <v>99</v>
      </c>
      <c r="P18">
        <v>91</v>
      </c>
      <c r="Q18" t="s">
        <v>3769</v>
      </c>
      <c r="R18" t="str">
        <f t="shared" si="1"/>
        <v>Hypertension</v>
      </c>
      <c r="S18">
        <v>256</v>
      </c>
      <c r="T18" t="str">
        <f t="shared" si="2"/>
        <v>Diabetes</v>
      </c>
      <c r="U18">
        <v>9.8000000000000007</v>
      </c>
      <c r="V18">
        <v>26.1</v>
      </c>
      <c r="W18" t="str">
        <f t="shared" si="3"/>
        <v>Over Weight</v>
      </c>
      <c r="X18">
        <v>127</v>
      </c>
      <c r="Y18" t="str">
        <f t="shared" si="4"/>
        <v>Normal</v>
      </c>
      <c r="Z18" t="s">
        <v>3750</v>
      </c>
      <c r="AA18">
        <v>12048</v>
      </c>
      <c r="AB18" t="s">
        <v>79</v>
      </c>
      <c r="AC18" t="s">
        <v>132</v>
      </c>
    </row>
    <row r="19" spans="1:29" x14ac:dyDescent="0.3">
      <c r="A19" t="s">
        <v>3464</v>
      </c>
      <c r="B19" t="s">
        <v>191</v>
      </c>
      <c r="C19" t="s">
        <v>60</v>
      </c>
      <c r="D19">
        <v>20</v>
      </c>
      <c r="E19" t="str">
        <f t="shared" si="0"/>
        <v>Young Adult</v>
      </c>
      <c r="F19" t="s">
        <v>4385</v>
      </c>
      <c r="G19" t="s">
        <v>95</v>
      </c>
      <c r="H19" s="3" t="s">
        <v>5244</v>
      </c>
      <c r="I19" s="11">
        <v>44970</v>
      </c>
      <c r="J19" s="11">
        <v>44986</v>
      </c>
      <c r="K19" t="s">
        <v>196</v>
      </c>
      <c r="L19" t="s">
        <v>157</v>
      </c>
      <c r="M19" t="s">
        <v>5267</v>
      </c>
      <c r="N19" t="s">
        <v>198</v>
      </c>
      <c r="O19">
        <v>132</v>
      </c>
      <c r="P19">
        <v>83</v>
      </c>
      <c r="Q19" t="s">
        <v>3770</v>
      </c>
      <c r="R19" t="str">
        <f t="shared" si="1"/>
        <v>Hypertension</v>
      </c>
      <c r="S19">
        <v>151</v>
      </c>
      <c r="T19" t="str">
        <f t="shared" si="2"/>
        <v>Prediabetes</v>
      </c>
      <c r="U19">
        <v>8.5</v>
      </c>
      <c r="V19">
        <v>31.1</v>
      </c>
      <c r="W19" t="str">
        <f t="shared" si="3"/>
        <v>Obese</v>
      </c>
      <c r="X19">
        <v>269</v>
      </c>
      <c r="Y19" t="str">
        <f t="shared" si="4"/>
        <v>High</v>
      </c>
      <c r="Z19" t="s">
        <v>3749</v>
      </c>
      <c r="AA19">
        <v>33627</v>
      </c>
      <c r="AB19" t="s">
        <v>4346</v>
      </c>
      <c r="AC19" t="s">
        <v>132</v>
      </c>
    </row>
    <row r="20" spans="1:29" x14ac:dyDescent="0.3">
      <c r="A20" t="s">
        <v>200</v>
      </c>
      <c r="B20" t="s">
        <v>201</v>
      </c>
      <c r="C20" t="s">
        <v>3442</v>
      </c>
      <c r="D20">
        <v>37</v>
      </c>
      <c r="E20" t="str">
        <f t="shared" si="0"/>
        <v>Young Adult</v>
      </c>
      <c r="F20" t="s">
        <v>4386</v>
      </c>
      <c r="G20" t="s">
        <v>329</v>
      </c>
      <c r="H20" s="3" t="s">
        <v>5244</v>
      </c>
      <c r="I20" s="11">
        <v>45427</v>
      </c>
      <c r="J20" s="11">
        <v>45429</v>
      </c>
      <c r="K20" t="s">
        <v>342</v>
      </c>
      <c r="L20" t="s">
        <v>481</v>
      </c>
      <c r="M20" t="s">
        <v>5263</v>
      </c>
      <c r="N20" t="s">
        <v>207</v>
      </c>
      <c r="O20">
        <v>177</v>
      </c>
      <c r="P20">
        <v>83</v>
      </c>
      <c r="Q20" t="s">
        <v>3771</v>
      </c>
      <c r="R20" t="str">
        <f t="shared" si="1"/>
        <v>Hypertension</v>
      </c>
      <c r="S20">
        <v>181</v>
      </c>
      <c r="T20" t="str">
        <f t="shared" si="2"/>
        <v>Prediabetes</v>
      </c>
      <c r="U20">
        <v>11</v>
      </c>
      <c r="V20">
        <v>25.1</v>
      </c>
      <c r="W20" t="str">
        <f t="shared" si="3"/>
        <v>Over Weight</v>
      </c>
      <c r="X20">
        <v>269</v>
      </c>
      <c r="Y20" t="str">
        <f t="shared" si="4"/>
        <v>High</v>
      </c>
      <c r="Z20" t="s">
        <v>3750</v>
      </c>
      <c r="AA20">
        <v>17523</v>
      </c>
      <c r="AB20" t="s">
        <v>4347</v>
      </c>
      <c r="AC20" t="s">
        <v>132</v>
      </c>
    </row>
    <row r="21" spans="1:29" x14ac:dyDescent="0.3">
      <c r="A21" t="s">
        <v>209</v>
      </c>
      <c r="B21" t="s">
        <v>210</v>
      </c>
      <c r="C21" t="s">
        <v>36</v>
      </c>
      <c r="D21">
        <v>85</v>
      </c>
      <c r="E21" t="str">
        <f t="shared" si="0"/>
        <v>Old Age</v>
      </c>
      <c r="F21" t="s">
        <v>4387</v>
      </c>
      <c r="G21" t="s">
        <v>468</v>
      </c>
      <c r="H21" s="3" t="s">
        <v>4881</v>
      </c>
      <c r="I21" s="11">
        <v>44276</v>
      </c>
      <c r="J21" s="11">
        <v>44294</v>
      </c>
      <c r="K21" t="s">
        <v>409</v>
      </c>
      <c r="L21" t="s">
        <v>873</v>
      </c>
      <c r="M21" t="s">
        <v>5261</v>
      </c>
      <c r="N21" t="s">
        <v>216</v>
      </c>
      <c r="O21">
        <v>103</v>
      </c>
      <c r="P21">
        <v>69</v>
      </c>
      <c r="Q21" t="s">
        <v>3772</v>
      </c>
      <c r="R21" t="str">
        <f t="shared" si="1"/>
        <v>Normal</v>
      </c>
      <c r="S21">
        <v>251</v>
      </c>
      <c r="T21" t="str">
        <f t="shared" si="2"/>
        <v>Diabetes</v>
      </c>
      <c r="U21">
        <v>8.4</v>
      </c>
      <c r="V21">
        <v>21</v>
      </c>
      <c r="W21" t="str">
        <f t="shared" si="3"/>
        <v>Normal</v>
      </c>
      <c r="X21">
        <v>202</v>
      </c>
      <c r="Y21" t="str">
        <f t="shared" si="4"/>
        <v>Border Line</v>
      </c>
      <c r="Z21" t="s">
        <v>3749</v>
      </c>
      <c r="AA21">
        <v>45082</v>
      </c>
      <c r="AB21" t="s">
        <v>79</v>
      </c>
      <c r="AC21" t="s">
        <v>132</v>
      </c>
    </row>
    <row r="22" spans="1:29" x14ac:dyDescent="0.3">
      <c r="A22" t="s">
        <v>218</v>
      </c>
      <c r="B22" t="s">
        <v>219</v>
      </c>
      <c r="C22" t="s">
        <v>36</v>
      </c>
      <c r="D22">
        <v>54</v>
      </c>
      <c r="E22" t="str">
        <f t="shared" si="0"/>
        <v>Middle Age</v>
      </c>
      <c r="G22" t="s">
        <v>62</v>
      </c>
      <c r="H22" s="3" t="s">
        <v>4882</v>
      </c>
      <c r="I22" s="11">
        <v>44763</v>
      </c>
      <c r="J22" s="11">
        <v>44789</v>
      </c>
      <c r="K22" t="s">
        <v>342</v>
      </c>
      <c r="L22" t="s">
        <v>289</v>
      </c>
      <c r="M22" t="s">
        <v>5257</v>
      </c>
      <c r="N22" t="s">
        <v>224</v>
      </c>
      <c r="O22">
        <v>139</v>
      </c>
      <c r="P22">
        <v>90</v>
      </c>
      <c r="Q22" t="s">
        <v>3773</v>
      </c>
      <c r="R22" t="str">
        <f t="shared" si="1"/>
        <v>Hypertension</v>
      </c>
      <c r="S22">
        <v>199</v>
      </c>
      <c r="T22" t="str">
        <f t="shared" si="2"/>
        <v>Prediabetes</v>
      </c>
      <c r="U22">
        <v>4.5999999999999996</v>
      </c>
      <c r="V22">
        <v>21.5</v>
      </c>
      <c r="W22" t="str">
        <f t="shared" si="3"/>
        <v>Normal</v>
      </c>
      <c r="X22">
        <v>250</v>
      </c>
      <c r="Y22" t="str">
        <f t="shared" si="4"/>
        <v>High</v>
      </c>
      <c r="Z22" t="s">
        <v>3749</v>
      </c>
      <c r="AA22">
        <v>44980</v>
      </c>
      <c r="AB22" t="s">
        <v>4346</v>
      </c>
      <c r="AC22" t="s">
        <v>68</v>
      </c>
    </row>
    <row r="23" spans="1:29" x14ac:dyDescent="0.3">
      <c r="A23" t="s">
        <v>225</v>
      </c>
      <c r="B23" t="s">
        <v>226</v>
      </c>
      <c r="C23" t="s">
        <v>60</v>
      </c>
      <c r="D23">
        <v>33</v>
      </c>
      <c r="E23" t="str">
        <f t="shared" si="0"/>
        <v>Young Adult</v>
      </c>
      <c r="F23" t="s">
        <v>3666</v>
      </c>
      <c r="G23" t="s">
        <v>73</v>
      </c>
      <c r="H23" s="3" t="s">
        <v>5244</v>
      </c>
      <c r="I23" s="11">
        <v>45578</v>
      </c>
      <c r="J23" s="11">
        <v>45593</v>
      </c>
      <c r="K23" t="s">
        <v>230</v>
      </c>
      <c r="L23" t="s">
        <v>157</v>
      </c>
      <c r="M23" t="s">
        <v>5267</v>
      </c>
      <c r="N23" t="s">
        <v>231</v>
      </c>
      <c r="O23">
        <v>124</v>
      </c>
      <c r="P23">
        <v>60</v>
      </c>
      <c r="Q23" t="s">
        <v>3774</v>
      </c>
      <c r="R23" t="str">
        <f t="shared" si="1"/>
        <v>Elevated</v>
      </c>
      <c r="S23">
        <v>217</v>
      </c>
      <c r="T23" t="str">
        <f t="shared" si="2"/>
        <v>Diabetes</v>
      </c>
      <c r="U23">
        <v>8</v>
      </c>
      <c r="V23">
        <v>18.899999999999999</v>
      </c>
      <c r="W23" t="str">
        <f t="shared" si="3"/>
        <v>Normal</v>
      </c>
      <c r="X23">
        <v>252</v>
      </c>
      <c r="Y23" t="str">
        <f t="shared" si="4"/>
        <v>High</v>
      </c>
      <c r="Z23" t="s">
        <v>3750</v>
      </c>
      <c r="AA23">
        <v>7868</v>
      </c>
      <c r="AB23" t="s">
        <v>25</v>
      </c>
      <c r="AC23" t="s">
        <v>68</v>
      </c>
    </row>
    <row r="24" spans="1:29" x14ac:dyDescent="0.3">
      <c r="A24" t="s">
        <v>232</v>
      </c>
      <c r="B24" t="s">
        <v>233</v>
      </c>
      <c r="C24" t="s">
        <v>36</v>
      </c>
      <c r="D24">
        <v>55</v>
      </c>
      <c r="E24" t="str">
        <f t="shared" si="0"/>
        <v>Middle Age</v>
      </c>
      <c r="G24" t="s">
        <v>468</v>
      </c>
      <c r="H24" t="s">
        <v>5244</v>
      </c>
      <c r="I24" s="11">
        <v>43867</v>
      </c>
      <c r="J24" s="11">
        <v>43875</v>
      </c>
      <c r="L24" t="s">
        <v>650</v>
      </c>
      <c r="M24" t="s">
        <v>5264</v>
      </c>
      <c r="N24" t="s">
        <v>236</v>
      </c>
      <c r="O24">
        <v>95</v>
      </c>
      <c r="P24">
        <v>88</v>
      </c>
      <c r="Q24" t="s">
        <v>237</v>
      </c>
      <c r="R24" t="str">
        <f t="shared" si="1"/>
        <v>Hypertension</v>
      </c>
      <c r="S24">
        <v>285</v>
      </c>
      <c r="T24" t="str">
        <f t="shared" si="2"/>
        <v>Diabetes</v>
      </c>
      <c r="U24">
        <v>7.7</v>
      </c>
      <c r="V24">
        <v>18.600000000000001</v>
      </c>
      <c r="W24" t="str">
        <f t="shared" si="3"/>
        <v>Normal</v>
      </c>
      <c r="X24">
        <v>278</v>
      </c>
      <c r="Y24" t="str">
        <f t="shared" si="4"/>
        <v>High</v>
      </c>
      <c r="Z24" t="s">
        <v>25</v>
      </c>
      <c r="AA24">
        <v>42627</v>
      </c>
      <c r="AB24" t="s">
        <v>79</v>
      </c>
      <c r="AC24" t="s">
        <v>132</v>
      </c>
    </row>
    <row r="25" spans="1:29" x14ac:dyDescent="0.3">
      <c r="A25" t="s">
        <v>3535</v>
      </c>
      <c r="B25" t="s">
        <v>159</v>
      </c>
      <c r="C25" t="s">
        <v>60</v>
      </c>
      <c r="D25">
        <v>76</v>
      </c>
      <c r="E25" t="str">
        <f t="shared" si="0"/>
        <v>Old Age</v>
      </c>
      <c r="F25" t="s">
        <v>4388</v>
      </c>
      <c r="G25" t="s">
        <v>247</v>
      </c>
      <c r="H25" s="3" t="s">
        <v>4883</v>
      </c>
      <c r="I25" s="11">
        <v>44662</v>
      </c>
      <c r="J25" s="11">
        <v>44683</v>
      </c>
      <c r="K25" t="s">
        <v>288</v>
      </c>
      <c r="L25" t="s">
        <v>25</v>
      </c>
      <c r="N25" t="s">
        <v>243</v>
      </c>
      <c r="O25">
        <v>162</v>
      </c>
      <c r="P25">
        <v>63</v>
      </c>
      <c r="Q25" t="s">
        <v>3775</v>
      </c>
      <c r="R25" t="str">
        <f t="shared" si="1"/>
        <v>Hypertension</v>
      </c>
      <c r="S25">
        <v>136</v>
      </c>
      <c r="T25" t="str">
        <f t="shared" si="2"/>
        <v>Normal</v>
      </c>
      <c r="U25">
        <v>10.7</v>
      </c>
      <c r="V25">
        <v>41.2</v>
      </c>
      <c r="W25" t="str">
        <f t="shared" si="3"/>
        <v>Severe obesity</v>
      </c>
      <c r="X25">
        <v>208</v>
      </c>
      <c r="Y25" t="str">
        <f t="shared" si="4"/>
        <v>Border Line</v>
      </c>
      <c r="Z25" t="s">
        <v>25</v>
      </c>
      <c r="AA25">
        <v>42974</v>
      </c>
      <c r="AB25" t="s">
        <v>4346</v>
      </c>
      <c r="AC25" t="s">
        <v>132</v>
      </c>
    </row>
    <row r="26" spans="1:29" x14ac:dyDescent="0.3">
      <c r="A26" t="s">
        <v>244</v>
      </c>
      <c r="B26" t="s">
        <v>245</v>
      </c>
      <c r="C26" t="s">
        <v>60</v>
      </c>
      <c r="D26">
        <v>81</v>
      </c>
      <c r="E26" t="str">
        <f t="shared" si="0"/>
        <v>Old Age</v>
      </c>
      <c r="F26" t="s">
        <v>4389</v>
      </c>
      <c r="G26" t="s">
        <v>247</v>
      </c>
      <c r="H26" s="3" t="s">
        <v>4884</v>
      </c>
      <c r="I26" s="11">
        <v>44875</v>
      </c>
      <c r="J26" s="11">
        <v>44891</v>
      </c>
      <c r="K26" t="s">
        <v>156</v>
      </c>
      <c r="L26" t="s">
        <v>320</v>
      </c>
      <c r="M26" t="s">
        <v>5258</v>
      </c>
      <c r="N26" t="s">
        <v>252</v>
      </c>
      <c r="O26">
        <v>126</v>
      </c>
      <c r="P26">
        <v>63</v>
      </c>
      <c r="Q26" t="s">
        <v>3776</v>
      </c>
      <c r="R26" t="str">
        <f t="shared" si="1"/>
        <v>Elevated</v>
      </c>
      <c r="S26">
        <v>110</v>
      </c>
      <c r="T26" t="str">
        <f t="shared" si="2"/>
        <v>Normal</v>
      </c>
      <c r="U26">
        <v>29.1</v>
      </c>
      <c r="V26">
        <v>18.7</v>
      </c>
      <c r="W26" t="str">
        <f t="shared" si="3"/>
        <v>Normal</v>
      </c>
      <c r="X26">
        <v>270</v>
      </c>
      <c r="Y26" t="str">
        <f t="shared" si="4"/>
        <v>High</v>
      </c>
      <c r="Z26" t="s">
        <v>25</v>
      </c>
      <c r="AA26">
        <v>0</v>
      </c>
      <c r="AB26" t="s">
        <v>4346</v>
      </c>
      <c r="AC26" t="s">
        <v>132</v>
      </c>
    </row>
    <row r="27" spans="1:29" x14ac:dyDescent="0.3">
      <c r="A27" t="s">
        <v>254</v>
      </c>
      <c r="B27" t="s">
        <v>255</v>
      </c>
      <c r="C27" t="s">
        <v>60</v>
      </c>
      <c r="D27">
        <v>20</v>
      </c>
      <c r="E27" t="str">
        <f t="shared" si="0"/>
        <v>Young Adult</v>
      </c>
      <c r="F27" t="s">
        <v>4390</v>
      </c>
      <c r="G27" t="s">
        <v>338</v>
      </c>
      <c r="H27" s="3" t="s">
        <v>4885</v>
      </c>
      <c r="I27" s="11">
        <v>44855</v>
      </c>
      <c r="J27" s="11">
        <v>44858</v>
      </c>
      <c r="K27" t="s">
        <v>288</v>
      </c>
      <c r="L27" t="s">
        <v>261</v>
      </c>
      <c r="M27" t="s">
        <v>5256</v>
      </c>
      <c r="N27" t="s">
        <v>262</v>
      </c>
      <c r="O27">
        <v>160</v>
      </c>
      <c r="P27">
        <v>84</v>
      </c>
      <c r="Q27" t="s">
        <v>3777</v>
      </c>
      <c r="R27" t="str">
        <f t="shared" si="1"/>
        <v>Hypertension</v>
      </c>
      <c r="S27">
        <v>122</v>
      </c>
      <c r="T27" t="str">
        <f t="shared" si="2"/>
        <v>Normal</v>
      </c>
      <c r="U27">
        <v>5.3</v>
      </c>
      <c r="V27">
        <v>19.2</v>
      </c>
      <c r="W27" t="str">
        <f t="shared" si="3"/>
        <v>Normal</v>
      </c>
      <c r="X27">
        <v>200</v>
      </c>
      <c r="Y27" t="str">
        <f t="shared" si="4"/>
        <v>Border Line</v>
      </c>
      <c r="Z27" t="s">
        <v>3749</v>
      </c>
      <c r="AA27">
        <v>35170</v>
      </c>
      <c r="AB27" t="s">
        <v>79</v>
      </c>
      <c r="AC27" t="s">
        <v>68</v>
      </c>
    </row>
    <row r="28" spans="1:29" x14ac:dyDescent="0.3">
      <c r="A28" t="s">
        <v>3465</v>
      </c>
      <c r="B28" t="s">
        <v>264</v>
      </c>
      <c r="C28" t="s">
        <v>36</v>
      </c>
      <c r="D28">
        <v>48</v>
      </c>
      <c r="E28" t="str">
        <f t="shared" si="0"/>
        <v>Middle Age</v>
      </c>
      <c r="F28" t="s">
        <v>4391</v>
      </c>
      <c r="G28" t="s">
        <v>25</v>
      </c>
      <c r="H28" s="3" t="s">
        <v>4886</v>
      </c>
      <c r="I28" s="11">
        <v>45061</v>
      </c>
      <c r="J28" s="11">
        <v>45080</v>
      </c>
      <c r="K28" t="s">
        <v>409</v>
      </c>
      <c r="L28" t="s">
        <v>25</v>
      </c>
      <c r="N28" t="s">
        <v>270</v>
      </c>
      <c r="O28">
        <v>122</v>
      </c>
      <c r="P28">
        <v>85</v>
      </c>
      <c r="Q28" t="s">
        <v>3244</v>
      </c>
      <c r="R28" t="str">
        <f t="shared" si="1"/>
        <v>Hypertension</v>
      </c>
      <c r="S28">
        <v>513</v>
      </c>
      <c r="T28" t="str">
        <f t="shared" si="2"/>
        <v>Hyperglycemia</v>
      </c>
      <c r="U28">
        <v>12.6</v>
      </c>
      <c r="V28">
        <v>24.6</v>
      </c>
      <c r="W28" t="str">
        <f t="shared" si="3"/>
        <v>Normal</v>
      </c>
      <c r="X28">
        <v>216</v>
      </c>
      <c r="Y28" t="str">
        <f t="shared" si="4"/>
        <v>Border Line</v>
      </c>
      <c r="Z28" t="s">
        <v>25</v>
      </c>
      <c r="AA28">
        <v>22876</v>
      </c>
      <c r="AB28" t="s">
        <v>4346</v>
      </c>
      <c r="AC28" t="s">
        <v>132</v>
      </c>
    </row>
    <row r="29" spans="1:29" x14ac:dyDescent="0.3">
      <c r="A29" t="s">
        <v>272</v>
      </c>
      <c r="B29" t="s">
        <v>273</v>
      </c>
      <c r="C29" t="s">
        <v>36</v>
      </c>
      <c r="D29">
        <v>55</v>
      </c>
      <c r="E29" t="str">
        <f t="shared" si="0"/>
        <v>Middle Age</v>
      </c>
      <c r="F29" t="s">
        <v>4392</v>
      </c>
      <c r="G29" t="s">
        <v>153</v>
      </c>
      <c r="H29" s="3" t="s">
        <v>4887</v>
      </c>
      <c r="I29" s="11">
        <v>44914</v>
      </c>
      <c r="J29" s="11">
        <v>44939</v>
      </c>
      <c r="K29" t="s">
        <v>342</v>
      </c>
      <c r="L29" t="s">
        <v>508</v>
      </c>
      <c r="M29" t="s">
        <v>5265</v>
      </c>
      <c r="N29" t="s">
        <v>280</v>
      </c>
      <c r="O29">
        <v>263</v>
      </c>
      <c r="P29">
        <v>85</v>
      </c>
      <c r="Q29" t="s">
        <v>3778</v>
      </c>
      <c r="R29" t="str">
        <f t="shared" si="1"/>
        <v>Hypertension</v>
      </c>
      <c r="S29">
        <v>230</v>
      </c>
      <c r="T29" t="str">
        <f t="shared" si="2"/>
        <v>Diabetes</v>
      </c>
      <c r="U29">
        <v>9.1</v>
      </c>
      <c r="V29">
        <v>36.200000000000003</v>
      </c>
      <c r="W29" t="str">
        <f t="shared" si="3"/>
        <v>Obese</v>
      </c>
      <c r="X29">
        <v>244</v>
      </c>
      <c r="Y29" t="str">
        <f t="shared" si="4"/>
        <v>High</v>
      </c>
      <c r="Z29" t="s">
        <v>25</v>
      </c>
      <c r="AA29">
        <v>10172</v>
      </c>
      <c r="AB29" t="s">
        <v>4347</v>
      </c>
      <c r="AC29" t="s">
        <v>25</v>
      </c>
    </row>
    <row r="30" spans="1:29" x14ac:dyDescent="0.3">
      <c r="A30" t="s">
        <v>282</v>
      </c>
      <c r="B30" t="s">
        <v>283</v>
      </c>
      <c r="C30" t="s">
        <v>60</v>
      </c>
      <c r="D30">
        <v>63</v>
      </c>
      <c r="E30" t="str">
        <f t="shared" si="0"/>
        <v>Old Age</v>
      </c>
      <c r="F30" t="s">
        <v>4393</v>
      </c>
      <c r="G30" t="s">
        <v>247</v>
      </c>
      <c r="H30" s="3" t="s">
        <v>4888</v>
      </c>
      <c r="I30" s="11">
        <v>45518</v>
      </c>
      <c r="J30" s="11">
        <v>45523</v>
      </c>
      <c r="K30" t="s">
        <v>288</v>
      </c>
      <c r="L30" t="s">
        <v>289</v>
      </c>
      <c r="M30" t="s">
        <v>5257</v>
      </c>
      <c r="N30" t="s">
        <v>290</v>
      </c>
      <c r="O30">
        <v>173</v>
      </c>
      <c r="P30">
        <v>79</v>
      </c>
      <c r="Q30" t="s">
        <v>3779</v>
      </c>
      <c r="R30" t="str">
        <f t="shared" si="1"/>
        <v>Hypertension</v>
      </c>
      <c r="S30">
        <v>109</v>
      </c>
      <c r="T30" t="str">
        <f t="shared" si="2"/>
        <v>Normal</v>
      </c>
      <c r="U30">
        <v>11.5</v>
      </c>
      <c r="V30">
        <v>27.2</v>
      </c>
      <c r="W30" t="str">
        <f t="shared" si="3"/>
        <v>Over Weight</v>
      </c>
      <c r="X30">
        <v>254</v>
      </c>
      <c r="Y30" t="str">
        <f t="shared" si="4"/>
        <v>High</v>
      </c>
      <c r="Z30" t="s">
        <v>25</v>
      </c>
      <c r="AA30">
        <v>29644</v>
      </c>
      <c r="AB30" t="s">
        <v>79</v>
      </c>
      <c r="AC30" t="s">
        <v>132</v>
      </c>
    </row>
    <row r="31" spans="1:29" x14ac:dyDescent="0.3">
      <c r="A31" t="s">
        <v>291</v>
      </c>
      <c r="B31" t="s">
        <v>292</v>
      </c>
      <c r="C31" t="s">
        <v>3442</v>
      </c>
      <c r="D31">
        <v>71</v>
      </c>
      <c r="E31" t="str">
        <f t="shared" si="0"/>
        <v>Old Age</v>
      </c>
      <c r="F31" t="s">
        <v>4394</v>
      </c>
      <c r="G31" t="s">
        <v>153</v>
      </c>
      <c r="H31" t="s">
        <v>5244</v>
      </c>
      <c r="I31" s="11">
        <v>44283</v>
      </c>
      <c r="N31" t="s">
        <v>296</v>
      </c>
      <c r="O31">
        <v>145</v>
      </c>
      <c r="P31">
        <v>79</v>
      </c>
      <c r="Q31" t="s">
        <v>297</v>
      </c>
      <c r="R31" t="str">
        <f t="shared" si="1"/>
        <v>Hypertension</v>
      </c>
      <c r="S31">
        <v>192</v>
      </c>
      <c r="T31" t="str">
        <f t="shared" si="2"/>
        <v>Prediabetes</v>
      </c>
      <c r="U31">
        <v>7.9</v>
      </c>
      <c r="V31">
        <v>34</v>
      </c>
      <c r="W31" t="str">
        <f t="shared" si="3"/>
        <v>Obese</v>
      </c>
      <c r="X31">
        <v>243</v>
      </c>
      <c r="Y31" t="str">
        <f t="shared" si="4"/>
        <v>High</v>
      </c>
      <c r="Z31" t="s">
        <v>3750</v>
      </c>
      <c r="AA31">
        <v>9154</v>
      </c>
      <c r="AB31" t="s">
        <v>4347</v>
      </c>
      <c r="AC31" t="s">
        <v>132</v>
      </c>
    </row>
    <row r="32" spans="1:29" x14ac:dyDescent="0.3">
      <c r="A32" t="s">
        <v>298</v>
      </c>
      <c r="B32" t="s">
        <v>299</v>
      </c>
      <c r="C32" t="s">
        <v>36</v>
      </c>
      <c r="D32">
        <v>28</v>
      </c>
      <c r="E32" t="str">
        <f t="shared" si="0"/>
        <v>Young Adult</v>
      </c>
      <c r="F32" t="s">
        <v>4395</v>
      </c>
      <c r="G32" t="s">
        <v>247</v>
      </c>
      <c r="H32" s="3" t="s">
        <v>5244</v>
      </c>
      <c r="I32" s="11">
        <v>43914</v>
      </c>
      <c r="K32" t="s">
        <v>288</v>
      </c>
      <c r="L32" t="s">
        <v>25</v>
      </c>
      <c r="N32" t="s">
        <v>302</v>
      </c>
      <c r="O32">
        <v>167</v>
      </c>
      <c r="P32">
        <v>66</v>
      </c>
      <c r="Q32" t="s">
        <v>3780</v>
      </c>
      <c r="R32" t="str">
        <f t="shared" si="1"/>
        <v>Hypertension</v>
      </c>
      <c r="S32">
        <v>90</v>
      </c>
      <c r="T32" t="str">
        <f t="shared" si="2"/>
        <v>Normal</v>
      </c>
      <c r="U32">
        <v>10.199999999999999</v>
      </c>
      <c r="V32">
        <v>19.600000000000001</v>
      </c>
      <c r="W32" t="str">
        <f t="shared" si="3"/>
        <v>Normal</v>
      </c>
      <c r="X32">
        <v>123</v>
      </c>
      <c r="Y32" t="str">
        <f t="shared" si="4"/>
        <v>Normal</v>
      </c>
      <c r="Z32" t="s">
        <v>3749</v>
      </c>
      <c r="AA32">
        <v>26734</v>
      </c>
      <c r="AB32" t="s">
        <v>4346</v>
      </c>
      <c r="AC32" t="s">
        <v>68</v>
      </c>
    </row>
    <row r="33" spans="1:29" x14ac:dyDescent="0.3">
      <c r="A33" t="s">
        <v>303</v>
      </c>
      <c r="B33" t="s">
        <v>304</v>
      </c>
      <c r="C33" t="s">
        <v>36</v>
      </c>
      <c r="D33">
        <v>64</v>
      </c>
      <c r="E33" t="str">
        <f t="shared" si="0"/>
        <v>Old Age</v>
      </c>
      <c r="F33" t="s">
        <v>4396</v>
      </c>
      <c r="G33" t="s">
        <v>247</v>
      </c>
      <c r="H33" s="3" t="s">
        <v>4889</v>
      </c>
      <c r="I33" s="11">
        <v>44509</v>
      </c>
      <c r="J33" s="11">
        <v>44521</v>
      </c>
      <c r="K33" t="s">
        <v>196</v>
      </c>
      <c r="L33" t="s">
        <v>873</v>
      </c>
      <c r="M33" t="s">
        <v>5261</v>
      </c>
      <c r="N33" t="s">
        <v>311</v>
      </c>
      <c r="O33">
        <v>155</v>
      </c>
      <c r="P33">
        <v>88</v>
      </c>
      <c r="Q33" t="s">
        <v>3781</v>
      </c>
      <c r="R33" t="str">
        <f t="shared" si="1"/>
        <v>Hypertension</v>
      </c>
      <c r="S33">
        <v>76</v>
      </c>
      <c r="T33" t="str">
        <f t="shared" si="2"/>
        <v>Normal</v>
      </c>
      <c r="U33">
        <v>9.3000000000000007</v>
      </c>
      <c r="V33">
        <v>31.6</v>
      </c>
      <c r="W33" t="str">
        <f t="shared" si="3"/>
        <v>Obese</v>
      </c>
      <c r="X33">
        <v>136</v>
      </c>
      <c r="Y33" t="str">
        <f t="shared" si="4"/>
        <v>Normal</v>
      </c>
      <c r="Z33" t="s">
        <v>3750</v>
      </c>
      <c r="AA33">
        <v>27155</v>
      </c>
      <c r="AB33" t="s">
        <v>79</v>
      </c>
      <c r="AC33" t="s">
        <v>25</v>
      </c>
    </row>
    <row r="34" spans="1:29" x14ac:dyDescent="0.3">
      <c r="A34" t="s">
        <v>313</v>
      </c>
      <c r="B34" t="s">
        <v>314</v>
      </c>
      <c r="C34" t="s">
        <v>36</v>
      </c>
      <c r="D34">
        <v>85</v>
      </c>
      <c r="E34" t="str">
        <f t="shared" si="0"/>
        <v>Old Age</v>
      </c>
      <c r="F34" t="s">
        <v>4397</v>
      </c>
      <c r="G34" t="s">
        <v>316</v>
      </c>
      <c r="H34" s="3" t="s">
        <v>4890</v>
      </c>
      <c r="I34" s="11">
        <v>43927</v>
      </c>
      <c r="J34" s="11">
        <v>43928</v>
      </c>
      <c r="K34" t="s">
        <v>668</v>
      </c>
      <c r="L34" t="s">
        <v>320</v>
      </c>
      <c r="M34" t="s">
        <v>5258</v>
      </c>
      <c r="N34" t="s">
        <v>321</v>
      </c>
      <c r="O34">
        <v>150</v>
      </c>
      <c r="P34">
        <v>98</v>
      </c>
      <c r="Q34" t="s">
        <v>2559</v>
      </c>
      <c r="R34" t="str">
        <f t="shared" si="1"/>
        <v>Hypertension</v>
      </c>
      <c r="S34">
        <v>103</v>
      </c>
      <c r="T34" t="str">
        <f t="shared" si="2"/>
        <v>Normal</v>
      </c>
      <c r="U34">
        <v>9.1</v>
      </c>
      <c r="V34">
        <v>26.5</v>
      </c>
      <c r="W34" t="str">
        <f t="shared" si="3"/>
        <v>Over Weight</v>
      </c>
      <c r="X34">
        <v>199</v>
      </c>
      <c r="Y34" t="str">
        <f t="shared" si="4"/>
        <v>Normal</v>
      </c>
      <c r="Z34" t="s">
        <v>3750</v>
      </c>
      <c r="AA34">
        <v>0</v>
      </c>
      <c r="AB34" t="s">
        <v>79</v>
      </c>
      <c r="AC34" t="s">
        <v>68</v>
      </c>
    </row>
    <row r="35" spans="1:29" x14ac:dyDescent="0.3">
      <c r="A35" t="s">
        <v>322</v>
      </c>
      <c r="B35" t="s">
        <v>323</v>
      </c>
      <c r="C35" t="s">
        <v>60</v>
      </c>
      <c r="D35">
        <v>82</v>
      </c>
      <c r="E35" t="str">
        <f t="shared" si="0"/>
        <v>Old Age</v>
      </c>
      <c r="F35" t="s">
        <v>4398</v>
      </c>
      <c r="G35" t="s">
        <v>316</v>
      </c>
      <c r="H35" t="s">
        <v>5244</v>
      </c>
      <c r="I35" s="11">
        <v>44961</v>
      </c>
      <c r="J35" s="11">
        <v>44977</v>
      </c>
      <c r="K35" t="s">
        <v>196</v>
      </c>
      <c r="L35" t="s">
        <v>650</v>
      </c>
      <c r="M35" t="s">
        <v>5264</v>
      </c>
      <c r="O35">
        <v>144</v>
      </c>
      <c r="P35">
        <v>99</v>
      </c>
      <c r="Q35" t="s">
        <v>1516</v>
      </c>
      <c r="R35" t="str">
        <f t="shared" si="1"/>
        <v>Hypertension</v>
      </c>
      <c r="S35">
        <v>232</v>
      </c>
      <c r="T35" t="str">
        <f t="shared" si="2"/>
        <v>Diabetes</v>
      </c>
      <c r="U35">
        <v>26.1</v>
      </c>
      <c r="V35">
        <v>40.1</v>
      </c>
      <c r="W35" t="str">
        <f t="shared" si="3"/>
        <v>Severe obesity</v>
      </c>
      <c r="X35">
        <v>158</v>
      </c>
      <c r="Y35" t="str">
        <f t="shared" si="4"/>
        <v>Normal</v>
      </c>
      <c r="Z35" t="s">
        <v>3750</v>
      </c>
      <c r="AA35">
        <v>18762</v>
      </c>
      <c r="AB35" t="s">
        <v>4347</v>
      </c>
      <c r="AC35" t="s">
        <v>132</v>
      </c>
    </row>
    <row r="36" spans="1:29" x14ac:dyDescent="0.3">
      <c r="A36" t="s">
        <v>3466</v>
      </c>
      <c r="B36" t="s">
        <v>327</v>
      </c>
      <c r="C36" t="s">
        <v>60</v>
      </c>
      <c r="D36">
        <v>67</v>
      </c>
      <c r="E36" t="str">
        <f t="shared" si="0"/>
        <v>Old Age</v>
      </c>
      <c r="F36" t="s">
        <v>4399</v>
      </c>
      <c r="G36" t="s">
        <v>329</v>
      </c>
      <c r="H36" t="s">
        <v>5188</v>
      </c>
      <c r="I36" s="11">
        <v>44061</v>
      </c>
      <c r="J36" s="11">
        <v>44086</v>
      </c>
      <c r="L36" t="s">
        <v>54</v>
      </c>
      <c r="M36" t="s">
        <v>5259</v>
      </c>
      <c r="N36" t="s">
        <v>334</v>
      </c>
      <c r="O36">
        <v>170</v>
      </c>
      <c r="P36">
        <v>62</v>
      </c>
      <c r="Q36" t="s">
        <v>3783</v>
      </c>
      <c r="R36" t="str">
        <f t="shared" si="1"/>
        <v>Hypertension</v>
      </c>
      <c r="S36">
        <v>161</v>
      </c>
      <c r="T36" t="str">
        <f t="shared" si="2"/>
        <v>Prediabetes</v>
      </c>
      <c r="U36">
        <v>4.5999999999999996</v>
      </c>
      <c r="V36">
        <v>35.200000000000003</v>
      </c>
      <c r="W36" t="str">
        <f t="shared" si="3"/>
        <v>Obese</v>
      </c>
      <c r="X36">
        <v>150</v>
      </c>
      <c r="Y36" t="str">
        <f t="shared" si="4"/>
        <v>Normal</v>
      </c>
      <c r="Z36" t="s">
        <v>3749</v>
      </c>
      <c r="AA36">
        <v>42816</v>
      </c>
      <c r="AB36" t="s">
        <v>4346</v>
      </c>
      <c r="AC36" t="s">
        <v>132</v>
      </c>
    </row>
    <row r="37" spans="1:29" x14ac:dyDescent="0.3">
      <c r="A37" t="s">
        <v>335</v>
      </c>
      <c r="B37" t="s">
        <v>336</v>
      </c>
      <c r="C37" t="s">
        <v>36</v>
      </c>
      <c r="D37">
        <v>23</v>
      </c>
      <c r="E37" t="str">
        <f t="shared" si="0"/>
        <v>Young Adult</v>
      </c>
      <c r="F37" t="s">
        <v>4400</v>
      </c>
      <c r="G37" t="s">
        <v>338</v>
      </c>
      <c r="H37" s="3" t="s">
        <v>4891</v>
      </c>
      <c r="I37" s="11">
        <v>43855</v>
      </c>
      <c r="J37" s="11">
        <v>43853</v>
      </c>
      <c r="K37" t="s">
        <v>342</v>
      </c>
      <c r="L37" t="s">
        <v>54</v>
      </c>
      <c r="M37" t="s">
        <v>5259</v>
      </c>
      <c r="N37" t="s">
        <v>343</v>
      </c>
      <c r="O37">
        <v>149</v>
      </c>
      <c r="P37">
        <v>69</v>
      </c>
      <c r="Q37" t="s">
        <v>3784</v>
      </c>
      <c r="R37" t="str">
        <f t="shared" si="1"/>
        <v>Hypertension</v>
      </c>
      <c r="S37">
        <v>237</v>
      </c>
      <c r="T37" t="str">
        <f t="shared" si="2"/>
        <v>Diabetes</v>
      </c>
      <c r="U37">
        <v>6.4</v>
      </c>
      <c r="V37">
        <v>21.4</v>
      </c>
      <c r="W37" t="str">
        <f t="shared" si="3"/>
        <v>Normal</v>
      </c>
      <c r="X37">
        <v>211</v>
      </c>
      <c r="Y37" t="str">
        <f t="shared" si="4"/>
        <v>Border Line</v>
      </c>
      <c r="Z37" t="s">
        <v>3749</v>
      </c>
      <c r="AA37">
        <v>41741</v>
      </c>
      <c r="AB37" t="s">
        <v>25</v>
      </c>
      <c r="AC37" t="s">
        <v>68</v>
      </c>
    </row>
    <row r="38" spans="1:29" x14ac:dyDescent="0.3">
      <c r="A38" t="s">
        <v>344</v>
      </c>
      <c r="B38" t="s">
        <v>345</v>
      </c>
      <c r="C38" t="s">
        <v>36</v>
      </c>
      <c r="D38">
        <v>65</v>
      </c>
      <c r="E38" t="str">
        <f t="shared" si="0"/>
        <v>Old Age</v>
      </c>
      <c r="F38" t="s">
        <v>346</v>
      </c>
      <c r="G38" t="s">
        <v>316</v>
      </c>
      <c r="H38" t="s">
        <v>5244</v>
      </c>
      <c r="I38" s="11">
        <v>45194</v>
      </c>
      <c r="L38" t="s">
        <v>157</v>
      </c>
      <c r="M38" t="s">
        <v>5267</v>
      </c>
      <c r="N38" t="s">
        <v>349</v>
      </c>
      <c r="O38">
        <v>157</v>
      </c>
      <c r="P38">
        <v>93</v>
      </c>
      <c r="Q38" t="s">
        <v>350</v>
      </c>
      <c r="R38" t="str">
        <f t="shared" si="1"/>
        <v>Hypertension</v>
      </c>
      <c r="S38">
        <v>146</v>
      </c>
      <c r="T38" t="str">
        <f t="shared" si="2"/>
        <v>Prediabetes</v>
      </c>
      <c r="U38">
        <v>11.6</v>
      </c>
      <c r="V38">
        <v>39.200000000000003</v>
      </c>
      <c r="W38" t="str">
        <f t="shared" si="3"/>
        <v>Obese</v>
      </c>
      <c r="X38">
        <v>265</v>
      </c>
      <c r="Y38" t="str">
        <f t="shared" si="4"/>
        <v>High</v>
      </c>
      <c r="Z38" t="s">
        <v>3751</v>
      </c>
      <c r="AA38">
        <v>10494</v>
      </c>
      <c r="AB38" t="s">
        <v>79</v>
      </c>
      <c r="AC38" t="s">
        <v>132</v>
      </c>
    </row>
    <row r="39" spans="1:29" x14ac:dyDescent="0.3">
      <c r="A39" t="s">
        <v>3447</v>
      </c>
      <c r="B39" t="s">
        <v>351</v>
      </c>
      <c r="C39" t="s">
        <v>60</v>
      </c>
      <c r="D39">
        <v>20</v>
      </c>
      <c r="E39" t="str">
        <f t="shared" si="0"/>
        <v>Young Adult</v>
      </c>
      <c r="F39" t="s">
        <v>4401</v>
      </c>
      <c r="G39" t="s">
        <v>247</v>
      </c>
      <c r="H39" s="3" t="s">
        <v>4892</v>
      </c>
      <c r="I39" s="11">
        <v>43870</v>
      </c>
      <c r="K39" t="s">
        <v>230</v>
      </c>
      <c r="L39" t="s">
        <v>481</v>
      </c>
      <c r="M39" t="s">
        <v>5263</v>
      </c>
      <c r="N39" t="s">
        <v>355</v>
      </c>
      <c r="O39">
        <v>279</v>
      </c>
      <c r="P39">
        <v>90</v>
      </c>
      <c r="Q39" t="s">
        <v>3785</v>
      </c>
      <c r="R39" t="str">
        <f t="shared" si="1"/>
        <v>Hypertension</v>
      </c>
      <c r="S39">
        <v>285</v>
      </c>
      <c r="T39" t="str">
        <f t="shared" si="2"/>
        <v>Diabetes</v>
      </c>
      <c r="U39">
        <v>5.3</v>
      </c>
      <c r="V39">
        <v>28.7</v>
      </c>
      <c r="W39" t="str">
        <f t="shared" si="3"/>
        <v>Over Weight</v>
      </c>
      <c r="X39">
        <v>123</v>
      </c>
      <c r="Y39" t="str">
        <f t="shared" si="4"/>
        <v>Normal</v>
      </c>
      <c r="Z39" t="s">
        <v>3749</v>
      </c>
      <c r="AA39">
        <v>35693</v>
      </c>
      <c r="AB39" t="s">
        <v>4347</v>
      </c>
      <c r="AC39" t="s">
        <v>68</v>
      </c>
    </row>
    <row r="40" spans="1:29" x14ac:dyDescent="0.3">
      <c r="A40" t="s">
        <v>357</v>
      </c>
      <c r="B40" t="s">
        <v>358</v>
      </c>
      <c r="C40" t="s">
        <v>3442</v>
      </c>
      <c r="D40">
        <v>26</v>
      </c>
      <c r="E40" t="str">
        <f t="shared" si="0"/>
        <v>Young Adult</v>
      </c>
      <c r="F40" t="s">
        <v>4402</v>
      </c>
      <c r="G40" t="s">
        <v>25</v>
      </c>
      <c r="H40" s="3" t="s">
        <v>4893</v>
      </c>
      <c r="I40" s="11">
        <v>45354</v>
      </c>
      <c r="J40" s="11">
        <v>45353</v>
      </c>
      <c r="K40" t="s">
        <v>156</v>
      </c>
      <c r="L40" t="s">
        <v>320</v>
      </c>
      <c r="M40" t="s">
        <v>5258</v>
      </c>
      <c r="N40" t="s">
        <v>363</v>
      </c>
      <c r="O40">
        <v>106</v>
      </c>
      <c r="P40">
        <v>79</v>
      </c>
      <c r="Q40" t="s">
        <v>3787</v>
      </c>
      <c r="R40" t="str">
        <f t="shared" si="1"/>
        <v>Normal</v>
      </c>
      <c r="S40">
        <v>269</v>
      </c>
      <c r="T40" t="str">
        <f t="shared" si="2"/>
        <v>Diabetes</v>
      </c>
      <c r="U40">
        <v>4.5</v>
      </c>
      <c r="V40">
        <v>30.4</v>
      </c>
      <c r="W40" t="str">
        <f t="shared" si="3"/>
        <v>Obese</v>
      </c>
      <c r="X40">
        <v>254</v>
      </c>
      <c r="Y40" t="str">
        <f t="shared" si="4"/>
        <v>High</v>
      </c>
      <c r="Z40" t="s">
        <v>3749</v>
      </c>
      <c r="AA40">
        <v>24583</v>
      </c>
      <c r="AB40" t="s">
        <v>4347</v>
      </c>
      <c r="AC40" t="s">
        <v>68</v>
      </c>
    </row>
    <row r="41" spans="1:29" x14ac:dyDescent="0.3">
      <c r="A41" t="s">
        <v>3467</v>
      </c>
      <c r="B41" t="s">
        <v>364</v>
      </c>
      <c r="C41" t="s">
        <v>60</v>
      </c>
      <c r="D41">
        <v>31</v>
      </c>
      <c r="E41" t="str">
        <f t="shared" si="0"/>
        <v>Young Adult</v>
      </c>
      <c r="F41" t="s">
        <v>4403</v>
      </c>
      <c r="G41" t="s">
        <v>153</v>
      </c>
      <c r="H41" s="3" t="s">
        <v>5244</v>
      </c>
      <c r="I41" s="11">
        <v>45054</v>
      </c>
      <c r="J41" s="11">
        <v>45064</v>
      </c>
      <c r="K41" t="s">
        <v>342</v>
      </c>
      <c r="L41" t="s">
        <v>157</v>
      </c>
      <c r="M41" t="s">
        <v>5267</v>
      </c>
      <c r="N41" t="s">
        <v>369</v>
      </c>
      <c r="O41">
        <v>156</v>
      </c>
      <c r="P41">
        <v>96</v>
      </c>
      <c r="Q41" t="s">
        <v>370</v>
      </c>
      <c r="R41" t="str">
        <f t="shared" si="1"/>
        <v>Hypertension</v>
      </c>
      <c r="S41">
        <v>166</v>
      </c>
      <c r="T41" t="str">
        <f t="shared" si="2"/>
        <v>Prediabetes</v>
      </c>
      <c r="U41">
        <v>12.1</v>
      </c>
      <c r="V41">
        <v>34.6</v>
      </c>
      <c r="W41" t="str">
        <f t="shared" si="3"/>
        <v>Obese</v>
      </c>
      <c r="X41">
        <v>171</v>
      </c>
      <c r="Y41" t="str">
        <f t="shared" si="4"/>
        <v>Normal</v>
      </c>
      <c r="Z41" t="s">
        <v>3749</v>
      </c>
      <c r="AA41">
        <v>34522</v>
      </c>
      <c r="AB41" t="s">
        <v>4346</v>
      </c>
      <c r="AC41" t="s">
        <v>68</v>
      </c>
    </row>
    <row r="42" spans="1:29" x14ac:dyDescent="0.3">
      <c r="A42" t="s">
        <v>371</v>
      </c>
      <c r="B42" t="s">
        <v>372</v>
      </c>
      <c r="C42" t="s">
        <v>36</v>
      </c>
      <c r="D42">
        <v>60</v>
      </c>
      <c r="E42" t="str">
        <f t="shared" si="0"/>
        <v>Old Age</v>
      </c>
      <c r="F42" t="s">
        <v>373</v>
      </c>
      <c r="G42" t="s">
        <v>62</v>
      </c>
      <c r="H42" s="3" t="s">
        <v>4894</v>
      </c>
      <c r="I42" s="11">
        <v>44540</v>
      </c>
      <c r="J42" s="11">
        <v>44570</v>
      </c>
      <c r="K42" t="s">
        <v>196</v>
      </c>
      <c r="L42" t="s">
        <v>54</v>
      </c>
      <c r="M42" t="s">
        <v>5259</v>
      </c>
      <c r="N42" t="s">
        <v>378</v>
      </c>
      <c r="O42">
        <v>139</v>
      </c>
      <c r="P42">
        <v>111</v>
      </c>
      <c r="Q42" t="s">
        <v>3788</v>
      </c>
      <c r="R42" t="str">
        <f t="shared" si="1"/>
        <v>Hypertension</v>
      </c>
      <c r="S42">
        <v>238</v>
      </c>
      <c r="T42" t="str">
        <f t="shared" si="2"/>
        <v>Diabetes</v>
      </c>
      <c r="U42">
        <v>5</v>
      </c>
      <c r="V42">
        <v>18.7</v>
      </c>
      <c r="W42" t="str">
        <f t="shared" si="3"/>
        <v>Normal</v>
      </c>
      <c r="X42">
        <v>128</v>
      </c>
      <c r="Y42" t="str">
        <f t="shared" si="4"/>
        <v>Normal</v>
      </c>
      <c r="Z42" t="s">
        <v>25</v>
      </c>
      <c r="AA42">
        <v>0</v>
      </c>
      <c r="AB42" t="s">
        <v>379</v>
      </c>
      <c r="AC42" t="s">
        <v>68</v>
      </c>
    </row>
    <row r="43" spans="1:29" x14ac:dyDescent="0.3">
      <c r="A43" t="s">
        <v>380</v>
      </c>
      <c r="B43" t="s">
        <v>381</v>
      </c>
      <c r="C43" t="s">
        <v>60</v>
      </c>
      <c r="D43">
        <v>63</v>
      </c>
      <c r="E43" t="str">
        <f t="shared" si="0"/>
        <v>Old Age</v>
      </c>
      <c r="F43" t="s">
        <v>4404</v>
      </c>
      <c r="G43" t="s">
        <v>25</v>
      </c>
      <c r="H43" s="3" t="s">
        <v>4895</v>
      </c>
      <c r="I43" s="11">
        <v>45235</v>
      </c>
      <c r="J43" s="11">
        <v>45241</v>
      </c>
      <c r="K43" t="s">
        <v>230</v>
      </c>
      <c r="L43" t="s">
        <v>261</v>
      </c>
      <c r="M43" t="s">
        <v>5256</v>
      </c>
      <c r="N43" t="s">
        <v>387</v>
      </c>
      <c r="O43">
        <v>155</v>
      </c>
      <c r="P43">
        <v>66</v>
      </c>
      <c r="Q43" t="s">
        <v>3789</v>
      </c>
      <c r="R43" t="str">
        <f t="shared" si="1"/>
        <v>Hypertension</v>
      </c>
      <c r="S43">
        <v>192</v>
      </c>
      <c r="T43" t="str">
        <f t="shared" si="2"/>
        <v>Prediabetes</v>
      </c>
      <c r="U43">
        <v>11.6</v>
      </c>
      <c r="V43">
        <v>42.6</v>
      </c>
      <c r="W43" t="str">
        <f t="shared" si="3"/>
        <v>Severe obesity</v>
      </c>
      <c r="X43">
        <v>145</v>
      </c>
      <c r="Y43" t="str">
        <f t="shared" si="4"/>
        <v>Normal</v>
      </c>
      <c r="Z43" t="s">
        <v>3751</v>
      </c>
      <c r="AA43">
        <v>10460</v>
      </c>
      <c r="AB43" t="s">
        <v>4347</v>
      </c>
      <c r="AC43" t="s">
        <v>68</v>
      </c>
    </row>
    <row r="44" spans="1:29" x14ac:dyDescent="0.3">
      <c r="A44" t="s">
        <v>388</v>
      </c>
      <c r="B44" t="s">
        <v>389</v>
      </c>
      <c r="C44" t="s">
        <v>36</v>
      </c>
      <c r="D44">
        <v>40</v>
      </c>
      <c r="E44" t="str">
        <f t="shared" si="0"/>
        <v>Middle Age</v>
      </c>
      <c r="F44" t="s">
        <v>4405</v>
      </c>
      <c r="G44" t="s">
        <v>62</v>
      </c>
      <c r="H44" s="3" t="s">
        <v>4896</v>
      </c>
      <c r="I44" s="11">
        <v>44466</v>
      </c>
      <c r="J44" s="11">
        <v>44477</v>
      </c>
      <c r="K44" t="s">
        <v>668</v>
      </c>
      <c r="L44" t="s">
        <v>157</v>
      </c>
      <c r="M44" t="s">
        <v>5267</v>
      </c>
      <c r="N44" t="s">
        <v>395</v>
      </c>
      <c r="O44">
        <v>162</v>
      </c>
      <c r="P44">
        <v>82</v>
      </c>
      <c r="Q44" t="s">
        <v>3790</v>
      </c>
      <c r="R44" t="str">
        <f t="shared" si="1"/>
        <v>Hypertension</v>
      </c>
      <c r="S44">
        <v>573</v>
      </c>
      <c r="T44" t="str">
        <f t="shared" si="2"/>
        <v>Hyperglycemia</v>
      </c>
      <c r="U44">
        <v>9.9</v>
      </c>
      <c r="V44">
        <v>31.1</v>
      </c>
      <c r="W44" t="str">
        <f t="shared" si="3"/>
        <v>Obese</v>
      </c>
      <c r="X44">
        <v>249</v>
      </c>
      <c r="Y44" t="str">
        <f t="shared" si="4"/>
        <v>High</v>
      </c>
      <c r="Z44" t="s">
        <v>25</v>
      </c>
      <c r="AA44">
        <v>45222</v>
      </c>
      <c r="AB44" t="s">
        <v>379</v>
      </c>
      <c r="AC44" t="s">
        <v>132</v>
      </c>
    </row>
    <row r="45" spans="1:29" x14ac:dyDescent="0.3">
      <c r="A45" t="s">
        <v>397</v>
      </c>
      <c r="B45" t="s">
        <v>398</v>
      </c>
      <c r="C45" t="s">
        <v>36</v>
      </c>
      <c r="D45">
        <v>77</v>
      </c>
      <c r="E45" t="str">
        <f t="shared" si="0"/>
        <v>Old Age</v>
      </c>
      <c r="F45" t="s">
        <v>4406</v>
      </c>
      <c r="G45" t="s">
        <v>153</v>
      </c>
      <c r="H45" s="3" t="s">
        <v>5244</v>
      </c>
      <c r="I45" s="11">
        <v>44198</v>
      </c>
      <c r="J45" s="11">
        <v>44197</v>
      </c>
      <c r="K45" t="s">
        <v>53</v>
      </c>
      <c r="L45" t="s">
        <v>33</v>
      </c>
      <c r="N45" t="s">
        <v>111</v>
      </c>
      <c r="O45">
        <v>100</v>
      </c>
      <c r="P45">
        <v>61</v>
      </c>
      <c r="Q45" t="s">
        <v>3792</v>
      </c>
      <c r="R45" t="str">
        <f t="shared" si="1"/>
        <v>Normal</v>
      </c>
      <c r="S45">
        <v>233</v>
      </c>
      <c r="T45" t="str">
        <f t="shared" si="2"/>
        <v>Diabetes</v>
      </c>
      <c r="U45">
        <v>9.9</v>
      </c>
      <c r="V45">
        <v>39.700000000000003</v>
      </c>
      <c r="W45" t="str">
        <f t="shared" si="3"/>
        <v>Obese</v>
      </c>
      <c r="X45">
        <v>202</v>
      </c>
      <c r="Y45" t="str">
        <f t="shared" si="4"/>
        <v>Border Line</v>
      </c>
      <c r="Z45" t="s">
        <v>3749</v>
      </c>
      <c r="AA45">
        <v>8890</v>
      </c>
      <c r="AB45" t="s">
        <v>25</v>
      </c>
      <c r="AC45" t="s">
        <v>68</v>
      </c>
    </row>
    <row r="46" spans="1:29" x14ac:dyDescent="0.3">
      <c r="A46" t="s">
        <v>403</v>
      </c>
      <c r="B46" t="s">
        <v>404</v>
      </c>
      <c r="C46" t="s">
        <v>3442</v>
      </c>
      <c r="D46">
        <v>79</v>
      </c>
      <c r="E46" t="str">
        <f t="shared" si="0"/>
        <v>Old Age</v>
      </c>
      <c r="F46" t="s">
        <v>405</v>
      </c>
      <c r="G46" t="s">
        <v>25</v>
      </c>
      <c r="H46" s="3" t="s">
        <v>4897</v>
      </c>
      <c r="I46" s="11">
        <v>44740</v>
      </c>
      <c r="J46" s="11">
        <v>44768</v>
      </c>
      <c r="K46" t="s">
        <v>409</v>
      </c>
      <c r="L46" t="s">
        <v>873</v>
      </c>
      <c r="M46" t="s">
        <v>5261</v>
      </c>
      <c r="N46" t="s">
        <v>410</v>
      </c>
      <c r="O46">
        <v>174</v>
      </c>
      <c r="P46">
        <v>71</v>
      </c>
      <c r="Q46" t="s">
        <v>3794</v>
      </c>
      <c r="R46" t="str">
        <f t="shared" si="1"/>
        <v>Hypertension</v>
      </c>
      <c r="S46">
        <v>291</v>
      </c>
      <c r="T46" t="str">
        <f t="shared" si="2"/>
        <v>Diabetes</v>
      </c>
      <c r="U46">
        <v>11.6</v>
      </c>
      <c r="V46">
        <v>39</v>
      </c>
      <c r="W46" t="str">
        <f t="shared" si="3"/>
        <v>Obese</v>
      </c>
      <c r="X46">
        <v>256</v>
      </c>
      <c r="Y46" t="str">
        <f t="shared" si="4"/>
        <v>High</v>
      </c>
      <c r="Z46" t="s">
        <v>25</v>
      </c>
      <c r="AA46">
        <v>12709</v>
      </c>
      <c r="AB46" t="s">
        <v>79</v>
      </c>
      <c r="AC46" t="s">
        <v>68</v>
      </c>
    </row>
    <row r="47" spans="1:29" x14ac:dyDescent="0.3">
      <c r="A47" t="s">
        <v>411</v>
      </c>
      <c r="B47" t="s">
        <v>412</v>
      </c>
      <c r="C47" t="s">
        <v>36</v>
      </c>
      <c r="D47">
        <v>35</v>
      </c>
      <c r="E47" t="str">
        <f t="shared" si="0"/>
        <v>Young Adult</v>
      </c>
      <c r="F47" t="s">
        <v>4407</v>
      </c>
      <c r="G47" t="s">
        <v>247</v>
      </c>
      <c r="H47" t="s">
        <v>5244</v>
      </c>
      <c r="I47" s="11">
        <v>45166</v>
      </c>
      <c r="J47" s="11">
        <v>45193</v>
      </c>
      <c r="K47" t="s">
        <v>53</v>
      </c>
      <c r="N47" t="s">
        <v>416</v>
      </c>
      <c r="O47">
        <v>95</v>
      </c>
      <c r="P47">
        <v>79</v>
      </c>
      <c r="Q47" t="s">
        <v>3795</v>
      </c>
      <c r="R47" t="str">
        <f t="shared" si="1"/>
        <v>Normal</v>
      </c>
      <c r="S47">
        <v>187</v>
      </c>
      <c r="T47" t="str">
        <f t="shared" si="2"/>
        <v>Prediabetes</v>
      </c>
      <c r="U47">
        <v>8.9</v>
      </c>
      <c r="V47">
        <v>33.5</v>
      </c>
      <c r="W47" t="str">
        <f t="shared" si="3"/>
        <v>Obese</v>
      </c>
      <c r="X47">
        <v>257</v>
      </c>
      <c r="Y47" t="str">
        <f t="shared" si="4"/>
        <v>High</v>
      </c>
      <c r="Z47" t="s">
        <v>25</v>
      </c>
      <c r="AA47">
        <v>43922</v>
      </c>
      <c r="AB47" t="s">
        <v>33</v>
      </c>
      <c r="AC47" t="s">
        <v>132</v>
      </c>
    </row>
    <row r="48" spans="1:29" x14ac:dyDescent="0.3">
      <c r="A48" t="s">
        <v>3536</v>
      </c>
      <c r="B48" t="s">
        <v>417</v>
      </c>
      <c r="C48" t="s">
        <v>3442</v>
      </c>
      <c r="D48">
        <v>76</v>
      </c>
      <c r="E48" t="str">
        <f t="shared" si="0"/>
        <v>Old Age</v>
      </c>
      <c r="F48" t="s">
        <v>4408</v>
      </c>
      <c r="G48" t="s">
        <v>316</v>
      </c>
      <c r="H48" s="3" t="s">
        <v>4898</v>
      </c>
      <c r="I48" s="11">
        <v>45430</v>
      </c>
      <c r="J48" s="11">
        <v>45429</v>
      </c>
      <c r="K48" t="s">
        <v>156</v>
      </c>
      <c r="L48" t="s">
        <v>25</v>
      </c>
      <c r="N48" t="s">
        <v>422</v>
      </c>
      <c r="O48">
        <v>148</v>
      </c>
      <c r="P48">
        <v>88</v>
      </c>
      <c r="Q48" t="s">
        <v>3796</v>
      </c>
      <c r="R48" t="str">
        <f t="shared" si="1"/>
        <v>Hypertension</v>
      </c>
      <c r="S48">
        <v>101</v>
      </c>
      <c r="T48" t="str">
        <f t="shared" si="2"/>
        <v>Normal</v>
      </c>
      <c r="U48">
        <v>4.8</v>
      </c>
      <c r="V48">
        <v>23.4</v>
      </c>
      <c r="W48" t="str">
        <f t="shared" si="3"/>
        <v>Normal</v>
      </c>
      <c r="X48">
        <v>134</v>
      </c>
      <c r="Y48" t="str">
        <f t="shared" si="4"/>
        <v>Normal</v>
      </c>
      <c r="Z48" t="s">
        <v>3749</v>
      </c>
      <c r="AA48">
        <v>13270</v>
      </c>
      <c r="AB48" t="s">
        <v>79</v>
      </c>
      <c r="AC48" t="s">
        <v>25</v>
      </c>
    </row>
    <row r="49" spans="1:29" x14ac:dyDescent="0.3">
      <c r="A49" t="s">
        <v>424</v>
      </c>
      <c r="B49" t="s">
        <v>425</v>
      </c>
      <c r="C49" t="s">
        <v>60</v>
      </c>
      <c r="D49">
        <v>52</v>
      </c>
      <c r="E49" t="str">
        <f t="shared" si="0"/>
        <v>Middle Age</v>
      </c>
      <c r="G49" t="s">
        <v>247</v>
      </c>
      <c r="H49" s="3" t="s">
        <v>5244</v>
      </c>
      <c r="I49" s="11">
        <v>45008</v>
      </c>
      <c r="J49" s="11">
        <v>45013</v>
      </c>
      <c r="K49" t="s">
        <v>196</v>
      </c>
      <c r="L49" t="s">
        <v>25</v>
      </c>
      <c r="N49" t="s">
        <v>428</v>
      </c>
      <c r="O49">
        <v>123</v>
      </c>
      <c r="P49">
        <v>71</v>
      </c>
      <c r="Q49" t="s">
        <v>3798</v>
      </c>
      <c r="R49" t="str">
        <f t="shared" si="1"/>
        <v>Elevated</v>
      </c>
      <c r="S49">
        <v>142</v>
      </c>
      <c r="T49" t="str">
        <f t="shared" si="2"/>
        <v>Prediabetes</v>
      </c>
      <c r="U49">
        <v>10.3</v>
      </c>
      <c r="V49">
        <v>18.399999999999999</v>
      </c>
      <c r="W49" t="str">
        <f t="shared" si="3"/>
        <v>Under Weight</v>
      </c>
      <c r="X49">
        <v>253</v>
      </c>
      <c r="Y49" t="str">
        <f t="shared" si="4"/>
        <v>High</v>
      </c>
      <c r="Z49" t="s">
        <v>3750</v>
      </c>
      <c r="AA49">
        <v>2234</v>
      </c>
      <c r="AB49" t="s">
        <v>33</v>
      </c>
      <c r="AC49" t="s">
        <v>25</v>
      </c>
    </row>
    <row r="50" spans="1:29" x14ac:dyDescent="0.3">
      <c r="A50" t="s">
        <v>429</v>
      </c>
      <c r="B50" t="s">
        <v>430</v>
      </c>
      <c r="C50" t="s">
        <v>3442</v>
      </c>
      <c r="D50">
        <v>43</v>
      </c>
      <c r="E50" t="str">
        <f t="shared" si="0"/>
        <v>Middle Age</v>
      </c>
      <c r="F50" t="s">
        <v>4409</v>
      </c>
      <c r="G50" t="s">
        <v>153</v>
      </c>
      <c r="H50" s="3" t="s">
        <v>5244</v>
      </c>
      <c r="I50" s="11">
        <v>45370</v>
      </c>
      <c r="K50" t="s">
        <v>156</v>
      </c>
      <c r="L50" t="s">
        <v>320</v>
      </c>
      <c r="M50" t="s">
        <v>5258</v>
      </c>
      <c r="N50" t="s">
        <v>433</v>
      </c>
      <c r="O50">
        <v>100</v>
      </c>
      <c r="P50">
        <v>98</v>
      </c>
      <c r="Q50" t="s">
        <v>434</v>
      </c>
      <c r="R50" t="str">
        <f t="shared" si="1"/>
        <v>Hypertension</v>
      </c>
      <c r="S50">
        <v>116</v>
      </c>
      <c r="T50" t="str">
        <f t="shared" si="2"/>
        <v>Normal</v>
      </c>
      <c r="U50">
        <v>8.6</v>
      </c>
      <c r="V50">
        <v>28</v>
      </c>
      <c r="W50" t="str">
        <f t="shared" si="3"/>
        <v>Over Weight</v>
      </c>
      <c r="X50">
        <v>185</v>
      </c>
      <c r="Y50" t="str">
        <f t="shared" si="4"/>
        <v>Normal</v>
      </c>
      <c r="Z50" t="s">
        <v>25</v>
      </c>
      <c r="AA50">
        <v>15357</v>
      </c>
      <c r="AB50" t="s">
        <v>4347</v>
      </c>
      <c r="AC50" t="s">
        <v>132</v>
      </c>
    </row>
    <row r="51" spans="1:29" x14ac:dyDescent="0.3">
      <c r="A51" t="s">
        <v>435</v>
      </c>
      <c r="B51" t="s">
        <v>436</v>
      </c>
      <c r="C51" t="s">
        <v>36</v>
      </c>
      <c r="D51">
        <v>58</v>
      </c>
      <c r="E51" t="str">
        <f t="shared" si="0"/>
        <v>Middle Age</v>
      </c>
      <c r="F51" t="s">
        <v>4410</v>
      </c>
      <c r="G51" t="s">
        <v>153</v>
      </c>
      <c r="H51" s="3" t="s">
        <v>4899</v>
      </c>
      <c r="I51" s="11">
        <v>45525</v>
      </c>
      <c r="J51" s="11">
        <v>45541</v>
      </c>
      <c r="K51" t="s">
        <v>196</v>
      </c>
      <c r="L51" t="s">
        <v>261</v>
      </c>
      <c r="M51" t="s">
        <v>5256</v>
      </c>
      <c r="N51" t="s">
        <v>442</v>
      </c>
      <c r="O51">
        <v>176</v>
      </c>
      <c r="P51">
        <v>94</v>
      </c>
      <c r="Q51" t="s">
        <v>3799</v>
      </c>
      <c r="R51" t="str">
        <f t="shared" si="1"/>
        <v>Hypertension</v>
      </c>
      <c r="S51">
        <v>753</v>
      </c>
      <c r="T51" t="str">
        <f t="shared" si="2"/>
        <v>Hyperglycemia</v>
      </c>
      <c r="U51">
        <v>12.9</v>
      </c>
      <c r="V51">
        <v>19.7</v>
      </c>
      <c r="W51" t="str">
        <f t="shared" si="3"/>
        <v>Normal</v>
      </c>
      <c r="X51">
        <v>166</v>
      </c>
      <c r="Y51" t="str">
        <f t="shared" si="4"/>
        <v>Normal</v>
      </c>
      <c r="Z51" t="s">
        <v>3750</v>
      </c>
      <c r="AA51">
        <v>45870</v>
      </c>
      <c r="AB51" t="s">
        <v>4346</v>
      </c>
      <c r="AC51" t="s">
        <v>132</v>
      </c>
    </row>
    <row r="52" spans="1:29" x14ac:dyDescent="0.3">
      <c r="A52" t="s">
        <v>3537</v>
      </c>
      <c r="B52" t="s">
        <v>443</v>
      </c>
      <c r="C52" t="s">
        <v>60</v>
      </c>
      <c r="D52">
        <v>83</v>
      </c>
      <c r="E52" t="str">
        <f t="shared" si="0"/>
        <v>Old Age</v>
      </c>
      <c r="F52" t="s">
        <v>4411</v>
      </c>
      <c r="G52" t="s">
        <v>153</v>
      </c>
      <c r="H52" s="3" t="s">
        <v>5244</v>
      </c>
      <c r="I52" s="11">
        <v>45490</v>
      </c>
      <c r="J52" s="11">
        <v>45493</v>
      </c>
      <c r="K52" t="s">
        <v>156</v>
      </c>
      <c r="L52" t="s">
        <v>54</v>
      </c>
      <c r="M52" t="s">
        <v>5259</v>
      </c>
      <c r="N52" t="s">
        <v>447</v>
      </c>
      <c r="O52">
        <v>139</v>
      </c>
      <c r="P52">
        <v>60</v>
      </c>
      <c r="Q52" t="s">
        <v>3800</v>
      </c>
      <c r="R52" t="str">
        <f t="shared" si="1"/>
        <v>Hypertension</v>
      </c>
      <c r="S52">
        <v>284</v>
      </c>
      <c r="T52" t="str">
        <f t="shared" si="2"/>
        <v>Diabetes</v>
      </c>
      <c r="U52">
        <v>12.1</v>
      </c>
      <c r="V52">
        <v>31.1</v>
      </c>
      <c r="W52" t="str">
        <f t="shared" si="3"/>
        <v>Obese</v>
      </c>
      <c r="X52">
        <v>182</v>
      </c>
      <c r="Y52" t="str">
        <f t="shared" si="4"/>
        <v>Normal</v>
      </c>
      <c r="Z52" t="s">
        <v>3750</v>
      </c>
      <c r="AA52">
        <v>14761</v>
      </c>
      <c r="AB52" t="s">
        <v>25</v>
      </c>
      <c r="AC52" t="s">
        <v>132</v>
      </c>
    </row>
    <row r="53" spans="1:29" x14ac:dyDescent="0.3">
      <c r="A53" t="s">
        <v>3468</v>
      </c>
      <c r="B53" t="s">
        <v>448</v>
      </c>
      <c r="C53" t="s">
        <v>60</v>
      </c>
      <c r="D53">
        <v>78</v>
      </c>
      <c r="E53" t="str">
        <f t="shared" si="0"/>
        <v>Old Age</v>
      </c>
      <c r="F53" t="s">
        <v>4412</v>
      </c>
      <c r="G53" t="s">
        <v>153</v>
      </c>
      <c r="H53" s="3" t="s">
        <v>4900</v>
      </c>
      <c r="I53" s="11">
        <v>45424</v>
      </c>
      <c r="J53" s="11">
        <v>45431</v>
      </c>
      <c r="K53" t="s">
        <v>668</v>
      </c>
      <c r="L53" t="s">
        <v>261</v>
      </c>
      <c r="M53" t="s">
        <v>5256</v>
      </c>
      <c r="N53" t="s">
        <v>453</v>
      </c>
      <c r="O53">
        <v>151</v>
      </c>
      <c r="P53">
        <v>85</v>
      </c>
      <c r="Q53" t="s">
        <v>3801</v>
      </c>
      <c r="R53" t="str">
        <f t="shared" si="1"/>
        <v>Hypertension</v>
      </c>
      <c r="S53">
        <v>95</v>
      </c>
      <c r="T53" t="str">
        <f t="shared" si="2"/>
        <v>Normal</v>
      </c>
      <c r="U53">
        <v>4.8</v>
      </c>
      <c r="V53">
        <v>31.3</v>
      </c>
      <c r="W53" t="str">
        <f t="shared" si="3"/>
        <v>Obese</v>
      </c>
      <c r="X53">
        <v>236</v>
      </c>
      <c r="Y53" t="str">
        <f t="shared" si="4"/>
        <v>Border Line</v>
      </c>
      <c r="Z53" t="s">
        <v>3749</v>
      </c>
      <c r="AA53">
        <v>35174</v>
      </c>
      <c r="AB53" t="s">
        <v>4346</v>
      </c>
      <c r="AC53" t="s">
        <v>25</v>
      </c>
    </row>
    <row r="54" spans="1:29" x14ac:dyDescent="0.3">
      <c r="A54" t="s">
        <v>3469</v>
      </c>
      <c r="B54" t="s">
        <v>143</v>
      </c>
      <c r="C54" t="s">
        <v>60</v>
      </c>
      <c r="D54">
        <v>42</v>
      </c>
      <c r="E54" t="str">
        <f t="shared" si="0"/>
        <v>Middle Age</v>
      </c>
      <c r="F54" t="s">
        <v>4413</v>
      </c>
      <c r="G54" t="s">
        <v>95</v>
      </c>
      <c r="H54" t="s">
        <v>5189</v>
      </c>
      <c r="I54" s="11">
        <v>45177</v>
      </c>
      <c r="J54" s="11">
        <v>45178</v>
      </c>
      <c r="K54" t="s">
        <v>53</v>
      </c>
      <c r="L54" t="s">
        <v>261</v>
      </c>
      <c r="M54" t="s">
        <v>5256</v>
      </c>
      <c r="O54">
        <v>167</v>
      </c>
      <c r="P54">
        <v>79</v>
      </c>
      <c r="Q54" t="s">
        <v>3802</v>
      </c>
      <c r="R54" t="str">
        <f t="shared" si="1"/>
        <v>Hypertension</v>
      </c>
      <c r="S54">
        <v>75</v>
      </c>
      <c r="T54" t="str">
        <f t="shared" si="2"/>
        <v>Normal</v>
      </c>
      <c r="U54">
        <v>4.2</v>
      </c>
      <c r="V54">
        <v>32.6</v>
      </c>
      <c r="W54" t="str">
        <f t="shared" si="3"/>
        <v>Obese</v>
      </c>
      <c r="X54">
        <v>275</v>
      </c>
      <c r="Y54" t="str">
        <f t="shared" si="4"/>
        <v>High</v>
      </c>
      <c r="Z54" t="s">
        <v>3750</v>
      </c>
      <c r="AA54">
        <v>45990</v>
      </c>
      <c r="AB54" t="s">
        <v>33</v>
      </c>
      <c r="AC54" t="s">
        <v>132</v>
      </c>
    </row>
    <row r="55" spans="1:29" x14ac:dyDescent="0.3">
      <c r="A55" t="s">
        <v>460</v>
      </c>
      <c r="B55" t="s">
        <v>3587</v>
      </c>
      <c r="C55" t="s">
        <v>3442</v>
      </c>
      <c r="D55">
        <v>24</v>
      </c>
      <c r="E55" t="str">
        <f t="shared" si="0"/>
        <v>Young Adult</v>
      </c>
      <c r="F55" t="s">
        <v>4414</v>
      </c>
      <c r="G55" t="s">
        <v>329</v>
      </c>
      <c r="H55" t="s">
        <v>5190</v>
      </c>
      <c r="I55" s="11">
        <v>44053</v>
      </c>
      <c r="J55" s="11">
        <v>44056</v>
      </c>
      <c r="K55" t="s">
        <v>196</v>
      </c>
      <c r="L55" t="s">
        <v>54</v>
      </c>
      <c r="M55" t="s">
        <v>5259</v>
      </c>
      <c r="O55">
        <v>168</v>
      </c>
      <c r="P55">
        <v>85</v>
      </c>
      <c r="Q55" t="s">
        <v>3804</v>
      </c>
      <c r="R55" t="str">
        <f t="shared" si="1"/>
        <v>Hypertension</v>
      </c>
      <c r="S55">
        <v>194</v>
      </c>
      <c r="T55" t="str">
        <f t="shared" si="2"/>
        <v>Prediabetes</v>
      </c>
      <c r="U55">
        <v>8.5</v>
      </c>
      <c r="V55">
        <v>37.700000000000003</v>
      </c>
      <c r="W55" t="str">
        <f t="shared" si="3"/>
        <v>Obese</v>
      </c>
      <c r="X55">
        <v>191</v>
      </c>
      <c r="Y55" t="str">
        <f t="shared" si="4"/>
        <v>Normal</v>
      </c>
      <c r="Z55" t="s">
        <v>25</v>
      </c>
      <c r="AA55">
        <v>11279</v>
      </c>
      <c r="AB55" t="s">
        <v>379</v>
      </c>
      <c r="AC55" t="s">
        <v>132</v>
      </c>
    </row>
    <row r="56" spans="1:29" x14ac:dyDescent="0.3">
      <c r="A56" t="s">
        <v>465</v>
      </c>
      <c r="B56" t="s">
        <v>466</v>
      </c>
      <c r="C56" t="s">
        <v>60</v>
      </c>
      <c r="D56">
        <v>60</v>
      </c>
      <c r="E56" t="str">
        <f t="shared" si="0"/>
        <v>Old Age</v>
      </c>
      <c r="F56" t="s">
        <v>4415</v>
      </c>
      <c r="G56" t="s">
        <v>468</v>
      </c>
      <c r="H56" s="3" t="s">
        <v>4901</v>
      </c>
      <c r="I56" s="11">
        <v>44751</v>
      </c>
      <c r="J56" s="11">
        <v>44762</v>
      </c>
      <c r="K56" t="s">
        <v>409</v>
      </c>
      <c r="L56" t="s">
        <v>873</v>
      </c>
      <c r="M56" t="s">
        <v>5261</v>
      </c>
      <c r="N56" t="s">
        <v>472</v>
      </c>
      <c r="O56">
        <v>101</v>
      </c>
      <c r="P56">
        <v>60</v>
      </c>
      <c r="Q56" t="s">
        <v>3805</v>
      </c>
      <c r="R56" t="str">
        <f t="shared" si="1"/>
        <v>Normal</v>
      </c>
      <c r="S56">
        <v>89</v>
      </c>
      <c r="T56" t="str">
        <f t="shared" si="2"/>
        <v>Normal</v>
      </c>
      <c r="U56">
        <v>6.6</v>
      </c>
      <c r="V56">
        <v>32</v>
      </c>
      <c r="W56" t="str">
        <f t="shared" si="3"/>
        <v>Obese</v>
      </c>
      <c r="X56">
        <v>168</v>
      </c>
      <c r="Y56" t="str">
        <f t="shared" si="4"/>
        <v>Normal</v>
      </c>
      <c r="Z56" t="s">
        <v>25</v>
      </c>
      <c r="AA56">
        <v>13506</v>
      </c>
      <c r="AB56" t="s">
        <v>4346</v>
      </c>
      <c r="AC56" t="s">
        <v>68</v>
      </c>
    </row>
    <row r="57" spans="1:29" x14ac:dyDescent="0.3">
      <c r="A57" t="s">
        <v>474</v>
      </c>
      <c r="B57" t="s">
        <v>475</v>
      </c>
      <c r="C57" t="s">
        <v>3442</v>
      </c>
      <c r="D57">
        <v>65</v>
      </c>
      <c r="E57" t="str">
        <f t="shared" si="0"/>
        <v>Old Age</v>
      </c>
      <c r="F57" t="s">
        <v>3683</v>
      </c>
      <c r="G57" t="s">
        <v>73</v>
      </c>
      <c r="H57" s="3" t="s">
        <v>4902</v>
      </c>
      <c r="I57" s="11">
        <v>44317</v>
      </c>
      <c r="J57" s="11">
        <v>44326</v>
      </c>
      <c r="K57" t="s">
        <v>230</v>
      </c>
      <c r="L57" t="s">
        <v>481</v>
      </c>
      <c r="M57" t="s">
        <v>5263</v>
      </c>
      <c r="N57" t="s">
        <v>43</v>
      </c>
      <c r="O57">
        <v>92</v>
      </c>
      <c r="P57">
        <v>72</v>
      </c>
      <c r="Q57" t="s">
        <v>3807</v>
      </c>
      <c r="R57" t="str">
        <f t="shared" si="1"/>
        <v>Normal</v>
      </c>
      <c r="S57">
        <v>177</v>
      </c>
      <c r="T57" t="str">
        <f t="shared" si="2"/>
        <v>Prediabetes</v>
      </c>
      <c r="U57">
        <v>4.3</v>
      </c>
      <c r="V57">
        <v>31.1</v>
      </c>
      <c r="W57" t="str">
        <f t="shared" si="3"/>
        <v>Obese</v>
      </c>
      <c r="X57">
        <v>136</v>
      </c>
      <c r="Y57" t="str">
        <f t="shared" si="4"/>
        <v>Normal</v>
      </c>
      <c r="Z57" t="s">
        <v>25</v>
      </c>
      <c r="AA57">
        <v>25278</v>
      </c>
      <c r="AB57" t="s">
        <v>379</v>
      </c>
      <c r="AC57" t="s">
        <v>68</v>
      </c>
    </row>
    <row r="58" spans="1:29" x14ac:dyDescent="0.3">
      <c r="A58" t="s">
        <v>482</v>
      </c>
      <c r="B58" t="s">
        <v>483</v>
      </c>
      <c r="C58" t="s">
        <v>36</v>
      </c>
      <c r="D58">
        <v>69</v>
      </c>
      <c r="E58" t="str">
        <f t="shared" si="0"/>
        <v>Old Age</v>
      </c>
      <c r="F58" t="s">
        <v>4416</v>
      </c>
      <c r="G58" t="s">
        <v>25</v>
      </c>
      <c r="H58" s="3" t="s">
        <v>5244</v>
      </c>
      <c r="I58" s="11">
        <v>44101</v>
      </c>
      <c r="J58" s="11">
        <v>44123</v>
      </c>
      <c r="K58" t="s">
        <v>230</v>
      </c>
      <c r="L58" t="s">
        <v>54</v>
      </c>
      <c r="M58" t="s">
        <v>5259</v>
      </c>
      <c r="N58" t="s">
        <v>487</v>
      </c>
      <c r="O58">
        <v>116</v>
      </c>
      <c r="P58">
        <v>69</v>
      </c>
      <c r="Q58" t="s">
        <v>3808</v>
      </c>
      <c r="R58" t="str">
        <f t="shared" si="1"/>
        <v>Normal</v>
      </c>
      <c r="S58">
        <v>150</v>
      </c>
      <c r="T58" t="str">
        <f t="shared" si="2"/>
        <v>Prediabetes</v>
      </c>
      <c r="U58">
        <v>4.5999999999999996</v>
      </c>
      <c r="V58">
        <v>29.6</v>
      </c>
      <c r="W58" t="str">
        <f t="shared" si="3"/>
        <v>Over Weight</v>
      </c>
      <c r="X58">
        <v>153</v>
      </c>
      <c r="Y58" t="str">
        <f t="shared" si="4"/>
        <v>Normal</v>
      </c>
      <c r="Z58" t="s">
        <v>3749</v>
      </c>
      <c r="AA58">
        <v>23507</v>
      </c>
      <c r="AB58" t="s">
        <v>4346</v>
      </c>
      <c r="AC58" t="s">
        <v>132</v>
      </c>
    </row>
    <row r="59" spans="1:29" x14ac:dyDescent="0.3">
      <c r="A59" t="s">
        <v>488</v>
      </c>
      <c r="B59" t="s">
        <v>489</v>
      </c>
      <c r="C59" t="s">
        <v>3442</v>
      </c>
      <c r="D59">
        <v>67</v>
      </c>
      <c r="E59" t="str">
        <f t="shared" si="0"/>
        <v>Old Age</v>
      </c>
      <c r="F59" t="s">
        <v>4417</v>
      </c>
      <c r="G59" t="s">
        <v>73</v>
      </c>
      <c r="H59" s="3" t="s">
        <v>4903</v>
      </c>
      <c r="I59" s="11">
        <v>44357</v>
      </c>
      <c r="J59" s="11">
        <v>44362</v>
      </c>
      <c r="K59" t="s">
        <v>288</v>
      </c>
      <c r="L59" t="s">
        <v>320</v>
      </c>
      <c r="M59" t="s">
        <v>5258</v>
      </c>
      <c r="N59" t="s">
        <v>495</v>
      </c>
      <c r="O59">
        <v>145</v>
      </c>
      <c r="P59">
        <v>94</v>
      </c>
      <c r="Q59" t="s">
        <v>496</v>
      </c>
      <c r="R59" t="str">
        <f t="shared" si="1"/>
        <v>Hypertension</v>
      </c>
      <c r="S59">
        <v>185</v>
      </c>
      <c r="T59" t="str">
        <f t="shared" si="2"/>
        <v>Prediabetes</v>
      </c>
      <c r="U59">
        <v>7.6</v>
      </c>
      <c r="V59">
        <v>40.5</v>
      </c>
      <c r="W59" t="str">
        <f t="shared" si="3"/>
        <v>Severe obesity</v>
      </c>
      <c r="X59">
        <v>135</v>
      </c>
      <c r="Y59" t="str">
        <f t="shared" si="4"/>
        <v>Normal</v>
      </c>
      <c r="Z59" t="s">
        <v>3751</v>
      </c>
      <c r="AA59">
        <v>34454</v>
      </c>
      <c r="AB59" t="s">
        <v>379</v>
      </c>
      <c r="AC59" t="s">
        <v>68</v>
      </c>
    </row>
    <row r="60" spans="1:29" x14ac:dyDescent="0.3">
      <c r="A60" t="s">
        <v>497</v>
      </c>
      <c r="B60" t="s">
        <v>124</v>
      </c>
      <c r="C60" t="s">
        <v>3442</v>
      </c>
      <c r="D60">
        <v>41</v>
      </c>
      <c r="E60" t="str">
        <f t="shared" si="0"/>
        <v>Middle Age</v>
      </c>
      <c r="F60" t="s">
        <v>4418</v>
      </c>
      <c r="G60" t="s">
        <v>316</v>
      </c>
      <c r="H60" s="3" t="s">
        <v>4904</v>
      </c>
      <c r="I60" s="11">
        <v>45170</v>
      </c>
      <c r="J60" s="11">
        <v>45180</v>
      </c>
      <c r="K60" t="s">
        <v>196</v>
      </c>
      <c r="L60" t="s">
        <v>157</v>
      </c>
      <c r="M60" t="s">
        <v>5267</v>
      </c>
      <c r="N60" t="s">
        <v>502</v>
      </c>
      <c r="O60">
        <v>128</v>
      </c>
      <c r="P60">
        <v>69</v>
      </c>
      <c r="Q60" t="s">
        <v>3809</v>
      </c>
      <c r="R60" t="str">
        <f t="shared" si="1"/>
        <v>Elevated</v>
      </c>
      <c r="S60">
        <v>116</v>
      </c>
      <c r="T60" t="str">
        <f t="shared" si="2"/>
        <v>Normal</v>
      </c>
      <c r="U60">
        <v>8.8000000000000007</v>
      </c>
      <c r="V60">
        <v>24.2</v>
      </c>
      <c r="W60" t="str">
        <f t="shared" si="3"/>
        <v>Normal</v>
      </c>
      <c r="X60">
        <v>182</v>
      </c>
      <c r="Y60" t="str">
        <f t="shared" si="4"/>
        <v>Normal</v>
      </c>
      <c r="Z60" t="s">
        <v>3749</v>
      </c>
      <c r="AA60">
        <v>12035</v>
      </c>
      <c r="AB60" t="s">
        <v>25</v>
      </c>
      <c r="AC60" t="s">
        <v>132</v>
      </c>
    </row>
    <row r="61" spans="1:29" x14ac:dyDescent="0.3">
      <c r="A61" t="s">
        <v>503</v>
      </c>
      <c r="B61" t="s">
        <v>504</v>
      </c>
      <c r="C61" t="s">
        <v>36</v>
      </c>
      <c r="D61">
        <v>81</v>
      </c>
      <c r="E61" t="str">
        <f t="shared" si="0"/>
        <v>Old Age</v>
      </c>
      <c r="F61" t="s">
        <v>4419</v>
      </c>
      <c r="G61" t="s">
        <v>338</v>
      </c>
      <c r="H61" s="3" t="s">
        <v>5244</v>
      </c>
      <c r="I61" s="11">
        <v>45148</v>
      </c>
      <c r="J61" s="11">
        <v>45156</v>
      </c>
      <c r="K61" t="s">
        <v>668</v>
      </c>
      <c r="L61" t="s">
        <v>508</v>
      </c>
      <c r="M61" t="s">
        <v>5265</v>
      </c>
      <c r="N61" t="s">
        <v>509</v>
      </c>
      <c r="O61">
        <v>92</v>
      </c>
      <c r="P61">
        <v>69</v>
      </c>
      <c r="Q61" t="s">
        <v>3810</v>
      </c>
      <c r="R61" t="str">
        <f t="shared" si="1"/>
        <v>Normal</v>
      </c>
      <c r="S61">
        <v>115</v>
      </c>
      <c r="T61" t="str">
        <f t="shared" si="2"/>
        <v>Normal</v>
      </c>
      <c r="U61">
        <v>5.0999999999999996</v>
      </c>
      <c r="V61">
        <v>38.6</v>
      </c>
      <c r="W61" t="str">
        <f t="shared" si="3"/>
        <v>Obese</v>
      </c>
      <c r="X61">
        <v>268</v>
      </c>
      <c r="Y61" t="str">
        <f t="shared" si="4"/>
        <v>High</v>
      </c>
      <c r="Z61" t="s">
        <v>3750</v>
      </c>
      <c r="AA61">
        <v>2255</v>
      </c>
      <c r="AB61" t="s">
        <v>79</v>
      </c>
      <c r="AC61" t="s">
        <v>132</v>
      </c>
    </row>
    <row r="62" spans="1:29" x14ac:dyDescent="0.3">
      <c r="A62" t="s">
        <v>510</v>
      </c>
      <c r="B62" t="s">
        <v>511</v>
      </c>
      <c r="C62" t="s">
        <v>60</v>
      </c>
      <c r="D62">
        <v>84</v>
      </c>
      <c r="E62" t="str">
        <f t="shared" si="0"/>
        <v>Old Age</v>
      </c>
      <c r="F62" t="s">
        <v>4420</v>
      </c>
      <c r="G62" t="s">
        <v>468</v>
      </c>
      <c r="H62" s="3" t="s">
        <v>4905</v>
      </c>
      <c r="I62" s="11">
        <v>44038</v>
      </c>
      <c r="J62" s="11">
        <v>44042</v>
      </c>
      <c r="K62" t="s">
        <v>53</v>
      </c>
      <c r="L62" t="s">
        <v>54</v>
      </c>
      <c r="M62" t="s">
        <v>5259</v>
      </c>
      <c r="N62" t="s">
        <v>517</v>
      </c>
      <c r="O62">
        <v>146</v>
      </c>
      <c r="P62">
        <v>90</v>
      </c>
      <c r="Q62" t="s">
        <v>3811</v>
      </c>
      <c r="R62" t="str">
        <f t="shared" si="1"/>
        <v>Hypertension</v>
      </c>
      <c r="S62">
        <v>231</v>
      </c>
      <c r="T62" t="str">
        <f t="shared" si="2"/>
        <v>Diabetes</v>
      </c>
      <c r="U62">
        <v>12</v>
      </c>
      <c r="V62">
        <v>30</v>
      </c>
      <c r="W62" t="str">
        <f t="shared" si="3"/>
        <v>Obese</v>
      </c>
      <c r="X62">
        <v>145</v>
      </c>
      <c r="Y62" t="str">
        <f t="shared" si="4"/>
        <v>Normal</v>
      </c>
      <c r="Z62" t="s">
        <v>3750</v>
      </c>
      <c r="AA62">
        <v>12721</v>
      </c>
      <c r="AB62" t="s">
        <v>25</v>
      </c>
      <c r="AC62" t="s">
        <v>132</v>
      </c>
    </row>
    <row r="63" spans="1:29" x14ac:dyDescent="0.3">
      <c r="A63" t="s">
        <v>518</v>
      </c>
      <c r="B63" t="s">
        <v>519</v>
      </c>
      <c r="C63" t="s">
        <v>36</v>
      </c>
      <c r="D63">
        <v>28</v>
      </c>
      <c r="E63" t="str">
        <f t="shared" si="0"/>
        <v>Young Adult</v>
      </c>
      <c r="F63" t="s">
        <v>4421</v>
      </c>
      <c r="G63" t="s">
        <v>145</v>
      </c>
      <c r="H63" s="3" t="s">
        <v>4906</v>
      </c>
      <c r="K63" t="s">
        <v>409</v>
      </c>
      <c r="L63" t="s">
        <v>481</v>
      </c>
      <c r="M63" t="s">
        <v>5263</v>
      </c>
      <c r="N63" t="s">
        <v>363</v>
      </c>
      <c r="O63">
        <v>139</v>
      </c>
      <c r="P63">
        <v>75</v>
      </c>
      <c r="Q63" t="s">
        <v>3812</v>
      </c>
      <c r="R63" t="str">
        <f t="shared" si="1"/>
        <v>Hypertension</v>
      </c>
      <c r="S63">
        <v>78</v>
      </c>
      <c r="T63" t="str">
        <f t="shared" si="2"/>
        <v>Normal</v>
      </c>
      <c r="U63">
        <v>10.6</v>
      </c>
      <c r="V63">
        <v>20.7</v>
      </c>
      <c r="W63" t="str">
        <f t="shared" si="3"/>
        <v>Normal</v>
      </c>
      <c r="X63">
        <v>133</v>
      </c>
      <c r="Y63" t="str">
        <f t="shared" si="4"/>
        <v>Normal</v>
      </c>
      <c r="Z63" t="s">
        <v>25</v>
      </c>
      <c r="AA63">
        <v>41864</v>
      </c>
      <c r="AB63" t="s">
        <v>4346</v>
      </c>
      <c r="AC63" t="s">
        <v>132</v>
      </c>
    </row>
    <row r="64" spans="1:29" x14ac:dyDescent="0.3">
      <c r="A64" t="s">
        <v>3582</v>
      </c>
      <c r="B64" t="s">
        <v>522</v>
      </c>
      <c r="C64" t="s">
        <v>60</v>
      </c>
      <c r="D64">
        <v>28</v>
      </c>
      <c r="E64" t="str">
        <f t="shared" si="0"/>
        <v>Young Adult</v>
      </c>
      <c r="F64" t="s">
        <v>4422</v>
      </c>
      <c r="G64" t="s">
        <v>73</v>
      </c>
      <c r="H64" s="3" t="s">
        <v>5244</v>
      </c>
      <c r="I64" s="11">
        <v>44086</v>
      </c>
      <c r="J64" s="11">
        <v>44109</v>
      </c>
      <c r="K64" t="s">
        <v>409</v>
      </c>
      <c r="L64" t="s">
        <v>157</v>
      </c>
      <c r="M64" t="s">
        <v>5267</v>
      </c>
      <c r="N64" t="s">
        <v>525</v>
      </c>
      <c r="O64">
        <v>162</v>
      </c>
      <c r="P64">
        <v>85</v>
      </c>
      <c r="Q64" t="s">
        <v>3813</v>
      </c>
      <c r="R64" t="str">
        <f t="shared" si="1"/>
        <v>Hypertension</v>
      </c>
      <c r="S64">
        <v>157</v>
      </c>
      <c r="T64" t="str">
        <f t="shared" si="2"/>
        <v>Prediabetes</v>
      </c>
      <c r="U64">
        <v>12.8</v>
      </c>
      <c r="V64">
        <v>37.700000000000003</v>
      </c>
      <c r="W64" t="str">
        <f t="shared" si="3"/>
        <v>Obese</v>
      </c>
      <c r="X64">
        <v>138</v>
      </c>
      <c r="Y64" t="str">
        <f t="shared" si="4"/>
        <v>Normal</v>
      </c>
      <c r="Z64" t="s">
        <v>25</v>
      </c>
      <c r="AA64">
        <v>16630</v>
      </c>
      <c r="AB64" t="s">
        <v>4347</v>
      </c>
      <c r="AC64" t="s">
        <v>132</v>
      </c>
    </row>
    <row r="65" spans="1:29" x14ac:dyDescent="0.3">
      <c r="A65" t="s">
        <v>526</v>
      </c>
      <c r="B65" t="s">
        <v>527</v>
      </c>
      <c r="C65" t="s">
        <v>60</v>
      </c>
      <c r="D65">
        <v>41</v>
      </c>
      <c r="E65" t="str">
        <f t="shared" si="0"/>
        <v>Middle Age</v>
      </c>
      <c r="F65" t="s">
        <v>4423</v>
      </c>
      <c r="G65" t="s">
        <v>95</v>
      </c>
      <c r="H65" s="3" t="s">
        <v>4907</v>
      </c>
      <c r="K65" t="s">
        <v>668</v>
      </c>
      <c r="L65" t="s">
        <v>289</v>
      </c>
      <c r="M65" t="s">
        <v>5257</v>
      </c>
      <c r="N65" t="s">
        <v>530</v>
      </c>
      <c r="O65">
        <v>139</v>
      </c>
      <c r="P65">
        <v>83</v>
      </c>
      <c r="Q65" t="s">
        <v>3814</v>
      </c>
      <c r="R65" t="str">
        <f t="shared" si="1"/>
        <v>Hypertension</v>
      </c>
      <c r="S65">
        <v>193</v>
      </c>
      <c r="T65" t="str">
        <f t="shared" si="2"/>
        <v>Prediabetes</v>
      </c>
      <c r="U65">
        <v>7.4</v>
      </c>
      <c r="V65">
        <v>27.5</v>
      </c>
      <c r="W65" t="str">
        <f t="shared" si="3"/>
        <v>Over Weight</v>
      </c>
      <c r="X65">
        <v>149</v>
      </c>
      <c r="Y65" t="str">
        <f t="shared" si="4"/>
        <v>Normal</v>
      </c>
      <c r="Z65" t="s">
        <v>3749</v>
      </c>
      <c r="AA65">
        <v>47629</v>
      </c>
      <c r="AB65" t="s">
        <v>4347</v>
      </c>
      <c r="AC65" t="s">
        <v>68</v>
      </c>
    </row>
    <row r="66" spans="1:29" x14ac:dyDescent="0.3">
      <c r="A66" t="s">
        <v>531</v>
      </c>
      <c r="B66" t="s">
        <v>532</v>
      </c>
      <c r="C66" t="s">
        <v>60</v>
      </c>
      <c r="D66">
        <v>59</v>
      </c>
      <c r="E66" t="str">
        <f t="shared" ref="E66:E129" si="5">IF(D66&gt;59, "Old Age", IF(D66&lt;40, "Young Adult",  "Middle Age"))</f>
        <v>Middle Age</v>
      </c>
      <c r="F66" t="s">
        <v>4424</v>
      </c>
      <c r="G66" t="s">
        <v>153</v>
      </c>
      <c r="H66" s="3" t="s">
        <v>4908</v>
      </c>
      <c r="I66" s="11">
        <v>45115</v>
      </c>
      <c r="J66" s="11">
        <v>45135</v>
      </c>
      <c r="K66" t="s">
        <v>53</v>
      </c>
      <c r="L66" t="s">
        <v>5262</v>
      </c>
      <c r="M66" t="s">
        <v>5263</v>
      </c>
      <c r="N66" t="s">
        <v>538</v>
      </c>
      <c r="O66">
        <v>145</v>
      </c>
      <c r="P66">
        <v>91</v>
      </c>
      <c r="Q66" t="s">
        <v>3815</v>
      </c>
      <c r="R66" t="str">
        <f t="shared" ref="R66:R129" si="6">IF(OR(O66 &gt; 129, P66&gt; 79), "Hypertension", IF(AND(O66&gt;119, P66&lt;80), "Elevated", IF(OR(O66&lt;90, P66&lt;60), "Hypotension", "Normal")))</f>
        <v>Hypertension</v>
      </c>
      <c r="S66">
        <v>223</v>
      </c>
      <c r="T66" t="str">
        <f t="shared" ref="T66:T129" si="7">IF(S66&lt;70, "Hypoglycemia", IF(S66&gt;399,"Hyperglycemia", IF(S66&gt;199, "Diabetes", IF(S66&gt;139,"Prediabetes", "Normal"))))</f>
        <v>Diabetes</v>
      </c>
      <c r="U66">
        <v>8.9</v>
      </c>
      <c r="V66">
        <v>31.4</v>
      </c>
      <c r="W66" t="str">
        <f t="shared" ref="W66:W129" si="8">IF(V66&gt;39.9, "Severe obesity", IF(V66&lt;18.5, "Under Weight", IF(V66&lt;25, "Normal", IF(V66&lt;30, "Over Weight", "Obese"))))</f>
        <v>Obese</v>
      </c>
      <c r="X66">
        <v>241</v>
      </c>
      <c r="Y66" t="str">
        <f t="shared" ref="Y66:Y129" si="9">IF(X66 &lt;200, "Normal", IF(X66 &gt;239, "High", "Border Line"))</f>
        <v>High</v>
      </c>
      <c r="Z66" t="s">
        <v>3750</v>
      </c>
      <c r="AA66">
        <v>40828</v>
      </c>
      <c r="AB66" t="s">
        <v>4347</v>
      </c>
      <c r="AC66" t="s">
        <v>68</v>
      </c>
    </row>
    <row r="67" spans="1:29" x14ac:dyDescent="0.3">
      <c r="A67" t="s">
        <v>3470</v>
      </c>
      <c r="B67" t="s">
        <v>539</v>
      </c>
      <c r="C67" t="s">
        <v>36</v>
      </c>
      <c r="D67">
        <v>59</v>
      </c>
      <c r="E67" t="str">
        <f t="shared" si="5"/>
        <v>Middle Age</v>
      </c>
      <c r="F67" t="s">
        <v>4425</v>
      </c>
      <c r="G67" t="s">
        <v>541</v>
      </c>
      <c r="H67" t="s">
        <v>5244</v>
      </c>
      <c r="I67" s="11">
        <v>44554</v>
      </c>
      <c r="J67" s="11">
        <v>44579</v>
      </c>
      <c r="L67" t="s">
        <v>261</v>
      </c>
      <c r="M67" t="s">
        <v>5256</v>
      </c>
      <c r="O67">
        <v>166</v>
      </c>
      <c r="P67">
        <v>78</v>
      </c>
      <c r="Q67" t="s">
        <v>3816</v>
      </c>
      <c r="R67" t="str">
        <f t="shared" si="6"/>
        <v>Hypertension</v>
      </c>
      <c r="S67">
        <v>110</v>
      </c>
      <c r="T67" t="str">
        <f t="shared" si="7"/>
        <v>Normal</v>
      </c>
      <c r="U67">
        <v>8.9</v>
      </c>
      <c r="V67">
        <v>35.5</v>
      </c>
      <c r="W67" t="str">
        <f t="shared" si="8"/>
        <v>Obese</v>
      </c>
      <c r="X67">
        <v>258</v>
      </c>
      <c r="Y67" t="str">
        <f t="shared" si="9"/>
        <v>High</v>
      </c>
      <c r="Z67" t="s">
        <v>25</v>
      </c>
      <c r="AA67">
        <v>43706</v>
      </c>
      <c r="AB67" t="s">
        <v>79</v>
      </c>
      <c r="AC67" t="s">
        <v>132</v>
      </c>
    </row>
    <row r="68" spans="1:29" x14ac:dyDescent="0.3">
      <c r="A68" t="s">
        <v>544</v>
      </c>
      <c r="B68" t="s">
        <v>545</v>
      </c>
      <c r="C68" t="s">
        <v>60</v>
      </c>
      <c r="D68">
        <v>57</v>
      </c>
      <c r="E68" t="str">
        <f t="shared" si="5"/>
        <v>Middle Age</v>
      </c>
      <c r="F68" t="s">
        <v>4426</v>
      </c>
      <c r="G68" t="s">
        <v>153</v>
      </c>
      <c r="H68" s="3" t="s">
        <v>5244</v>
      </c>
      <c r="I68" s="11">
        <v>45115</v>
      </c>
      <c r="J68" s="11">
        <v>45114</v>
      </c>
      <c r="K68" t="s">
        <v>196</v>
      </c>
      <c r="L68" t="s">
        <v>548</v>
      </c>
      <c r="M68" t="s">
        <v>5265</v>
      </c>
      <c r="N68" t="s">
        <v>549</v>
      </c>
      <c r="O68">
        <v>139</v>
      </c>
      <c r="P68">
        <v>92</v>
      </c>
      <c r="Q68" t="s">
        <v>3817</v>
      </c>
      <c r="R68" t="str">
        <f t="shared" si="6"/>
        <v>Hypertension</v>
      </c>
      <c r="S68">
        <v>135</v>
      </c>
      <c r="T68" t="str">
        <f t="shared" si="7"/>
        <v>Normal</v>
      </c>
      <c r="U68">
        <v>8.9</v>
      </c>
      <c r="V68">
        <v>29.8</v>
      </c>
      <c r="W68" t="str">
        <f t="shared" si="8"/>
        <v>Over Weight</v>
      </c>
      <c r="X68">
        <v>273</v>
      </c>
      <c r="Y68" t="str">
        <f t="shared" si="9"/>
        <v>High</v>
      </c>
      <c r="Z68" t="s">
        <v>25</v>
      </c>
      <c r="AA68">
        <v>15876</v>
      </c>
      <c r="AB68" t="s">
        <v>4346</v>
      </c>
      <c r="AC68" t="s">
        <v>132</v>
      </c>
    </row>
    <row r="69" spans="1:29" x14ac:dyDescent="0.3">
      <c r="A69" t="s">
        <v>551</v>
      </c>
      <c r="B69" t="s">
        <v>552</v>
      </c>
      <c r="C69" t="s">
        <v>36</v>
      </c>
      <c r="D69">
        <v>72</v>
      </c>
      <c r="E69" t="str">
        <f t="shared" si="5"/>
        <v>Old Age</v>
      </c>
      <c r="F69" t="s">
        <v>4427</v>
      </c>
      <c r="G69" t="s">
        <v>153</v>
      </c>
      <c r="H69" s="3" t="s">
        <v>5244</v>
      </c>
      <c r="I69" s="11">
        <v>44606</v>
      </c>
      <c r="J69" s="11">
        <v>44627</v>
      </c>
      <c r="K69" t="s">
        <v>668</v>
      </c>
      <c r="L69" t="s">
        <v>548</v>
      </c>
      <c r="M69" t="s">
        <v>5265</v>
      </c>
      <c r="N69" t="s">
        <v>556</v>
      </c>
      <c r="O69">
        <v>168</v>
      </c>
      <c r="P69">
        <v>91</v>
      </c>
      <c r="Q69" t="s">
        <v>3819</v>
      </c>
      <c r="R69" t="str">
        <f t="shared" si="6"/>
        <v>Hypertension</v>
      </c>
      <c r="S69">
        <v>119</v>
      </c>
      <c r="T69" t="str">
        <f t="shared" si="7"/>
        <v>Normal</v>
      </c>
      <c r="U69">
        <v>7.8</v>
      </c>
      <c r="V69">
        <v>33.200000000000003</v>
      </c>
      <c r="W69" t="str">
        <f t="shared" si="8"/>
        <v>Obese</v>
      </c>
      <c r="X69">
        <v>265</v>
      </c>
      <c r="Y69" t="str">
        <f t="shared" si="9"/>
        <v>High</v>
      </c>
      <c r="Z69" t="s">
        <v>25</v>
      </c>
      <c r="AA69">
        <v>10381</v>
      </c>
      <c r="AB69" t="s">
        <v>4347</v>
      </c>
      <c r="AC69" t="s">
        <v>132</v>
      </c>
    </row>
    <row r="70" spans="1:29" x14ac:dyDescent="0.3">
      <c r="A70" t="s">
        <v>3471</v>
      </c>
      <c r="B70" t="s">
        <v>557</v>
      </c>
      <c r="C70" t="s">
        <v>60</v>
      </c>
      <c r="D70">
        <v>74</v>
      </c>
      <c r="E70" t="str">
        <f t="shared" si="5"/>
        <v>Old Age</v>
      </c>
      <c r="F70" t="s">
        <v>4428</v>
      </c>
      <c r="G70" t="s">
        <v>329</v>
      </c>
      <c r="H70" s="3" t="s">
        <v>4909</v>
      </c>
      <c r="I70" s="11">
        <v>44464</v>
      </c>
      <c r="J70" s="11">
        <v>44462</v>
      </c>
      <c r="K70" t="s">
        <v>409</v>
      </c>
      <c r="L70" t="s">
        <v>481</v>
      </c>
      <c r="M70" t="s">
        <v>5263</v>
      </c>
      <c r="N70" t="s">
        <v>562</v>
      </c>
      <c r="O70">
        <v>97</v>
      </c>
      <c r="P70">
        <v>87</v>
      </c>
      <c r="Q70" t="s">
        <v>3820</v>
      </c>
      <c r="R70" t="str">
        <f t="shared" si="6"/>
        <v>Hypertension</v>
      </c>
      <c r="S70">
        <v>207</v>
      </c>
      <c r="T70" t="str">
        <f t="shared" si="7"/>
        <v>Diabetes</v>
      </c>
      <c r="U70">
        <v>10</v>
      </c>
      <c r="V70">
        <v>20.9</v>
      </c>
      <c r="W70" t="str">
        <f t="shared" si="8"/>
        <v>Normal</v>
      </c>
      <c r="X70">
        <v>202</v>
      </c>
      <c r="Y70" t="str">
        <f t="shared" si="9"/>
        <v>Border Line</v>
      </c>
      <c r="Z70" t="s">
        <v>25</v>
      </c>
      <c r="AA70">
        <v>29512</v>
      </c>
      <c r="AB70" t="s">
        <v>25</v>
      </c>
      <c r="AC70" t="s">
        <v>68</v>
      </c>
    </row>
    <row r="71" spans="1:29" x14ac:dyDescent="0.3">
      <c r="A71" t="s">
        <v>3538</v>
      </c>
      <c r="B71" t="s">
        <v>563</v>
      </c>
      <c r="C71" t="s">
        <v>60</v>
      </c>
      <c r="D71">
        <v>23</v>
      </c>
      <c r="E71" t="str">
        <f t="shared" si="5"/>
        <v>Young Adult</v>
      </c>
      <c r="F71" t="s">
        <v>4429</v>
      </c>
      <c r="G71" t="s">
        <v>329</v>
      </c>
      <c r="H71" s="3" t="s">
        <v>4910</v>
      </c>
      <c r="I71" s="11">
        <v>45648</v>
      </c>
      <c r="J71" s="11">
        <v>45650</v>
      </c>
      <c r="K71" t="s">
        <v>668</v>
      </c>
      <c r="L71" t="s">
        <v>54</v>
      </c>
      <c r="M71" t="s">
        <v>5259</v>
      </c>
      <c r="N71" t="s">
        <v>568</v>
      </c>
      <c r="O71">
        <v>160</v>
      </c>
      <c r="P71">
        <v>138</v>
      </c>
      <c r="Q71" t="s">
        <v>3821</v>
      </c>
      <c r="R71" t="str">
        <f t="shared" si="6"/>
        <v>Hypertension</v>
      </c>
      <c r="S71">
        <v>192</v>
      </c>
      <c r="T71" t="str">
        <f t="shared" si="7"/>
        <v>Prediabetes</v>
      </c>
      <c r="U71">
        <v>5.6</v>
      </c>
      <c r="V71">
        <v>38.9</v>
      </c>
      <c r="W71" t="str">
        <f t="shared" si="8"/>
        <v>Obese</v>
      </c>
      <c r="X71">
        <v>148</v>
      </c>
      <c r="Y71" t="str">
        <f t="shared" si="9"/>
        <v>Normal</v>
      </c>
      <c r="Z71" t="s">
        <v>3750</v>
      </c>
      <c r="AA71">
        <v>40866</v>
      </c>
      <c r="AB71" t="s">
        <v>4346</v>
      </c>
      <c r="AC71" t="s">
        <v>132</v>
      </c>
    </row>
    <row r="72" spans="1:29" x14ac:dyDescent="0.3">
      <c r="A72" t="s">
        <v>570</v>
      </c>
      <c r="B72" t="s">
        <v>571</v>
      </c>
      <c r="C72" t="s">
        <v>60</v>
      </c>
      <c r="D72">
        <v>63</v>
      </c>
      <c r="E72" t="str">
        <f t="shared" si="5"/>
        <v>Old Age</v>
      </c>
      <c r="F72" t="s">
        <v>4430</v>
      </c>
      <c r="G72" t="s">
        <v>95</v>
      </c>
      <c r="H72" s="3" t="s">
        <v>5244</v>
      </c>
      <c r="I72" s="11">
        <v>44702</v>
      </c>
      <c r="K72" t="s">
        <v>668</v>
      </c>
      <c r="L72" t="s">
        <v>873</v>
      </c>
      <c r="M72" t="s">
        <v>5261</v>
      </c>
      <c r="N72" t="s">
        <v>574</v>
      </c>
      <c r="O72">
        <v>150</v>
      </c>
      <c r="P72">
        <v>99</v>
      </c>
      <c r="Q72" t="s">
        <v>3823</v>
      </c>
      <c r="R72" t="str">
        <f t="shared" si="6"/>
        <v>Hypertension</v>
      </c>
      <c r="S72">
        <v>109</v>
      </c>
      <c r="T72" t="str">
        <f t="shared" si="7"/>
        <v>Normal</v>
      </c>
      <c r="U72">
        <v>9.1</v>
      </c>
      <c r="V72">
        <v>33.6</v>
      </c>
      <c r="W72" t="str">
        <f t="shared" si="8"/>
        <v>Obese</v>
      </c>
      <c r="X72">
        <v>233</v>
      </c>
      <c r="Y72" t="str">
        <f t="shared" si="9"/>
        <v>Border Line</v>
      </c>
      <c r="Z72" t="s">
        <v>3749</v>
      </c>
      <c r="AA72">
        <v>34723</v>
      </c>
      <c r="AB72" t="s">
        <v>79</v>
      </c>
      <c r="AC72" t="s">
        <v>68</v>
      </c>
    </row>
    <row r="73" spans="1:29" x14ac:dyDescent="0.3">
      <c r="A73" t="s">
        <v>575</v>
      </c>
      <c r="B73" t="s">
        <v>576</v>
      </c>
      <c r="C73" t="s">
        <v>60</v>
      </c>
      <c r="D73">
        <v>73</v>
      </c>
      <c r="E73" t="str">
        <f t="shared" si="5"/>
        <v>Old Age</v>
      </c>
      <c r="F73" t="s">
        <v>4431</v>
      </c>
      <c r="G73" t="s">
        <v>316</v>
      </c>
      <c r="H73" s="3" t="s">
        <v>4911</v>
      </c>
      <c r="K73" t="s">
        <v>156</v>
      </c>
      <c r="L73" t="s">
        <v>261</v>
      </c>
      <c r="M73" t="s">
        <v>5256</v>
      </c>
      <c r="N73" t="s">
        <v>579</v>
      </c>
      <c r="O73">
        <v>134</v>
      </c>
      <c r="P73">
        <v>87</v>
      </c>
      <c r="Q73" t="s">
        <v>3824</v>
      </c>
      <c r="R73" t="str">
        <f t="shared" si="6"/>
        <v>Hypertension</v>
      </c>
      <c r="S73">
        <v>163</v>
      </c>
      <c r="T73" t="str">
        <f t="shared" si="7"/>
        <v>Prediabetes</v>
      </c>
      <c r="U73">
        <v>7.6</v>
      </c>
      <c r="V73">
        <v>24.7</v>
      </c>
      <c r="W73" t="str">
        <f t="shared" si="8"/>
        <v>Normal</v>
      </c>
      <c r="X73">
        <v>169</v>
      </c>
      <c r="Y73" t="str">
        <f t="shared" si="9"/>
        <v>Normal</v>
      </c>
      <c r="Z73" t="s">
        <v>3749</v>
      </c>
      <c r="AA73">
        <v>0</v>
      </c>
      <c r="AB73" t="s">
        <v>379</v>
      </c>
      <c r="AC73" t="s">
        <v>132</v>
      </c>
    </row>
    <row r="74" spans="1:29" x14ac:dyDescent="0.3">
      <c r="A74" t="s">
        <v>580</v>
      </c>
      <c r="B74" t="s">
        <v>581</v>
      </c>
      <c r="C74" t="s">
        <v>3442</v>
      </c>
      <c r="D74">
        <v>25</v>
      </c>
      <c r="E74" t="str">
        <f t="shared" si="5"/>
        <v>Young Adult</v>
      </c>
      <c r="F74" t="s">
        <v>4432</v>
      </c>
      <c r="G74" t="s">
        <v>316</v>
      </c>
      <c r="H74" s="3" t="s">
        <v>5244</v>
      </c>
      <c r="I74" s="11">
        <v>44233</v>
      </c>
      <c r="J74" s="11">
        <v>44235</v>
      </c>
      <c r="K74" t="s">
        <v>230</v>
      </c>
      <c r="L74" t="s">
        <v>631</v>
      </c>
      <c r="M74" t="s">
        <v>5260</v>
      </c>
      <c r="N74" t="s">
        <v>585</v>
      </c>
      <c r="O74">
        <v>139</v>
      </c>
      <c r="P74">
        <v>72</v>
      </c>
      <c r="Q74" t="s">
        <v>3825</v>
      </c>
      <c r="R74" t="str">
        <f t="shared" si="6"/>
        <v>Hypertension</v>
      </c>
      <c r="S74">
        <v>125</v>
      </c>
      <c r="T74" t="str">
        <f t="shared" si="7"/>
        <v>Normal</v>
      </c>
      <c r="U74">
        <v>10</v>
      </c>
      <c r="V74">
        <v>26.1</v>
      </c>
      <c r="W74" t="str">
        <f t="shared" si="8"/>
        <v>Over Weight</v>
      </c>
      <c r="X74">
        <v>277</v>
      </c>
      <c r="Y74" t="str">
        <f t="shared" si="9"/>
        <v>High</v>
      </c>
      <c r="Z74" t="s">
        <v>3750</v>
      </c>
      <c r="AA74">
        <v>24328</v>
      </c>
      <c r="AB74" t="s">
        <v>33</v>
      </c>
      <c r="AC74" t="s">
        <v>132</v>
      </c>
    </row>
    <row r="75" spans="1:29" x14ac:dyDescent="0.3">
      <c r="A75" t="s">
        <v>586</v>
      </c>
      <c r="B75" t="s">
        <v>587</v>
      </c>
      <c r="C75" t="s">
        <v>60</v>
      </c>
      <c r="D75">
        <v>69</v>
      </c>
      <c r="E75" t="str">
        <f t="shared" si="5"/>
        <v>Old Age</v>
      </c>
      <c r="F75" t="s">
        <v>4433</v>
      </c>
      <c r="G75" t="s">
        <v>95</v>
      </c>
      <c r="H75" s="3" t="s">
        <v>5244</v>
      </c>
      <c r="I75" s="11">
        <v>44320</v>
      </c>
      <c r="J75" s="11">
        <v>44335</v>
      </c>
      <c r="K75" t="s">
        <v>409</v>
      </c>
      <c r="L75" t="s">
        <v>157</v>
      </c>
      <c r="M75" t="s">
        <v>5267</v>
      </c>
      <c r="N75" t="s">
        <v>591</v>
      </c>
      <c r="O75">
        <v>146</v>
      </c>
      <c r="P75">
        <v>74</v>
      </c>
      <c r="Q75" t="s">
        <v>3826</v>
      </c>
      <c r="R75" t="str">
        <f t="shared" si="6"/>
        <v>Hypertension</v>
      </c>
      <c r="S75">
        <v>201</v>
      </c>
      <c r="T75" t="str">
        <f t="shared" si="7"/>
        <v>Diabetes</v>
      </c>
      <c r="U75">
        <v>8.6</v>
      </c>
      <c r="V75">
        <v>31.1</v>
      </c>
      <c r="W75" t="str">
        <f t="shared" si="8"/>
        <v>Obese</v>
      </c>
      <c r="X75">
        <v>120</v>
      </c>
      <c r="Y75" t="str">
        <f t="shared" si="9"/>
        <v>Normal</v>
      </c>
      <c r="Z75" t="s">
        <v>25</v>
      </c>
      <c r="AA75">
        <v>45797</v>
      </c>
      <c r="AB75" t="s">
        <v>33</v>
      </c>
      <c r="AC75" t="s">
        <v>25</v>
      </c>
    </row>
    <row r="76" spans="1:29" x14ac:dyDescent="0.3">
      <c r="A76" t="s">
        <v>3448</v>
      </c>
      <c r="B76" t="s">
        <v>592</v>
      </c>
      <c r="C76" t="s">
        <v>36</v>
      </c>
      <c r="D76">
        <v>38</v>
      </c>
      <c r="E76" t="str">
        <f t="shared" si="5"/>
        <v>Young Adult</v>
      </c>
      <c r="F76" t="s">
        <v>4434</v>
      </c>
      <c r="G76" t="s">
        <v>153</v>
      </c>
      <c r="H76" s="3" t="s">
        <v>5244</v>
      </c>
      <c r="I76" s="11">
        <v>45214</v>
      </c>
      <c r="J76" s="11">
        <v>45241</v>
      </c>
      <c r="K76" t="s">
        <v>196</v>
      </c>
      <c r="L76" t="s">
        <v>508</v>
      </c>
      <c r="M76" t="s">
        <v>5265</v>
      </c>
      <c r="N76" t="s">
        <v>595</v>
      </c>
      <c r="O76">
        <v>177</v>
      </c>
      <c r="P76">
        <v>98</v>
      </c>
      <c r="Q76" t="s">
        <v>596</v>
      </c>
      <c r="R76" t="str">
        <f t="shared" si="6"/>
        <v>Hypertension</v>
      </c>
      <c r="S76">
        <v>91</v>
      </c>
      <c r="T76" t="str">
        <f t="shared" si="7"/>
        <v>Normal</v>
      </c>
      <c r="U76">
        <v>11.4</v>
      </c>
      <c r="V76">
        <v>33.299999999999997</v>
      </c>
      <c r="W76" t="str">
        <f t="shared" si="8"/>
        <v>Obese</v>
      </c>
      <c r="X76">
        <v>224</v>
      </c>
      <c r="Y76" t="str">
        <f t="shared" si="9"/>
        <v>Border Line</v>
      </c>
      <c r="Z76" t="s">
        <v>3750</v>
      </c>
      <c r="AA76">
        <v>15052</v>
      </c>
      <c r="AB76" t="s">
        <v>4347</v>
      </c>
      <c r="AC76" t="s">
        <v>132</v>
      </c>
    </row>
    <row r="77" spans="1:29" x14ac:dyDescent="0.3">
      <c r="A77" t="s">
        <v>597</v>
      </c>
      <c r="B77" t="s">
        <v>598</v>
      </c>
      <c r="C77" t="s">
        <v>60</v>
      </c>
      <c r="D77">
        <v>36</v>
      </c>
      <c r="E77" t="str">
        <f t="shared" si="5"/>
        <v>Young Adult</v>
      </c>
      <c r="F77" t="s">
        <v>4435</v>
      </c>
      <c r="G77" t="s">
        <v>153</v>
      </c>
      <c r="H77" t="s">
        <v>5244</v>
      </c>
      <c r="K77" t="s">
        <v>53</v>
      </c>
      <c r="L77" t="s">
        <v>25</v>
      </c>
      <c r="O77">
        <v>174</v>
      </c>
      <c r="P77">
        <v>78</v>
      </c>
      <c r="Q77" t="s">
        <v>3827</v>
      </c>
      <c r="R77" t="str">
        <f t="shared" si="6"/>
        <v>Hypertension</v>
      </c>
      <c r="S77">
        <v>102</v>
      </c>
      <c r="T77" t="str">
        <f t="shared" si="7"/>
        <v>Normal</v>
      </c>
      <c r="U77">
        <v>5.5</v>
      </c>
      <c r="V77">
        <v>38.700000000000003</v>
      </c>
      <c r="W77" t="str">
        <f t="shared" si="8"/>
        <v>Obese</v>
      </c>
      <c r="X77">
        <v>246</v>
      </c>
      <c r="Y77" t="str">
        <f t="shared" si="9"/>
        <v>High</v>
      </c>
      <c r="Z77" t="s">
        <v>25</v>
      </c>
      <c r="AA77">
        <v>15278</v>
      </c>
      <c r="AB77" t="s">
        <v>379</v>
      </c>
      <c r="AC77" t="s">
        <v>25</v>
      </c>
    </row>
    <row r="78" spans="1:29" x14ac:dyDescent="0.3">
      <c r="A78" t="s">
        <v>601</v>
      </c>
      <c r="B78" t="s">
        <v>602</v>
      </c>
      <c r="C78" t="s">
        <v>60</v>
      </c>
      <c r="D78">
        <v>74</v>
      </c>
      <c r="E78" t="str">
        <f t="shared" si="5"/>
        <v>Old Age</v>
      </c>
      <c r="F78" t="s">
        <v>4436</v>
      </c>
      <c r="G78" t="s">
        <v>73</v>
      </c>
      <c r="H78" s="3" t="s">
        <v>4912</v>
      </c>
      <c r="I78" s="11">
        <v>45027</v>
      </c>
      <c r="J78" s="11">
        <v>45037</v>
      </c>
      <c r="K78" t="s">
        <v>53</v>
      </c>
      <c r="L78" t="s">
        <v>320</v>
      </c>
      <c r="M78" t="s">
        <v>5258</v>
      </c>
      <c r="N78" t="s">
        <v>607</v>
      </c>
      <c r="O78">
        <v>139</v>
      </c>
      <c r="P78">
        <v>83</v>
      </c>
      <c r="Q78" t="s">
        <v>3814</v>
      </c>
      <c r="R78" t="str">
        <f t="shared" si="6"/>
        <v>Hypertension</v>
      </c>
      <c r="S78">
        <v>193</v>
      </c>
      <c r="T78" t="str">
        <f t="shared" si="7"/>
        <v>Prediabetes</v>
      </c>
      <c r="U78">
        <v>9</v>
      </c>
      <c r="V78">
        <v>41.6</v>
      </c>
      <c r="W78" t="str">
        <f t="shared" si="8"/>
        <v>Severe obesity</v>
      </c>
      <c r="X78">
        <v>204</v>
      </c>
      <c r="Y78" t="str">
        <f t="shared" si="9"/>
        <v>Border Line</v>
      </c>
      <c r="Z78" t="s">
        <v>3750</v>
      </c>
      <c r="AA78">
        <v>28236</v>
      </c>
      <c r="AB78" t="s">
        <v>4346</v>
      </c>
      <c r="AC78" t="s">
        <v>68</v>
      </c>
    </row>
    <row r="79" spans="1:29" x14ac:dyDescent="0.3">
      <c r="A79" t="s">
        <v>608</v>
      </c>
      <c r="B79" t="s">
        <v>609</v>
      </c>
      <c r="C79" t="s">
        <v>60</v>
      </c>
      <c r="D79">
        <v>52</v>
      </c>
      <c r="E79" t="str">
        <f t="shared" si="5"/>
        <v>Middle Age</v>
      </c>
      <c r="G79" t="s">
        <v>153</v>
      </c>
      <c r="H79" s="3" t="s">
        <v>4913</v>
      </c>
      <c r="K79" t="s">
        <v>230</v>
      </c>
      <c r="L79" t="s">
        <v>873</v>
      </c>
      <c r="M79" t="s">
        <v>5261</v>
      </c>
      <c r="N79" t="s">
        <v>612</v>
      </c>
      <c r="O79">
        <v>110</v>
      </c>
      <c r="P79">
        <v>78</v>
      </c>
      <c r="Q79" t="s">
        <v>3829</v>
      </c>
      <c r="R79" t="str">
        <f t="shared" si="6"/>
        <v>Normal</v>
      </c>
      <c r="S79">
        <v>93</v>
      </c>
      <c r="T79" t="str">
        <f t="shared" si="7"/>
        <v>Normal</v>
      </c>
      <c r="U79">
        <v>8.1999999999999993</v>
      </c>
      <c r="V79">
        <v>31.1</v>
      </c>
      <c r="W79" t="str">
        <f t="shared" si="8"/>
        <v>Obese</v>
      </c>
      <c r="X79">
        <v>251</v>
      </c>
      <c r="Y79" t="str">
        <f t="shared" si="9"/>
        <v>High</v>
      </c>
      <c r="Z79" t="s">
        <v>3750</v>
      </c>
      <c r="AA79">
        <v>33744</v>
      </c>
      <c r="AB79" t="s">
        <v>33</v>
      </c>
      <c r="AC79" t="s">
        <v>132</v>
      </c>
    </row>
    <row r="80" spans="1:29" x14ac:dyDescent="0.3">
      <c r="A80" t="s">
        <v>3472</v>
      </c>
      <c r="B80" t="s">
        <v>613</v>
      </c>
      <c r="C80" t="s">
        <v>60</v>
      </c>
      <c r="D80">
        <v>64</v>
      </c>
      <c r="E80" t="str">
        <f t="shared" si="5"/>
        <v>Old Age</v>
      </c>
      <c r="F80" t="s">
        <v>4437</v>
      </c>
      <c r="G80" t="s">
        <v>468</v>
      </c>
      <c r="H80" s="3" t="s">
        <v>5244</v>
      </c>
      <c r="I80" s="11">
        <v>45297</v>
      </c>
      <c r="J80" s="11">
        <v>45311</v>
      </c>
      <c r="K80" t="s">
        <v>288</v>
      </c>
      <c r="L80" t="s">
        <v>320</v>
      </c>
      <c r="M80" t="s">
        <v>5258</v>
      </c>
      <c r="N80" t="s">
        <v>617</v>
      </c>
      <c r="O80">
        <v>101</v>
      </c>
      <c r="P80">
        <v>68</v>
      </c>
      <c r="Q80" t="s">
        <v>3830</v>
      </c>
      <c r="R80" t="str">
        <f t="shared" si="6"/>
        <v>Normal</v>
      </c>
      <c r="S80">
        <v>211</v>
      </c>
      <c r="T80" t="str">
        <f t="shared" si="7"/>
        <v>Diabetes</v>
      </c>
      <c r="U80">
        <v>9.1999999999999993</v>
      </c>
      <c r="V80">
        <v>24.7</v>
      </c>
      <c r="W80" t="str">
        <f t="shared" si="8"/>
        <v>Normal</v>
      </c>
      <c r="X80">
        <v>196</v>
      </c>
      <c r="Y80" t="str">
        <f t="shared" si="9"/>
        <v>Normal</v>
      </c>
      <c r="Z80" t="s">
        <v>3750</v>
      </c>
      <c r="AA80">
        <v>2777</v>
      </c>
      <c r="AB80" t="s">
        <v>79</v>
      </c>
      <c r="AC80" t="s">
        <v>132</v>
      </c>
    </row>
    <row r="81" spans="1:29" x14ac:dyDescent="0.3">
      <c r="A81" t="s">
        <v>618</v>
      </c>
      <c r="B81" t="s">
        <v>619</v>
      </c>
      <c r="C81" t="s">
        <v>60</v>
      </c>
      <c r="D81">
        <v>22</v>
      </c>
      <c r="E81" t="str">
        <f t="shared" si="5"/>
        <v>Young Adult</v>
      </c>
      <c r="F81" t="s">
        <v>4438</v>
      </c>
      <c r="G81" t="s">
        <v>25</v>
      </c>
      <c r="H81" s="3" t="s">
        <v>4914</v>
      </c>
      <c r="I81" s="11">
        <v>43960</v>
      </c>
      <c r="J81" s="11">
        <v>43983</v>
      </c>
      <c r="K81" t="s">
        <v>668</v>
      </c>
      <c r="L81" t="s">
        <v>650</v>
      </c>
      <c r="M81" t="s">
        <v>5264</v>
      </c>
      <c r="N81" t="s">
        <v>363</v>
      </c>
      <c r="O81">
        <v>110</v>
      </c>
      <c r="P81">
        <v>66</v>
      </c>
      <c r="Q81" t="s">
        <v>625</v>
      </c>
      <c r="R81" t="str">
        <f t="shared" si="6"/>
        <v>Normal</v>
      </c>
      <c r="S81">
        <v>189</v>
      </c>
      <c r="T81" t="str">
        <f t="shared" si="7"/>
        <v>Prediabetes</v>
      </c>
      <c r="U81">
        <v>12.4</v>
      </c>
      <c r="V81">
        <v>43.1</v>
      </c>
      <c r="W81" t="str">
        <f t="shared" si="8"/>
        <v>Severe obesity</v>
      </c>
      <c r="X81">
        <v>256</v>
      </c>
      <c r="Y81" t="str">
        <f t="shared" si="9"/>
        <v>High</v>
      </c>
      <c r="Z81" t="s">
        <v>25</v>
      </c>
      <c r="AA81">
        <v>6505</v>
      </c>
      <c r="AB81" t="s">
        <v>4346</v>
      </c>
      <c r="AC81" t="s">
        <v>132</v>
      </c>
    </row>
    <row r="82" spans="1:29" x14ac:dyDescent="0.3">
      <c r="A82" t="s">
        <v>626</v>
      </c>
      <c r="B82" t="s">
        <v>627</v>
      </c>
      <c r="C82" t="s">
        <v>60</v>
      </c>
      <c r="D82">
        <v>75</v>
      </c>
      <c r="E82" t="str">
        <f t="shared" si="5"/>
        <v>Old Age</v>
      </c>
      <c r="F82" t="s">
        <v>4439</v>
      </c>
      <c r="G82" t="s">
        <v>153</v>
      </c>
      <c r="H82" s="3" t="s">
        <v>5244</v>
      </c>
      <c r="I82" s="11">
        <v>44545</v>
      </c>
      <c r="J82" s="11">
        <v>44553</v>
      </c>
      <c r="K82" t="s">
        <v>196</v>
      </c>
      <c r="L82" t="s">
        <v>631</v>
      </c>
      <c r="M82" t="s">
        <v>5260</v>
      </c>
      <c r="N82" t="s">
        <v>632</v>
      </c>
      <c r="O82">
        <v>153</v>
      </c>
      <c r="P82">
        <v>73</v>
      </c>
      <c r="Q82" t="s">
        <v>3831</v>
      </c>
      <c r="R82" t="str">
        <f t="shared" si="6"/>
        <v>Hypertension</v>
      </c>
      <c r="S82">
        <v>196</v>
      </c>
      <c r="T82" t="str">
        <f t="shared" si="7"/>
        <v>Prediabetes</v>
      </c>
      <c r="U82">
        <v>9.6999999999999993</v>
      </c>
      <c r="V82">
        <v>21</v>
      </c>
      <c r="W82" t="str">
        <f t="shared" si="8"/>
        <v>Normal</v>
      </c>
      <c r="X82">
        <v>190</v>
      </c>
      <c r="Y82" t="str">
        <f t="shared" si="9"/>
        <v>Normal</v>
      </c>
      <c r="Z82" t="s">
        <v>3749</v>
      </c>
      <c r="AA82">
        <v>36625</v>
      </c>
      <c r="AB82" t="s">
        <v>4346</v>
      </c>
      <c r="AC82" t="s">
        <v>132</v>
      </c>
    </row>
    <row r="83" spans="1:29" x14ac:dyDescent="0.3">
      <c r="A83" t="s">
        <v>633</v>
      </c>
      <c r="B83" t="s">
        <v>634</v>
      </c>
      <c r="C83" t="s">
        <v>3442</v>
      </c>
      <c r="D83">
        <v>65</v>
      </c>
      <c r="E83" t="str">
        <f t="shared" si="5"/>
        <v>Old Age</v>
      </c>
      <c r="F83" t="s">
        <v>4440</v>
      </c>
      <c r="G83" t="s">
        <v>153</v>
      </c>
      <c r="H83" s="3" t="s">
        <v>5244</v>
      </c>
      <c r="I83" s="11">
        <v>43924</v>
      </c>
      <c r="J83" s="11">
        <v>43923</v>
      </c>
      <c r="K83" t="s">
        <v>196</v>
      </c>
      <c r="L83" t="s">
        <v>508</v>
      </c>
      <c r="M83" t="s">
        <v>5265</v>
      </c>
      <c r="N83" t="s">
        <v>639</v>
      </c>
      <c r="O83">
        <v>92</v>
      </c>
      <c r="P83">
        <v>76</v>
      </c>
      <c r="Q83" t="s">
        <v>1672</v>
      </c>
      <c r="R83" t="str">
        <f t="shared" si="6"/>
        <v>Normal</v>
      </c>
      <c r="S83">
        <v>172</v>
      </c>
      <c r="T83" t="str">
        <f t="shared" si="7"/>
        <v>Prediabetes</v>
      </c>
      <c r="U83">
        <v>9.3000000000000007</v>
      </c>
      <c r="V83">
        <v>31.1</v>
      </c>
      <c r="W83" t="str">
        <f t="shared" si="8"/>
        <v>Obese</v>
      </c>
      <c r="X83">
        <v>248</v>
      </c>
      <c r="Y83" t="str">
        <f t="shared" si="9"/>
        <v>High</v>
      </c>
      <c r="Z83" t="s">
        <v>3750</v>
      </c>
      <c r="AA83">
        <v>3485</v>
      </c>
      <c r="AB83" t="s">
        <v>4346</v>
      </c>
      <c r="AC83" t="s">
        <v>132</v>
      </c>
    </row>
    <row r="84" spans="1:29" x14ac:dyDescent="0.3">
      <c r="A84" t="s">
        <v>640</v>
      </c>
      <c r="B84" t="s">
        <v>489</v>
      </c>
      <c r="C84" t="s">
        <v>36</v>
      </c>
      <c r="D84">
        <v>27</v>
      </c>
      <c r="E84" t="str">
        <f t="shared" si="5"/>
        <v>Young Adult</v>
      </c>
      <c r="F84" t="s">
        <v>4441</v>
      </c>
      <c r="G84" t="s">
        <v>95</v>
      </c>
      <c r="H84" s="3" t="s">
        <v>5244</v>
      </c>
      <c r="I84" s="11">
        <v>44212</v>
      </c>
      <c r="J84" s="11">
        <v>44240</v>
      </c>
      <c r="K84" t="s">
        <v>156</v>
      </c>
      <c r="L84" t="s">
        <v>33</v>
      </c>
      <c r="N84" t="s">
        <v>644</v>
      </c>
      <c r="O84">
        <v>110</v>
      </c>
      <c r="P84">
        <v>92</v>
      </c>
      <c r="Q84" t="s">
        <v>3832</v>
      </c>
      <c r="R84" t="str">
        <f t="shared" si="6"/>
        <v>Hypertension</v>
      </c>
      <c r="S84">
        <v>134</v>
      </c>
      <c r="T84" t="str">
        <f t="shared" si="7"/>
        <v>Normal</v>
      </c>
      <c r="U84">
        <v>5.0999999999999996</v>
      </c>
      <c r="V84">
        <v>36.5</v>
      </c>
      <c r="W84" t="str">
        <f t="shared" si="8"/>
        <v>Obese</v>
      </c>
      <c r="X84">
        <v>232</v>
      </c>
      <c r="Y84" t="str">
        <f t="shared" si="9"/>
        <v>Border Line</v>
      </c>
      <c r="Z84" t="s">
        <v>3749</v>
      </c>
      <c r="AA84">
        <v>25999</v>
      </c>
      <c r="AB84" t="s">
        <v>79</v>
      </c>
      <c r="AC84" t="s">
        <v>68</v>
      </c>
    </row>
    <row r="85" spans="1:29" x14ac:dyDescent="0.3">
      <c r="A85" t="s">
        <v>645</v>
      </c>
      <c r="B85" t="s">
        <v>646</v>
      </c>
      <c r="C85" t="s">
        <v>60</v>
      </c>
      <c r="D85">
        <v>85</v>
      </c>
      <c r="E85" t="str">
        <f t="shared" si="5"/>
        <v>Old Age</v>
      </c>
      <c r="G85" t="s">
        <v>25</v>
      </c>
      <c r="H85" s="3" t="s">
        <v>4915</v>
      </c>
      <c r="I85" s="11">
        <v>44361</v>
      </c>
      <c r="J85" s="11">
        <v>44363</v>
      </c>
      <c r="K85" t="s">
        <v>53</v>
      </c>
      <c r="L85" t="s">
        <v>650</v>
      </c>
      <c r="M85" t="s">
        <v>5264</v>
      </c>
      <c r="N85" t="s">
        <v>651</v>
      </c>
      <c r="O85">
        <v>139</v>
      </c>
      <c r="P85">
        <v>123</v>
      </c>
      <c r="Q85" t="s">
        <v>3833</v>
      </c>
      <c r="R85" t="str">
        <f t="shared" si="6"/>
        <v>Hypertension</v>
      </c>
      <c r="S85">
        <v>245</v>
      </c>
      <c r="T85" t="str">
        <f t="shared" si="7"/>
        <v>Diabetes</v>
      </c>
      <c r="U85">
        <v>4.8</v>
      </c>
      <c r="V85">
        <v>21.1</v>
      </c>
      <c r="W85" t="str">
        <f t="shared" si="8"/>
        <v>Normal</v>
      </c>
      <c r="X85">
        <v>166</v>
      </c>
      <c r="Y85" t="str">
        <f t="shared" si="9"/>
        <v>Normal</v>
      </c>
      <c r="Z85" t="s">
        <v>3749</v>
      </c>
      <c r="AA85">
        <v>8416</v>
      </c>
      <c r="AB85" t="s">
        <v>79</v>
      </c>
      <c r="AC85" t="s">
        <v>68</v>
      </c>
    </row>
    <row r="86" spans="1:29" x14ac:dyDescent="0.3">
      <c r="A86" t="s">
        <v>652</v>
      </c>
      <c r="B86" t="s">
        <v>653</v>
      </c>
      <c r="C86" t="s">
        <v>60</v>
      </c>
      <c r="D86">
        <v>58</v>
      </c>
      <c r="E86" t="str">
        <f t="shared" si="5"/>
        <v>Middle Age</v>
      </c>
      <c r="F86" t="s">
        <v>4442</v>
      </c>
      <c r="G86" t="s">
        <v>25</v>
      </c>
      <c r="H86" s="3" t="s">
        <v>4916</v>
      </c>
      <c r="I86" s="11">
        <v>44785</v>
      </c>
      <c r="J86" s="11">
        <v>44801</v>
      </c>
      <c r="K86" t="s">
        <v>196</v>
      </c>
      <c r="L86" t="s">
        <v>508</v>
      </c>
      <c r="M86" t="s">
        <v>5265</v>
      </c>
      <c r="N86" t="s">
        <v>658</v>
      </c>
      <c r="O86">
        <v>119</v>
      </c>
      <c r="P86">
        <v>74</v>
      </c>
      <c r="Q86" t="s">
        <v>3834</v>
      </c>
      <c r="R86" t="str">
        <f t="shared" si="6"/>
        <v>Normal</v>
      </c>
      <c r="S86">
        <v>253</v>
      </c>
      <c r="T86" t="str">
        <f t="shared" si="7"/>
        <v>Diabetes</v>
      </c>
      <c r="U86">
        <v>5</v>
      </c>
      <c r="V86">
        <v>42.8</v>
      </c>
      <c r="W86" t="str">
        <f t="shared" si="8"/>
        <v>Severe obesity</v>
      </c>
      <c r="X86">
        <v>201</v>
      </c>
      <c r="Y86" t="str">
        <f t="shared" si="9"/>
        <v>Border Line</v>
      </c>
      <c r="Z86" t="s">
        <v>25</v>
      </c>
      <c r="AA86">
        <v>10880</v>
      </c>
      <c r="AB86" t="s">
        <v>25</v>
      </c>
      <c r="AC86" t="s">
        <v>132</v>
      </c>
    </row>
    <row r="87" spans="1:29" x14ac:dyDescent="0.3">
      <c r="A87" t="s">
        <v>3473</v>
      </c>
      <c r="B87" t="s">
        <v>659</v>
      </c>
      <c r="C87" t="s">
        <v>60</v>
      </c>
      <c r="D87">
        <v>49</v>
      </c>
      <c r="E87" t="str">
        <f t="shared" si="5"/>
        <v>Middle Age</v>
      </c>
      <c r="F87" t="s">
        <v>4443</v>
      </c>
      <c r="G87" t="s">
        <v>153</v>
      </c>
      <c r="H87" s="3" t="s">
        <v>5244</v>
      </c>
      <c r="I87" s="11">
        <v>45286</v>
      </c>
      <c r="J87" s="11">
        <v>45283</v>
      </c>
      <c r="K87" t="s">
        <v>668</v>
      </c>
      <c r="L87" t="s">
        <v>289</v>
      </c>
      <c r="M87" t="s">
        <v>5257</v>
      </c>
      <c r="N87" t="s">
        <v>190</v>
      </c>
      <c r="O87">
        <v>133</v>
      </c>
      <c r="P87">
        <v>62</v>
      </c>
      <c r="Q87" t="s">
        <v>3835</v>
      </c>
      <c r="R87" t="str">
        <f t="shared" si="6"/>
        <v>Hypertension</v>
      </c>
      <c r="S87">
        <v>170</v>
      </c>
      <c r="T87" t="str">
        <f t="shared" si="7"/>
        <v>Prediabetes</v>
      </c>
      <c r="U87">
        <v>8.4</v>
      </c>
      <c r="V87">
        <v>27.2</v>
      </c>
      <c r="W87" t="str">
        <f t="shared" si="8"/>
        <v>Over Weight</v>
      </c>
      <c r="X87">
        <v>250</v>
      </c>
      <c r="Y87" t="str">
        <f t="shared" si="9"/>
        <v>High</v>
      </c>
      <c r="Z87" t="s">
        <v>3750</v>
      </c>
      <c r="AA87">
        <v>13600</v>
      </c>
      <c r="AB87" t="s">
        <v>379</v>
      </c>
      <c r="AC87" t="s">
        <v>25</v>
      </c>
    </row>
    <row r="88" spans="1:29" x14ac:dyDescent="0.3">
      <c r="A88" t="s">
        <v>663</v>
      </c>
      <c r="B88" t="s">
        <v>152</v>
      </c>
      <c r="C88" t="s">
        <v>36</v>
      </c>
      <c r="D88">
        <v>21</v>
      </c>
      <c r="E88" t="str">
        <f t="shared" si="5"/>
        <v>Young Adult</v>
      </c>
      <c r="F88" t="s">
        <v>4444</v>
      </c>
      <c r="G88" t="s">
        <v>468</v>
      </c>
      <c r="H88" s="3" t="s">
        <v>4917</v>
      </c>
      <c r="I88" s="11">
        <v>43985</v>
      </c>
      <c r="J88" s="11">
        <v>43994</v>
      </c>
      <c r="K88" t="s">
        <v>668</v>
      </c>
      <c r="L88" t="s">
        <v>261</v>
      </c>
      <c r="M88" t="s">
        <v>5256</v>
      </c>
      <c r="N88" t="s">
        <v>669</v>
      </c>
      <c r="O88">
        <v>161</v>
      </c>
      <c r="P88">
        <v>69</v>
      </c>
      <c r="Q88" t="s">
        <v>3836</v>
      </c>
      <c r="R88" t="str">
        <f t="shared" si="6"/>
        <v>Hypertension</v>
      </c>
      <c r="S88">
        <v>273</v>
      </c>
      <c r="T88" t="str">
        <f t="shared" si="7"/>
        <v>Diabetes</v>
      </c>
      <c r="U88">
        <v>6.2</v>
      </c>
      <c r="V88">
        <v>32.799999999999997</v>
      </c>
      <c r="W88" t="str">
        <f t="shared" si="8"/>
        <v>Obese</v>
      </c>
      <c r="X88">
        <v>161</v>
      </c>
      <c r="Y88" t="str">
        <f t="shared" si="9"/>
        <v>Normal</v>
      </c>
      <c r="Z88" t="s">
        <v>3749</v>
      </c>
      <c r="AA88">
        <v>0</v>
      </c>
      <c r="AB88" t="s">
        <v>79</v>
      </c>
      <c r="AC88" t="s">
        <v>68</v>
      </c>
    </row>
    <row r="89" spans="1:29" x14ac:dyDescent="0.3">
      <c r="A89" t="s">
        <v>670</v>
      </c>
      <c r="B89" t="s">
        <v>671</v>
      </c>
      <c r="C89" t="s">
        <v>36</v>
      </c>
      <c r="D89">
        <v>81</v>
      </c>
      <c r="E89" t="str">
        <f t="shared" si="5"/>
        <v>Old Age</v>
      </c>
      <c r="F89" t="s">
        <v>4445</v>
      </c>
      <c r="G89" t="s">
        <v>95</v>
      </c>
      <c r="H89" t="s">
        <v>5191</v>
      </c>
      <c r="I89" s="11">
        <v>44205</v>
      </c>
      <c r="J89" s="11">
        <v>44235</v>
      </c>
      <c r="K89" t="s">
        <v>156</v>
      </c>
      <c r="N89" t="s">
        <v>675</v>
      </c>
      <c r="O89">
        <v>155</v>
      </c>
      <c r="P89">
        <v>66</v>
      </c>
      <c r="Q89" t="s">
        <v>3789</v>
      </c>
      <c r="R89" t="str">
        <f t="shared" si="6"/>
        <v>Hypertension</v>
      </c>
      <c r="S89">
        <v>149</v>
      </c>
      <c r="T89" t="str">
        <f t="shared" si="7"/>
        <v>Prediabetes</v>
      </c>
      <c r="U89">
        <v>10.1</v>
      </c>
      <c r="V89">
        <v>20.8</v>
      </c>
      <c r="W89" t="str">
        <f t="shared" si="8"/>
        <v>Normal</v>
      </c>
      <c r="X89">
        <v>230</v>
      </c>
      <c r="Y89" t="str">
        <f t="shared" si="9"/>
        <v>Border Line</v>
      </c>
      <c r="Z89" t="s">
        <v>3749</v>
      </c>
      <c r="AA89">
        <v>8671</v>
      </c>
      <c r="AB89" t="s">
        <v>4346</v>
      </c>
      <c r="AC89" t="s">
        <v>68</v>
      </c>
    </row>
    <row r="90" spans="1:29" x14ac:dyDescent="0.3">
      <c r="A90" t="s">
        <v>677</v>
      </c>
      <c r="B90" t="s">
        <v>678</v>
      </c>
      <c r="C90" t="s">
        <v>60</v>
      </c>
      <c r="D90">
        <v>33</v>
      </c>
      <c r="E90" t="str">
        <f t="shared" si="5"/>
        <v>Young Adult</v>
      </c>
      <c r="F90" t="s">
        <v>4446</v>
      </c>
      <c r="G90" t="s">
        <v>316</v>
      </c>
      <c r="H90" t="s">
        <v>5244</v>
      </c>
      <c r="I90" s="11">
        <v>44975</v>
      </c>
      <c r="J90" s="11">
        <v>44995</v>
      </c>
      <c r="L90" t="s">
        <v>481</v>
      </c>
      <c r="M90" t="s">
        <v>5263</v>
      </c>
      <c r="N90" t="s">
        <v>683</v>
      </c>
      <c r="O90">
        <v>146</v>
      </c>
      <c r="P90">
        <v>67</v>
      </c>
      <c r="Q90" t="s">
        <v>3838</v>
      </c>
      <c r="R90" t="str">
        <f t="shared" si="6"/>
        <v>Hypertension</v>
      </c>
      <c r="S90">
        <v>122</v>
      </c>
      <c r="T90" t="str">
        <f t="shared" si="7"/>
        <v>Normal</v>
      </c>
      <c r="U90">
        <v>9</v>
      </c>
      <c r="V90">
        <v>42.2</v>
      </c>
      <c r="W90" t="str">
        <f t="shared" si="8"/>
        <v>Severe obesity</v>
      </c>
      <c r="X90">
        <v>144</v>
      </c>
      <c r="Y90" t="str">
        <f t="shared" si="9"/>
        <v>Normal</v>
      </c>
      <c r="Z90" t="s">
        <v>3751</v>
      </c>
      <c r="AA90">
        <v>7038</v>
      </c>
      <c r="AB90" t="s">
        <v>79</v>
      </c>
      <c r="AC90" t="s">
        <v>68</v>
      </c>
    </row>
    <row r="91" spans="1:29" x14ac:dyDescent="0.3">
      <c r="A91" t="s">
        <v>684</v>
      </c>
      <c r="B91" t="s">
        <v>685</v>
      </c>
      <c r="C91" t="s">
        <v>36</v>
      </c>
      <c r="D91">
        <v>51</v>
      </c>
      <c r="E91" t="str">
        <f t="shared" si="5"/>
        <v>Middle Age</v>
      </c>
      <c r="G91" t="s">
        <v>316</v>
      </c>
      <c r="H91" s="3" t="s">
        <v>4918</v>
      </c>
      <c r="I91" s="11">
        <v>44992</v>
      </c>
      <c r="J91" s="11">
        <v>45021</v>
      </c>
      <c r="K91" t="s">
        <v>342</v>
      </c>
      <c r="L91" t="s">
        <v>157</v>
      </c>
      <c r="M91" t="s">
        <v>5267</v>
      </c>
      <c r="N91" t="s">
        <v>689</v>
      </c>
      <c r="O91">
        <v>168</v>
      </c>
      <c r="P91">
        <v>179</v>
      </c>
      <c r="Q91" s="53" t="s">
        <v>3839</v>
      </c>
      <c r="R91" s="53" t="str">
        <f t="shared" si="6"/>
        <v>Hypertension</v>
      </c>
      <c r="S91">
        <v>194</v>
      </c>
      <c r="T91" t="str">
        <f t="shared" si="7"/>
        <v>Prediabetes</v>
      </c>
      <c r="U91">
        <v>10.5</v>
      </c>
      <c r="V91">
        <v>34.5</v>
      </c>
      <c r="W91" t="str">
        <f t="shared" si="8"/>
        <v>Obese</v>
      </c>
      <c r="X91">
        <v>233</v>
      </c>
      <c r="Y91" t="str">
        <f t="shared" si="9"/>
        <v>Border Line</v>
      </c>
      <c r="Z91" t="s">
        <v>25</v>
      </c>
      <c r="AA91">
        <v>36782</v>
      </c>
      <c r="AB91" t="s">
        <v>4347</v>
      </c>
      <c r="AC91" t="s">
        <v>68</v>
      </c>
    </row>
    <row r="92" spans="1:29" x14ac:dyDescent="0.3">
      <c r="A92" t="s">
        <v>690</v>
      </c>
      <c r="B92" t="s">
        <v>691</v>
      </c>
      <c r="C92" t="s">
        <v>36</v>
      </c>
      <c r="D92">
        <v>45</v>
      </c>
      <c r="E92" t="str">
        <f t="shared" si="5"/>
        <v>Middle Age</v>
      </c>
      <c r="F92" t="s">
        <v>4447</v>
      </c>
      <c r="G92" t="s">
        <v>541</v>
      </c>
      <c r="H92" s="3" t="s">
        <v>4919</v>
      </c>
      <c r="I92" s="11">
        <v>44769</v>
      </c>
      <c r="J92" s="11">
        <v>44779</v>
      </c>
      <c r="K92" t="s">
        <v>196</v>
      </c>
      <c r="L92" t="s">
        <v>157</v>
      </c>
      <c r="M92" t="s">
        <v>5267</v>
      </c>
      <c r="N92" t="s">
        <v>697</v>
      </c>
      <c r="O92">
        <v>95</v>
      </c>
      <c r="P92">
        <v>70</v>
      </c>
      <c r="Q92" t="s">
        <v>3840</v>
      </c>
      <c r="R92" t="str">
        <f t="shared" si="6"/>
        <v>Normal</v>
      </c>
      <c r="S92">
        <v>184</v>
      </c>
      <c r="T92" t="str">
        <f t="shared" si="7"/>
        <v>Prediabetes</v>
      </c>
      <c r="U92">
        <v>11</v>
      </c>
      <c r="V92">
        <v>18.7</v>
      </c>
      <c r="W92" t="str">
        <f t="shared" si="8"/>
        <v>Normal</v>
      </c>
      <c r="X92">
        <v>257</v>
      </c>
      <c r="Y92" t="str">
        <f t="shared" si="9"/>
        <v>High</v>
      </c>
      <c r="Z92" t="s">
        <v>3750</v>
      </c>
      <c r="AA92">
        <v>37087</v>
      </c>
      <c r="AB92" t="s">
        <v>4346</v>
      </c>
      <c r="AC92" t="s">
        <v>25</v>
      </c>
    </row>
    <row r="93" spans="1:29" x14ac:dyDescent="0.3">
      <c r="A93" t="s">
        <v>3474</v>
      </c>
      <c r="B93" t="s">
        <v>381</v>
      </c>
      <c r="C93" t="s">
        <v>60</v>
      </c>
      <c r="D93">
        <v>54</v>
      </c>
      <c r="E93" t="str">
        <f t="shared" si="5"/>
        <v>Middle Age</v>
      </c>
      <c r="F93" t="s">
        <v>4448</v>
      </c>
      <c r="G93" t="s">
        <v>247</v>
      </c>
      <c r="H93" s="3" t="s">
        <v>4920</v>
      </c>
      <c r="I93" s="11">
        <v>43886</v>
      </c>
      <c r="J93" s="11">
        <v>43895</v>
      </c>
      <c r="K93" t="s">
        <v>196</v>
      </c>
      <c r="L93" t="s">
        <v>3748</v>
      </c>
      <c r="M93" t="s">
        <v>5266</v>
      </c>
      <c r="N93" t="s">
        <v>704</v>
      </c>
      <c r="O93">
        <v>116</v>
      </c>
      <c r="P93">
        <v>70</v>
      </c>
      <c r="Q93" t="s">
        <v>3841</v>
      </c>
      <c r="R93" t="str">
        <f t="shared" si="6"/>
        <v>Normal</v>
      </c>
      <c r="S93">
        <v>261</v>
      </c>
      <c r="T93" t="str">
        <f t="shared" si="7"/>
        <v>Diabetes</v>
      </c>
      <c r="U93">
        <v>11.2</v>
      </c>
      <c r="V93">
        <v>27.3</v>
      </c>
      <c r="W93" t="str">
        <f t="shared" si="8"/>
        <v>Over Weight</v>
      </c>
      <c r="X93">
        <v>169</v>
      </c>
      <c r="Y93" t="str">
        <f t="shared" si="9"/>
        <v>Normal</v>
      </c>
      <c r="Z93" t="s">
        <v>3750</v>
      </c>
      <c r="AA93">
        <v>41926</v>
      </c>
      <c r="AB93" t="s">
        <v>79</v>
      </c>
      <c r="AC93" t="s">
        <v>68</v>
      </c>
    </row>
    <row r="94" spans="1:29" x14ac:dyDescent="0.3">
      <c r="A94" t="s">
        <v>3539</v>
      </c>
      <c r="B94" t="s">
        <v>483</v>
      </c>
      <c r="C94" t="s">
        <v>3442</v>
      </c>
      <c r="D94">
        <v>80</v>
      </c>
      <c r="E94" t="str">
        <f t="shared" si="5"/>
        <v>Old Age</v>
      </c>
      <c r="F94" t="s">
        <v>3685</v>
      </c>
      <c r="G94" t="s">
        <v>25</v>
      </c>
      <c r="H94" s="3" t="s">
        <v>4921</v>
      </c>
      <c r="I94" s="11">
        <v>44402</v>
      </c>
      <c r="J94" s="11">
        <v>44408</v>
      </c>
      <c r="K94" t="s">
        <v>668</v>
      </c>
      <c r="L94" t="s">
        <v>261</v>
      </c>
      <c r="M94" t="s">
        <v>5256</v>
      </c>
      <c r="N94" t="s">
        <v>709</v>
      </c>
      <c r="O94">
        <v>180</v>
      </c>
      <c r="P94">
        <v>92</v>
      </c>
      <c r="Q94" t="s">
        <v>3842</v>
      </c>
      <c r="R94" t="str">
        <f t="shared" si="6"/>
        <v>Hypertension</v>
      </c>
      <c r="S94">
        <v>151</v>
      </c>
      <c r="T94" t="str">
        <f t="shared" si="7"/>
        <v>Prediabetes</v>
      </c>
      <c r="U94">
        <v>10</v>
      </c>
      <c r="V94">
        <v>28.7</v>
      </c>
      <c r="W94" t="str">
        <f t="shared" si="8"/>
        <v>Over Weight</v>
      </c>
      <c r="X94">
        <v>179</v>
      </c>
      <c r="Y94" t="str">
        <f t="shared" si="9"/>
        <v>Normal</v>
      </c>
      <c r="Z94" t="s">
        <v>3750</v>
      </c>
      <c r="AA94">
        <v>46774</v>
      </c>
      <c r="AB94" t="s">
        <v>379</v>
      </c>
      <c r="AC94" t="s">
        <v>132</v>
      </c>
    </row>
    <row r="95" spans="1:29" x14ac:dyDescent="0.3">
      <c r="A95" t="s">
        <v>711</v>
      </c>
      <c r="B95" t="s">
        <v>712</v>
      </c>
      <c r="C95" t="s">
        <v>36</v>
      </c>
      <c r="D95">
        <v>35</v>
      </c>
      <c r="E95" t="str">
        <f t="shared" si="5"/>
        <v>Young Adult</v>
      </c>
      <c r="F95" t="s">
        <v>4449</v>
      </c>
      <c r="G95" t="s">
        <v>73</v>
      </c>
      <c r="H95" s="3" t="s">
        <v>5244</v>
      </c>
      <c r="I95" s="11">
        <v>45040</v>
      </c>
      <c r="J95" s="11">
        <v>45067</v>
      </c>
      <c r="K95" t="s">
        <v>230</v>
      </c>
      <c r="L95" t="s">
        <v>261</v>
      </c>
      <c r="M95" t="s">
        <v>5256</v>
      </c>
      <c r="N95" t="s">
        <v>716</v>
      </c>
      <c r="O95">
        <v>102</v>
      </c>
      <c r="P95">
        <v>83</v>
      </c>
      <c r="Q95" t="s">
        <v>3844</v>
      </c>
      <c r="R95" t="str">
        <f t="shared" si="6"/>
        <v>Hypertension</v>
      </c>
      <c r="S95">
        <v>225</v>
      </c>
      <c r="T95" t="str">
        <f t="shared" si="7"/>
        <v>Diabetes</v>
      </c>
      <c r="U95">
        <v>6.6</v>
      </c>
      <c r="V95">
        <v>40.5</v>
      </c>
      <c r="W95" t="str">
        <f t="shared" si="8"/>
        <v>Severe obesity</v>
      </c>
      <c r="X95">
        <v>248</v>
      </c>
      <c r="Y95" t="str">
        <f t="shared" si="9"/>
        <v>High</v>
      </c>
      <c r="Z95" t="s">
        <v>3750</v>
      </c>
      <c r="AA95">
        <v>32808</v>
      </c>
      <c r="AB95" t="s">
        <v>79</v>
      </c>
      <c r="AC95" t="s">
        <v>68</v>
      </c>
    </row>
    <row r="96" spans="1:29" x14ac:dyDescent="0.3">
      <c r="A96" t="s">
        <v>3583</v>
      </c>
      <c r="B96" t="s">
        <v>717</v>
      </c>
      <c r="C96" t="s">
        <v>60</v>
      </c>
      <c r="D96">
        <v>75</v>
      </c>
      <c r="E96" t="str">
        <f t="shared" si="5"/>
        <v>Old Age</v>
      </c>
      <c r="F96" t="s">
        <v>4450</v>
      </c>
      <c r="G96" t="s">
        <v>247</v>
      </c>
      <c r="H96" s="3" t="s">
        <v>4922</v>
      </c>
      <c r="I96" s="11">
        <v>43936</v>
      </c>
      <c r="J96" s="11">
        <v>43943</v>
      </c>
      <c r="K96" t="s">
        <v>288</v>
      </c>
      <c r="L96" t="s">
        <v>54</v>
      </c>
      <c r="M96" t="s">
        <v>5259</v>
      </c>
      <c r="N96" t="s">
        <v>722</v>
      </c>
      <c r="O96">
        <v>107</v>
      </c>
      <c r="P96">
        <v>72</v>
      </c>
      <c r="Q96" t="s">
        <v>3845</v>
      </c>
      <c r="R96" t="str">
        <f t="shared" si="6"/>
        <v>Normal</v>
      </c>
      <c r="S96">
        <v>121</v>
      </c>
      <c r="T96" t="str">
        <f t="shared" si="7"/>
        <v>Normal</v>
      </c>
      <c r="U96">
        <v>8.9</v>
      </c>
      <c r="V96">
        <v>30.6</v>
      </c>
      <c r="W96" t="str">
        <f t="shared" si="8"/>
        <v>Obese</v>
      </c>
      <c r="X96">
        <v>255</v>
      </c>
      <c r="Y96" t="str">
        <f t="shared" si="9"/>
        <v>High</v>
      </c>
      <c r="Z96" t="s">
        <v>3749</v>
      </c>
      <c r="AA96">
        <v>41805</v>
      </c>
      <c r="AB96" t="s">
        <v>4347</v>
      </c>
      <c r="AC96" t="s">
        <v>132</v>
      </c>
    </row>
    <row r="97" spans="1:29" x14ac:dyDescent="0.3">
      <c r="A97" t="s">
        <v>723</v>
      </c>
      <c r="B97" t="s">
        <v>724</v>
      </c>
      <c r="C97" t="s">
        <v>3442</v>
      </c>
      <c r="D97">
        <v>74</v>
      </c>
      <c r="E97" t="str">
        <f t="shared" si="5"/>
        <v>Old Age</v>
      </c>
      <c r="F97" t="s">
        <v>4451</v>
      </c>
      <c r="G97" t="s">
        <v>338</v>
      </c>
      <c r="H97" s="3" t="s">
        <v>4923</v>
      </c>
      <c r="I97" s="11">
        <v>44096</v>
      </c>
      <c r="J97" s="11">
        <v>44095</v>
      </c>
      <c r="K97" t="s">
        <v>156</v>
      </c>
      <c r="L97" t="s">
        <v>157</v>
      </c>
      <c r="M97" t="s">
        <v>5267</v>
      </c>
      <c r="N97" t="s">
        <v>729</v>
      </c>
      <c r="O97">
        <v>143</v>
      </c>
      <c r="P97">
        <v>60</v>
      </c>
      <c r="Q97" t="s">
        <v>3846</v>
      </c>
      <c r="R97" t="str">
        <f t="shared" si="6"/>
        <v>Hypertension</v>
      </c>
      <c r="S97">
        <v>165</v>
      </c>
      <c r="T97" t="str">
        <f t="shared" si="7"/>
        <v>Prediabetes</v>
      </c>
      <c r="U97">
        <v>7.8</v>
      </c>
      <c r="V97">
        <v>22.5</v>
      </c>
      <c r="W97" t="str">
        <f t="shared" si="8"/>
        <v>Normal</v>
      </c>
      <c r="X97">
        <v>196</v>
      </c>
      <c r="Y97" t="str">
        <f t="shared" si="9"/>
        <v>Normal</v>
      </c>
      <c r="Z97" t="s">
        <v>3749</v>
      </c>
      <c r="AA97">
        <v>46863</v>
      </c>
      <c r="AB97" t="s">
        <v>4346</v>
      </c>
      <c r="AC97" t="s">
        <v>68</v>
      </c>
    </row>
    <row r="98" spans="1:29" x14ac:dyDescent="0.3">
      <c r="A98" t="s">
        <v>730</v>
      </c>
      <c r="B98" t="s">
        <v>731</v>
      </c>
      <c r="C98" t="s">
        <v>36</v>
      </c>
      <c r="D98">
        <v>58</v>
      </c>
      <c r="E98" t="str">
        <f t="shared" si="5"/>
        <v>Middle Age</v>
      </c>
      <c r="F98" t="s">
        <v>4452</v>
      </c>
      <c r="G98" t="s">
        <v>329</v>
      </c>
      <c r="H98" s="3" t="s">
        <v>4924</v>
      </c>
      <c r="I98" s="11">
        <v>44421</v>
      </c>
      <c r="K98" t="s">
        <v>668</v>
      </c>
      <c r="L98" t="s">
        <v>650</v>
      </c>
      <c r="M98" t="s">
        <v>5264</v>
      </c>
      <c r="N98" t="s">
        <v>735</v>
      </c>
      <c r="O98">
        <v>150</v>
      </c>
      <c r="P98">
        <v>92</v>
      </c>
      <c r="Q98" t="s">
        <v>3847</v>
      </c>
      <c r="R98" t="str">
        <f t="shared" si="6"/>
        <v>Hypertension</v>
      </c>
      <c r="S98">
        <v>279</v>
      </c>
      <c r="T98" t="str">
        <f t="shared" si="7"/>
        <v>Diabetes</v>
      </c>
      <c r="U98">
        <v>11.5</v>
      </c>
      <c r="V98">
        <v>42.7</v>
      </c>
      <c r="W98" t="str">
        <f t="shared" si="8"/>
        <v>Severe obesity</v>
      </c>
      <c r="X98">
        <v>173</v>
      </c>
      <c r="Y98" t="str">
        <f t="shared" si="9"/>
        <v>Normal</v>
      </c>
      <c r="Z98" t="s">
        <v>3750</v>
      </c>
      <c r="AA98">
        <v>35504</v>
      </c>
      <c r="AB98" t="s">
        <v>379</v>
      </c>
      <c r="AC98" t="s">
        <v>25</v>
      </c>
    </row>
    <row r="99" spans="1:29" x14ac:dyDescent="0.3">
      <c r="A99" t="s">
        <v>736</v>
      </c>
      <c r="B99" t="s">
        <v>737</v>
      </c>
      <c r="C99" t="s">
        <v>60</v>
      </c>
      <c r="D99">
        <v>26</v>
      </c>
      <c r="E99" t="str">
        <f t="shared" si="5"/>
        <v>Young Adult</v>
      </c>
      <c r="F99" t="s">
        <v>4453</v>
      </c>
      <c r="G99" t="s">
        <v>247</v>
      </c>
      <c r="H99" s="3" t="s">
        <v>5244</v>
      </c>
      <c r="I99" s="11">
        <v>44718</v>
      </c>
      <c r="J99" s="11">
        <v>44728</v>
      </c>
      <c r="K99" t="s">
        <v>288</v>
      </c>
      <c r="L99" t="s">
        <v>261</v>
      </c>
      <c r="M99" t="s">
        <v>5256</v>
      </c>
      <c r="N99" t="s">
        <v>574</v>
      </c>
      <c r="O99">
        <v>124</v>
      </c>
      <c r="P99">
        <v>86</v>
      </c>
      <c r="Q99" t="s">
        <v>3848</v>
      </c>
      <c r="R99" t="str">
        <f t="shared" si="6"/>
        <v>Hypertension</v>
      </c>
      <c r="S99">
        <v>192</v>
      </c>
      <c r="T99" t="str">
        <f t="shared" si="7"/>
        <v>Prediabetes</v>
      </c>
      <c r="U99">
        <v>8.9</v>
      </c>
      <c r="V99">
        <v>19.8</v>
      </c>
      <c r="W99" t="str">
        <f t="shared" si="8"/>
        <v>Normal</v>
      </c>
      <c r="X99">
        <v>159</v>
      </c>
      <c r="Y99" t="str">
        <f t="shared" si="9"/>
        <v>Normal</v>
      </c>
      <c r="Z99" t="s">
        <v>3749</v>
      </c>
      <c r="AA99">
        <v>26880</v>
      </c>
      <c r="AB99" t="s">
        <v>379</v>
      </c>
      <c r="AC99" t="s">
        <v>132</v>
      </c>
    </row>
    <row r="100" spans="1:29" x14ac:dyDescent="0.3">
      <c r="A100" t="s">
        <v>742</v>
      </c>
      <c r="B100" t="s">
        <v>743</v>
      </c>
      <c r="C100" t="s">
        <v>36</v>
      </c>
      <c r="D100">
        <v>55</v>
      </c>
      <c r="E100" t="str">
        <f t="shared" si="5"/>
        <v>Middle Age</v>
      </c>
      <c r="F100" t="s">
        <v>4454</v>
      </c>
      <c r="G100" t="s">
        <v>145</v>
      </c>
      <c r="H100" t="s">
        <v>5244</v>
      </c>
      <c r="I100" s="11">
        <v>44183</v>
      </c>
      <c r="J100" s="11">
        <v>44201</v>
      </c>
      <c r="L100" t="s">
        <v>873</v>
      </c>
      <c r="M100" t="s">
        <v>5261</v>
      </c>
      <c r="N100" t="s">
        <v>746</v>
      </c>
      <c r="O100">
        <v>175</v>
      </c>
      <c r="P100">
        <v>93</v>
      </c>
      <c r="Q100" t="s">
        <v>3849</v>
      </c>
      <c r="R100" t="str">
        <f t="shared" si="6"/>
        <v>Hypertension</v>
      </c>
      <c r="S100">
        <v>78</v>
      </c>
      <c r="T100" t="str">
        <f t="shared" si="7"/>
        <v>Normal</v>
      </c>
      <c r="U100">
        <v>12.4</v>
      </c>
      <c r="V100">
        <v>33.799999999999997</v>
      </c>
      <c r="W100" t="str">
        <f t="shared" si="8"/>
        <v>Obese</v>
      </c>
      <c r="X100">
        <v>169</v>
      </c>
      <c r="Y100" t="str">
        <f t="shared" si="9"/>
        <v>Normal</v>
      </c>
      <c r="Z100" t="s">
        <v>3749</v>
      </c>
      <c r="AA100">
        <v>21754</v>
      </c>
      <c r="AB100" t="s">
        <v>4346</v>
      </c>
      <c r="AC100" t="s">
        <v>132</v>
      </c>
    </row>
    <row r="101" spans="1:29" x14ac:dyDescent="0.3">
      <c r="A101" t="s">
        <v>747</v>
      </c>
      <c r="B101" t="s">
        <v>748</v>
      </c>
      <c r="C101" t="s">
        <v>60</v>
      </c>
      <c r="D101">
        <v>38</v>
      </c>
      <c r="E101" t="str">
        <f t="shared" si="5"/>
        <v>Young Adult</v>
      </c>
      <c r="F101" t="s">
        <v>4455</v>
      </c>
      <c r="G101" t="s">
        <v>316</v>
      </c>
      <c r="H101" s="3" t="s">
        <v>4925</v>
      </c>
      <c r="I101" s="11">
        <v>45331</v>
      </c>
      <c r="J101" s="11">
        <v>45357</v>
      </c>
      <c r="K101" t="s">
        <v>288</v>
      </c>
      <c r="L101" t="s">
        <v>157</v>
      </c>
      <c r="M101" t="s">
        <v>5267</v>
      </c>
      <c r="N101" t="s">
        <v>754</v>
      </c>
      <c r="O101">
        <v>119</v>
      </c>
      <c r="P101">
        <v>130</v>
      </c>
      <c r="Q101" s="53" t="s">
        <v>3850</v>
      </c>
      <c r="R101" s="53" t="str">
        <f t="shared" si="6"/>
        <v>Hypertension</v>
      </c>
      <c r="S101">
        <v>134</v>
      </c>
      <c r="T101" t="str">
        <f t="shared" si="7"/>
        <v>Normal</v>
      </c>
      <c r="U101">
        <v>6.4</v>
      </c>
      <c r="V101">
        <v>35.4</v>
      </c>
      <c r="W101" t="str">
        <f t="shared" si="8"/>
        <v>Obese</v>
      </c>
      <c r="X101">
        <v>163</v>
      </c>
      <c r="Y101" t="str">
        <f t="shared" si="9"/>
        <v>Normal</v>
      </c>
      <c r="Z101" t="s">
        <v>25</v>
      </c>
      <c r="AA101">
        <v>17713</v>
      </c>
      <c r="AB101" t="s">
        <v>33</v>
      </c>
      <c r="AC101" t="s">
        <v>68</v>
      </c>
    </row>
    <row r="102" spans="1:29" x14ac:dyDescent="0.3">
      <c r="A102" t="s">
        <v>3540</v>
      </c>
      <c r="B102" t="s">
        <v>756</v>
      </c>
      <c r="C102" t="s">
        <v>60</v>
      </c>
      <c r="D102">
        <v>40</v>
      </c>
      <c r="E102" t="str">
        <f t="shared" si="5"/>
        <v>Middle Age</v>
      </c>
      <c r="F102" t="s">
        <v>4456</v>
      </c>
      <c r="G102" t="s">
        <v>25</v>
      </c>
      <c r="H102" s="3" t="s">
        <v>4926</v>
      </c>
      <c r="I102" s="11">
        <v>45240</v>
      </c>
      <c r="K102" t="s">
        <v>342</v>
      </c>
      <c r="L102" t="s">
        <v>631</v>
      </c>
      <c r="M102" t="s">
        <v>5260</v>
      </c>
      <c r="N102" t="s">
        <v>761</v>
      </c>
      <c r="O102">
        <v>142</v>
      </c>
      <c r="P102">
        <v>93</v>
      </c>
      <c r="Q102" t="s">
        <v>3852</v>
      </c>
      <c r="R102" t="str">
        <f t="shared" si="6"/>
        <v>Hypertension</v>
      </c>
      <c r="S102">
        <v>145</v>
      </c>
      <c r="T102" t="str">
        <f t="shared" si="7"/>
        <v>Prediabetes</v>
      </c>
      <c r="U102">
        <v>5.4</v>
      </c>
      <c r="V102">
        <v>29.6</v>
      </c>
      <c r="W102" t="str">
        <f t="shared" si="8"/>
        <v>Over Weight</v>
      </c>
      <c r="X102">
        <v>276</v>
      </c>
      <c r="Y102" t="str">
        <f t="shared" si="9"/>
        <v>High</v>
      </c>
      <c r="Z102" t="s">
        <v>25</v>
      </c>
      <c r="AA102">
        <v>14250</v>
      </c>
      <c r="AB102" t="s">
        <v>4346</v>
      </c>
      <c r="AC102" t="s">
        <v>132</v>
      </c>
    </row>
    <row r="103" spans="1:29" x14ac:dyDescent="0.3">
      <c r="A103" t="s">
        <v>762</v>
      </c>
      <c r="B103" t="s">
        <v>763</v>
      </c>
      <c r="C103" t="s">
        <v>60</v>
      </c>
      <c r="D103">
        <v>83</v>
      </c>
      <c r="E103" t="str">
        <f t="shared" si="5"/>
        <v>Old Age</v>
      </c>
      <c r="F103" t="s">
        <v>4457</v>
      </c>
      <c r="G103" t="s">
        <v>95</v>
      </c>
      <c r="H103" s="3" t="s">
        <v>5244</v>
      </c>
      <c r="I103" s="11">
        <v>44349</v>
      </c>
      <c r="J103" s="11">
        <v>44357</v>
      </c>
      <c r="K103" t="s">
        <v>668</v>
      </c>
      <c r="L103" t="s">
        <v>508</v>
      </c>
      <c r="M103" t="s">
        <v>5265</v>
      </c>
      <c r="N103" t="s">
        <v>767</v>
      </c>
      <c r="O103">
        <v>136</v>
      </c>
      <c r="P103">
        <v>88</v>
      </c>
      <c r="Q103" t="s">
        <v>3853</v>
      </c>
      <c r="R103" t="str">
        <f t="shared" si="6"/>
        <v>Hypertension</v>
      </c>
      <c r="S103">
        <v>294</v>
      </c>
      <c r="T103" t="str">
        <f t="shared" si="7"/>
        <v>Diabetes</v>
      </c>
      <c r="U103">
        <v>5.4</v>
      </c>
      <c r="V103">
        <v>33.700000000000003</v>
      </c>
      <c r="W103" t="str">
        <f t="shared" si="8"/>
        <v>Obese</v>
      </c>
      <c r="X103">
        <v>203</v>
      </c>
      <c r="Y103" t="str">
        <f t="shared" si="9"/>
        <v>Border Line</v>
      </c>
      <c r="Z103" t="s">
        <v>3751</v>
      </c>
      <c r="AA103">
        <v>14701</v>
      </c>
      <c r="AB103" t="s">
        <v>79</v>
      </c>
      <c r="AC103" t="s">
        <v>132</v>
      </c>
    </row>
    <row r="104" spans="1:29" x14ac:dyDescent="0.3">
      <c r="A104" t="s">
        <v>3584</v>
      </c>
      <c r="B104" t="s">
        <v>768</v>
      </c>
      <c r="C104" t="s">
        <v>3442</v>
      </c>
      <c r="D104">
        <v>43</v>
      </c>
      <c r="E104" t="str">
        <f t="shared" si="5"/>
        <v>Middle Age</v>
      </c>
      <c r="F104" t="s">
        <v>3686</v>
      </c>
      <c r="G104" t="s">
        <v>338</v>
      </c>
      <c r="H104" s="3" t="s">
        <v>4927</v>
      </c>
      <c r="I104" s="11">
        <v>44235</v>
      </c>
      <c r="J104" s="11">
        <v>44233</v>
      </c>
      <c r="K104" t="s">
        <v>196</v>
      </c>
      <c r="L104" t="s">
        <v>157</v>
      </c>
      <c r="M104" t="s">
        <v>5267</v>
      </c>
      <c r="N104" t="s">
        <v>771</v>
      </c>
      <c r="O104">
        <v>91</v>
      </c>
      <c r="P104">
        <v>93</v>
      </c>
      <c r="Q104" s="53" t="s">
        <v>3854</v>
      </c>
      <c r="R104" s="53" t="str">
        <f t="shared" si="6"/>
        <v>Hypertension</v>
      </c>
      <c r="S104">
        <v>205</v>
      </c>
      <c r="T104" t="str">
        <f t="shared" si="7"/>
        <v>Diabetes</v>
      </c>
      <c r="U104">
        <v>7.5</v>
      </c>
      <c r="V104">
        <v>20.2</v>
      </c>
      <c r="W104" t="str">
        <f t="shared" si="8"/>
        <v>Normal</v>
      </c>
      <c r="X104">
        <v>241</v>
      </c>
      <c r="Y104" t="str">
        <f t="shared" si="9"/>
        <v>High</v>
      </c>
      <c r="Z104" t="s">
        <v>25</v>
      </c>
      <c r="AA104">
        <v>10511</v>
      </c>
      <c r="AB104" t="s">
        <v>33</v>
      </c>
      <c r="AC104" t="s">
        <v>68</v>
      </c>
    </row>
    <row r="105" spans="1:29" x14ac:dyDescent="0.3">
      <c r="A105" t="s">
        <v>773</v>
      </c>
      <c r="B105" t="s">
        <v>774</v>
      </c>
      <c r="C105" t="s">
        <v>3442</v>
      </c>
      <c r="D105">
        <v>48</v>
      </c>
      <c r="E105" t="str">
        <f t="shared" si="5"/>
        <v>Middle Age</v>
      </c>
      <c r="F105" t="s">
        <v>4458</v>
      </c>
      <c r="G105" t="s">
        <v>95</v>
      </c>
      <c r="H105" s="3" t="s">
        <v>5244</v>
      </c>
      <c r="I105" s="11">
        <v>45078</v>
      </c>
      <c r="J105" s="11">
        <v>45082</v>
      </c>
      <c r="K105" t="s">
        <v>230</v>
      </c>
      <c r="L105" t="s">
        <v>650</v>
      </c>
      <c r="M105" t="s">
        <v>5264</v>
      </c>
      <c r="N105" t="s">
        <v>778</v>
      </c>
      <c r="O105">
        <v>100</v>
      </c>
      <c r="P105">
        <v>85</v>
      </c>
      <c r="Q105" t="s">
        <v>3856</v>
      </c>
      <c r="R105" t="str">
        <f t="shared" si="6"/>
        <v>Hypertension</v>
      </c>
      <c r="S105">
        <v>77</v>
      </c>
      <c r="T105" t="str">
        <f t="shared" si="7"/>
        <v>Normal</v>
      </c>
      <c r="U105">
        <v>12.4</v>
      </c>
      <c r="V105">
        <v>26.9</v>
      </c>
      <c r="W105" t="str">
        <f t="shared" si="8"/>
        <v>Over Weight</v>
      </c>
      <c r="X105">
        <v>226</v>
      </c>
      <c r="Y105" t="str">
        <f t="shared" si="9"/>
        <v>Border Line</v>
      </c>
      <c r="Z105" t="s">
        <v>3750</v>
      </c>
      <c r="AA105">
        <v>11076</v>
      </c>
      <c r="AB105" t="s">
        <v>79</v>
      </c>
      <c r="AC105" t="s">
        <v>25</v>
      </c>
    </row>
    <row r="106" spans="1:29" x14ac:dyDescent="0.3">
      <c r="A106" t="s">
        <v>3475</v>
      </c>
      <c r="B106" t="s">
        <v>779</v>
      </c>
      <c r="C106" t="s">
        <v>60</v>
      </c>
      <c r="D106">
        <v>21</v>
      </c>
      <c r="E106" t="str">
        <f t="shared" si="5"/>
        <v>Young Adult</v>
      </c>
      <c r="F106" t="s">
        <v>4459</v>
      </c>
      <c r="G106" t="s">
        <v>316</v>
      </c>
      <c r="H106" t="s">
        <v>5192</v>
      </c>
      <c r="I106" s="11">
        <v>44335</v>
      </c>
      <c r="J106" s="11">
        <v>44347</v>
      </c>
      <c r="L106" t="s">
        <v>631</v>
      </c>
      <c r="M106" t="s">
        <v>5260</v>
      </c>
      <c r="N106" t="s">
        <v>784</v>
      </c>
      <c r="O106">
        <v>111</v>
      </c>
      <c r="P106">
        <v>85</v>
      </c>
      <c r="Q106" t="s">
        <v>3857</v>
      </c>
      <c r="R106" t="str">
        <f t="shared" si="6"/>
        <v>Hypertension</v>
      </c>
      <c r="S106">
        <v>277</v>
      </c>
      <c r="T106" t="str">
        <f t="shared" si="7"/>
        <v>Diabetes</v>
      </c>
      <c r="U106">
        <v>6.2</v>
      </c>
      <c r="V106">
        <v>42.2</v>
      </c>
      <c r="W106" t="str">
        <f t="shared" si="8"/>
        <v>Severe obesity</v>
      </c>
      <c r="X106">
        <v>188</v>
      </c>
      <c r="Y106" t="str">
        <f t="shared" si="9"/>
        <v>Normal</v>
      </c>
      <c r="Z106" t="s">
        <v>3749</v>
      </c>
      <c r="AA106">
        <v>0</v>
      </c>
      <c r="AB106" t="s">
        <v>4346</v>
      </c>
      <c r="AC106" t="s">
        <v>25</v>
      </c>
    </row>
    <row r="107" spans="1:29" x14ac:dyDescent="0.3">
      <c r="A107" t="s">
        <v>785</v>
      </c>
      <c r="B107" t="s">
        <v>3587</v>
      </c>
      <c r="C107" t="s">
        <v>3442</v>
      </c>
      <c r="D107">
        <v>65</v>
      </c>
      <c r="E107" t="str">
        <f t="shared" si="5"/>
        <v>Old Age</v>
      </c>
      <c r="F107" t="s">
        <v>4460</v>
      </c>
      <c r="G107" t="s">
        <v>95</v>
      </c>
      <c r="H107" s="3" t="s">
        <v>4928</v>
      </c>
      <c r="I107" s="11">
        <v>44038</v>
      </c>
      <c r="J107" s="11">
        <v>44055</v>
      </c>
      <c r="K107" t="s">
        <v>668</v>
      </c>
      <c r="L107" t="s">
        <v>320</v>
      </c>
      <c r="M107" t="s">
        <v>5258</v>
      </c>
      <c r="N107" t="s">
        <v>789</v>
      </c>
      <c r="O107">
        <v>174</v>
      </c>
      <c r="P107">
        <v>69</v>
      </c>
      <c r="Q107" t="s">
        <v>3858</v>
      </c>
      <c r="R107" t="str">
        <f t="shared" si="6"/>
        <v>Hypertension</v>
      </c>
      <c r="S107">
        <v>272</v>
      </c>
      <c r="T107" t="str">
        <f t="shared" si="7"/>
        <v>Diabetes</v>
      </c>
      <c r="U107">
        <v>6.5</v>
      </c>
      <c r="V107">
        <v>40.700000000000003</v>
      </c>
      <c r="W107" t="str">
        <f t="shared" si="8"/>
        <v>Severe obesity</v>
      </c>
      <c r="X107">
        <v>187</v>
      </c>
      <c r="Y107" t="str">
        <f t="shared" si="9"/>
        <v>Normal</v>
      </c>
      <c r="Z107" t="s">
        <v>3750</v>
      </c>
      <c r="AA107">
        <v>7455</v>
      </c>
      <c r="AB107" t="s">
        <v>33</v>
      </c>
      <c r="AC107" t="s">
        <v>132</v>
      </c>
    </row>
    <row r="108" spans="1:29" x14ac:dyDescent="0.3">
      <c r="A108" t="s">
        <v>790</v>
      </c>
      <c r="B108" t="s">
        <v>791</v>
      </c>
      <c r="C108" t="s">
        <v>36</v>
      </c>
      <c r="D108">
        <v>34</v>
      </c>
      <c r="E108" t="str">
        <f t="shared" si="5"/>
        <v>Young Adult</v>
      </c>
      <c r="F108" t="s">
        <v>4461</v>
      </c>
      <c r="G108" t="s">
        <v>316</v>
      </c>
      <c r="H108" s="3" t="s">
        <v>4929</v>
      </c>
      <c r="I108" s="11">
        <v>44198</v>
      </c>
      <c r="J108" s="11">
        <v>44215</v>
      </c>
      <c r="K108" t="s">
        <v>156</v>
      </c>
      <c r="L108" t="s">
        <v>631</v>
      </c>
      <c r="M108" t="s">
        <v>5260</v>
      </c>
      <c r="N108" t="s">
        <v>173</v>
      </c>
      <c r="O108">
        <v>97</v>
      </c>
      <c r="P108">
        <v>93</v>
      </c>
      <c r="Q108" t="s">
        <v>3859</v>
      </c>
      <c r="R108" t="str">
        <f t="shared" si="6"/>
        <v>Hypertension</v>
      </c>
      <c r="S108">
        <v>132</v>
      </c>
      <c r="T108" t="str">
        <f t="shared" si="7"/>
        <v>Normal</v>
      </c>
      <c r="U108">
        <v>4</v>
      </c>
      <c r="V108">
        <v>26.4</v>
      </c>
      <c r="W108" t="str">
        <f t="shared" si="8"/>
        <v>Over Weight</v>
      </c>
      <c r="X108">
        <v>197</v>
      </c>
      <c r="Y108" t="str">
        <f t="shared" si="9"/>
        <v>Normal</v>
      </c>
      <c r="Z108" t="s">
        <v>3750</v>
      </c>
      <c r="AA108">
        <v>19638</v>
      </c>
      <c r="AB108" t="s">
        <v>4346</v>
      </c>
      <c r="AC108" t="s">
        <v>25</v>
      </c>
    </row>
    <row r="109" spans="1:29" x14ac:dyDescent="0.3">
      <c r="A109" t="s">
        <v>3585</v>
      </c>
      <c r="B109" t="s">
        <v>795</v>
      </c>
      <c r="C109" t="s">
        <v>60</v>
      </c>
      <c r="D109">
        <v>29</v>
      </c>
      <c r="E109" t="str">
        <f t="shared" si="5"/>
        <v>Young Adult</v>
      </c>
      <c r="G109" t="s">
        <v>145</v>
      </c>
      <c r="H109" s="3" t="s">
        <v>4930</v>
      </c>
      <c r="I109" s="11">
        <v>45642</v>
      </c>
      <c r="J109" s="11">
        <v>45646</v>
      </c>
      <c r="K109" t="s">
        <v>668</v>
      </c>
      <c r="L109" t="s">
        <v>650</v>
      </c>
      <c r="M109" t="s">
        <v>5264</v>
      </c>
      <c r="N109" t="s">
        <v>799</v>
      </c>
      <c r="O109">
        <v>143</v>
      </c>
      <c r="P109">
        <v>95</v>
      </c>
      <c r="Q109" t="s">
        <v>3860</v>
      </c>
      <c r="R109" t="str">
        <f t="shared" si="6"/>
        <v>Hypertension</v>
      </c>
      <c r="S109">
        <v>192</v>
      </c>
      <c r="T109" t="str">
        <f t="shared" si="7"/>
        <v>Prediabetes</v>
      </c>
      <c r="U109">
        <v>12.6</v>
      </c>
      <c r="V109">
        <v>22.4</v>
      </c>
      <c r="W109" t="str">
        <f t="shared" si="8"/>
        <v>Normal</v>
      </c>
      <c r="X109">
        <v>198</v>
      </c>
      <c r="Y109" t="str">
        <f t="shared" si="9"/>
        <v>Normal</v>
      </c>
      <c r="Z109" t="s">
        <v>3751</v>
      </c>
      <c r="AA109">
        <v>10590</v>
      </c>
      <c r="AB109" t="s">
        <v>379</v>
      </c>
      <c r="AC109" t="s">
        <v>68</v>
      </c>
    </row>
    <row r="110" spans="1:29" x14ac:dyDescent="0.3">
      <c r="A110" t="s">
        <v>800</v>
      </c>
      <c r="B110" t="s">
        <v>801</v>
      </c>
      <c r="C110" t="s">
        <v>36</v>
      </c>
      <c r="D110">
        <v>68</v>
      </c>
      <c r="E110" t="str">
        <f t="shared" si="5"/>
        <v>Old Age</v>
      </c>
      <c r="F110" t="s">
        <v>4462</v>
      </c>
      <c r="G110" t="s">
        <v>316</v>
      </c>
      <c r="H110" s="3" t="s">
        <v>5244</v>
      </c>
      <c r="I110" s="11">
        <v>45363</v>
      </c>
      <c r="J110" s="11">
        <v>45366</v>
      </c>
      <c r="K110" t="s">
        <v>230</v>
      </c>
      <c r="L110" t="s">
        <v>261</v>
      </c>
      <c r="M110" t="s">
        <v>5256</v>
      </c>
      <c r="N110" t="s">
        <v>805</v>
      </c>
      <c r="O110">
        <v>130</v>
      </c>
      <c r="P110">
        <v>152</v>
      </c>
      <c r="Q110" s="53" t="s">
        <v>3861</v>
      </c>
      <c r="R110" s="53" t="str">
        <f t="shared" si="6"/>
        <v>Hypertension</v>
      </c>
      <c r="S110">
        <v>165</v>
      </c>
      <c r="T110" t="str">
        <f t="shared" si="7"/>
        <v>Prediabetes</v>
      </c>
      <c r="U110">
        <v>6.4</v>
      </c>
      <c r="V110">
        <v>39.9</v>
      </c>
      <c r="W110" t="str">
        <f t="shared" si="8"/>
        <v>Obese</v>
      </c>
      <c r="X110">
        <v>210</v>
      </c>
      <c r="Y110" t="str">
        <f t="shared" si="9"/>
        <v>Border Line</v>
      </c>
      <c r="Z110" t="s">
        <v>3750</v>
      </c>
      <c r="AA110">
        <v>44432</v>
      </c>
      <c r="AB110" t="s">
        <v>25</v>
      </c>
      <c r="AC110" t="s">
        <v>132</v>
      </c>
    </row>
    <row r="111" spans="1:29" x14ac:dyDescent="0.3">
      <c r="A111" t="s">
        <v>806</v>
      </c>
      <c r="B111" t="s">
        <v>807</v>
      </c>
      <c r="C111" t="s">
        <v>60</v>
      </c>
      <c r="D111">
        <v>79</v>
      </c>
      <c r="E111" t="str">
        <f t="shared" si="5"/>
        <v>Old Age</v>
      </c>
      <c r="F111" t="s">
        <v>4463</v>
      </c>
      <c r="G111" t="s">
        <v>338</v>
      </c>
      <c r="H111" s="3" t="s">
        <v>4931</v>
      </c>
      <c r="I111" s="11">
        <v>43927</v>
      </c>
      <c r="J111" s="11">
        <v>43950</v>
      </c>
      <c r="K111" t="s">
        <v>668</v>
      </c>
      <c r="L111" t="s">
        <v>481</v>
      </c>
      <c r="M111" t="s">
        <v>5263</v>
      </c>
      <c r="N111" t="s">
        <v>811</v>
      </c>
      <c r="O111">
        <v>157</v>
      </c>
      <c r="P111">
        <v>69</v>
      </c>
      <c r="Q111" t="s">
        <v>3862</v>
      </c>
      <c r="R111" t="str">
        <f t="shared" si="6"/>
        <v>Hypertension</v>
      </c>
      <c r="S111">
        <v>150</v>
      </c>
      <c r="T111" t="str">
        <f t="shared" si="7"/>
        <v>Prediabetes</v>
      </c>
      <c r="U111">
        <v>10.3</v>
      </c>
      <c r="V111">
        <v>44.7</v>
      </c>
      <c r="W111" t="str">
        <f t="shared" si="8"/>
        <v>Severe obesity</v>
      </c>
      <c r="X111">
        <v>200</v>
      </c>
      <c r="Y111" t="str">
        <f t="shared" si="9"/>
        <v>Border Line</v>
      </c>
      <c r="Z111" t="s">
        <v>3750</v>
      </c>
      <c r="AA111">
        <v>37598</v>
      </c>
      <c r="AB111" t="s">
        <v>4347</v>
      </c>
      <c r="AC111" t="s">
        <v>68</v>
      </c>
    </row>
    <row r="112" spans="1:29" x14ac:dyDescent="0.3">
      <c r="A112" t="s">
        <v>813</v>
      </c>
      <c r="B112" t="s">
        <v>814</v>
      </c>
      <c r="C112" t="s">
        <v>36</v>
      </c>
      <c r="D112">
        <v>70</v>
      </c>
      <c r="E112" t="str">
        <f t="shared" si="5"/>
        <v>Old Age</v>
      </c>
      <c r="F112" t="s">
        <v>4464</v>
      </c>
      <c r="G112" t="s">
        <v>541</v>
      </c>
      <c r="H112" s="3" t="s">
        <v>5244</v>
      </c>
      <c r="I112" s="11">
        <v>44979</v>
      </c>
      <c r="J112" s="11">
        <v>45000</v>
      </c>
      <c r="K112" t="s">
        <v>288</v>
      </c>
      <c r="L112" t="s">
        <v>320</v>
      </c>
      <c r="M112" t="s">
        <v>5258</v>
      </c>
      <c r="N112" t="s">
        <v>818</v>
      </c>
      <c r="O112">
        <v>147</v>
      </c>
      <c r="P112">
        <v>94</v>
      </c>
      <c r="Q112" t="s">
        <v>3864</v>
      </c>
      <c r="R112" t="str">
        <f t="shared" si="6"/>
        <v>Hypertension</v>
      </c>
      <c r="S112">
        <v>151</v>
      </c>
      <c r="T112" t="str">
        <f t="shared" si="7"/>
        <v>Prediabetes</v>
      </c>
      <c r="U112">
        <v>4.4000000000000004</v>
      </c>
      <c r="V112">
        <v>31.8</v>
      </c>
      <c r="W112" t="str">
        <f t="shared" si="8"/>
        <v>Obese</v>
      </c>
      <c r="X112">
        <v>228</v>
      </c>
      <c r="Y112" t="str">
        <f t="shared" si="9"/>
        <v>Border Line</v>
      </c>
      <c r="Z112" t="s">
        <v>3750</v>
      </c>
      <c r="AA112">
        <v>44081</v>
      </c>
      <c r="AB112" t="s">
        <v>79</v>
      </c>
      <c r="AC112" t="s">
        <v>132</v>
      </c>
    </row>
    <row r="113" spans="1:29" x14ac:dyDescent="0.3">
      <c r="A113" t="s">
        <v>3449</v>
      </c>
      <c r="B113" t="s">
        <v>819</v>
      </c>
      <c r="C113" t="s">
        <v>3442</v>
      </c>
      <c r="D113">
        <v>27</v>
      </c>
      <c r="E113" t="str">
        <f t="shared" si="5"/>
        <v>Young Adult</v>
      </c>
      <c r="F113" t="s">
        <v>4465</v>
      </c>
      <c r="G113" t="s">
        <v>153</v>
      </c>
      <c r="H113" s="3" t="s">
        <v>5244</v>
      </c>
      <c r="K113" t="s">
        <v>156</v>
      </c>
      <c r="L113" t="s">
        <v>873</v>
      </c>
      <c r="M113" t="s">
        <v>5261</v>
      </c>
      <c r="N113" t="s">
        <v>821</v>
      </c>
      <c r="O113">
        <v>169</v>
      </c>
      <c r="P113">
        <v>82</v>
      </c>
      <c r="Q113" t="s">
        <v>3865</v>
      </c>
      <c r="R113" t="str">
        <f t="shared" si="6"/>
        <v>Hypertension</v>
      </c>
      <c r="S113">
        <v>253</v>
      </c>
      <c r="T113" t="str">
        <f t="shared" si="7"/>
        <v>Diabetes</v>
      </c>
      <c r="U113">
        <v>12.9</v>
      </c>
      <c r="V113">
        <v>34.4</v>
      </c>
      <c r="W113" t="str">
        <f t="shared" si="8"/>
        <v>Obese</v>
      </c>
      <c r="X113">
        <v>226</v>
      </c>
      <c r="Y113" t="str">
        <f t="shared" si="9"/>
        <v>Border Line</v>
      </c>
      <c r="Z113" t="s">
        <v>3750</v>
      </c>
      <c r="AA113">
        <v>41875</v>
      </c>
      <c r="AB113" t="s">
        <v>79</v>
      </c>
      <c r="AC113" t="s">
        <v>68</v>
      </c>
    </row>
    <row r="114" spans="1:29" x14ac:dyDescent="0.3">
      <c r="A114" t="s">
        <v>822</v>
      </c>
      <c r="B114" t="s">
        <v>823</v>
      </c>
      <c r="C114" t="s">
        <v>3442</v>
      </c>
      <c r="D114">
        <v>58</v>
      </c>
      <c r="E114" t="str">
        <f t="shared" si="5"/>
        <v>Middle Age</v>
      </c>
      <c r="F114" t="s">
        <v>4466</v>
      </c>
      <c r="G114" t="s">
        <v>468</v>
      </c>
      <c r="H114" s="3" t="s">
        <v>5244</v>
      </c>
      <c r="I114" s="11">
        <v>43842</v>
      </c>
      <c r="J114" s="11">
        <v>43843</v>
      </c>
      <c r="K114" t="s">
        <v>196</v>
      </c>
      <c r="L114" t="s">
        <v>157</v>
      </c>
      <c r="M114" t="s">
        <v>5267</v>
      </c>
      <c r="N114" t="s">
        <v>827</v>
      </c>
      <c r="O114">
        <v>173</v>
      </c>
      <c r="P114">
        <v>72</v>
      </c>
      <c r="Q114" t="s">
        <v>3866</v>
      </c>
      <c r="R114" t="str">
        <f t="shared" si="6"/>
        <v>Hypertension</v>
      </c>
      <c r="S114">
        <v>189</v>
      </c>
      <c r="T114" t="str">
        <f t="shared" si="7"/>
        <v>Prediabetes</v>
      </c>
      <c r="U114">
        <v>5.4</v>
      </c>
      <c r="V114">
        <v>25.3</v>
      </c>
      <c r="W114" t="str">
        <f t="shared" si="8"/>
        <v>Over Weight</v>
      </c>
      <c r="X114">
        <v>202</v>
      </c>
      <c r="Y114" t="str">
        <f t="shared" si="9"/>
        <v>Border Line</v>
      </c>
      <c r="Z114" t="s">
        <v>25</v>
      </c>
      <c r="AA114">
        <v>12207</v>
      </c>
      <c r="AB114" t="s">
        <v>33</v>
      </c>
      <c r="AC114" t="s">
        <v>132</v>
      </c>
    </row>
    <row r="115" spans="1:29" x14ac:dyDescent="0.3">
      <c r="A115" t="s">
        <v>828</v>
      </c>
      <c r="B115" t="s">
        <v>829</v>
      </c>
      <c r="C115" t="s">
        <v>36</v>
      </c>
      <c r="D115">
        <v>75</v>
      </c>
      <c r="E115" t="str">
        <f t="shared" si="5"/>
        <v>Old Age</v>
      </c>
      <c r="F115" t="s">
        <v>4467</v>
      </c>
      <c r="G115" t="s">
        <v>153</v>
      </c>
      <c r="H115" t="s">
        <v>5193</v>
      </c>
      <c r="I115" s="11">
        <v>44548</v>
      </c>
      <c r="J115" s="11">
        <v>44576</v>
      </c>
      <c r="K115" t="s">
        <v>288</v>
      </c>
      <c r="L115" t="s">
        <v>650</v>
      </c>
      <c r="M115" t="s">
        <v>5264</v>
      </c>
      <c r="O115">
        <v>100</v>
      </c>
      <c r="P115">
        <v>83</v>
      </c>
      <c r="Q115" t="s">
        <v>3867</v>
      </c>
      <c r="R115" t="str">
        <f t="shared" si="6"/>
        <v>Hypertension</v>
      </c>
      <c r="S115">
        <v>152</v>
      </c>
      <c r="T115" t="str">
        <f t="shared" si="7"/>
        <v>Prediabetes</v>
      </c>
      <c r="U115">
        <v>8.6999999999999993</v>
      </c>
      <c r="V115">
        <v>25</v>
      </c>
      <c r="W115" t="str">
        <f t="shared" si="8"/>
        <v>Over Weight</v>
      </c>
      <c r="X115">
        <v>134</v>
      </c>
      <c r="Y115" t="str">
        <f t="shared" si="9"/>
        <v>Normal</v>
      </c>
      <c r="Z115" t="s">
        <v>3749</v>
      </c>
      <c r="AA115">
        <v>23682</v>
      </c>
      <c r="AB115" t="s">
        <v>33</v>
      </c>
      <c r="AC115" t="s">
        <v>132</v>
      </c>
    </row>
    <row r="116" spans="1:29" x14ac:dyDescent="0.3">
      <c r="A116" t="s">
        <v>834</v>
      </c>
      <c r="B116" t="s">
        <v>835</v>
      </c>
      <c r="C116" t="s">
        <v>60</v>
      </c>
      <c r="D116">
        <v>84</v>
      </c>
      <c r="E116" t="str">
        <f t="shared" si="5"/>
        <v>Old Age</v>
      </c>
      <c r="F116" t="s">
        <v>4468</v>
      </c>
      <c r="G116" t="s">
        <v>95</v>
      </c>
      <c r="H116" s="3" t="s">
        <v>4932</v>
      </c>
      <c r="I116" s="11">
        <v>43906</v>
      </c>
      <c r="K116" t="s">
        <v>230</v>
      </c>
      <c r="L116" t="s">
        <v>157</v>
      </c>
      <c r="M116" t="s">
        <v>5267</v>
      </c>
      <c r="N116" t="s">
        <v>839</v>
      </c>
      <c r="O116">
        <v>106</v>
      </c>
      <c r="P116">
        <v>131</v>
      </c>
      <c r="Q116" s="53" t="s">
        <v>3868</v>
      </c>
      <c r="R116" s="53" t="str">
        <f t="shared" si="6"/>
        <v>Hypertension</v>
      </c>
      <c r="S116">
        <v>213</v>
      </c>
      <c r="T116" t="str">
        <f t="shared" si="7"/>
        <v>Diabetes</v>
      </c>
      <c r="U116">
        <v>4.5999999999999996</v>
      </c>
      <c r="V116">
        <v>41.8</v>
      </c>
      <c r="W116" t="str">
        <f t="shared" si="8"/>
        <v>Severe obesity</v>
      </c>
      <c r="X116">
        <v>210</v>
      </c>
      <c r="Y116" t="str">
        <f t="shared" si="9"/>
        <v>Border Line</v>
      </c>
      <c r="Z116" t="s">
        <v>25</v>
      </c>
      <c r="AA116">
        <v>25208</v>
      </c>
      <c r="AB116" t="s">
        <v>33</v>
      </c>
      <c r="AC116" t="s">
        <v>132</v>
      </c>
    </row>
    <row r="117" spans="1:29" x14ac:dyDescent="0.3">
      <c r="A117" t="s">
        <v>3541</v>
      </c>
      <c r="B117" t="s">
        <v>841</v>
      </c>
      <c r="C117" t="s">
        <v>60</v>
      </c>
      <c r="D117">
        <v>41</v>
      </c>
      <c r="E117" t="str">
        <f t="shared" si="5"/>
        <v>Middle Age</v>
      </c>
      <c r="F117" t="s">
        <v>4469</v>
      </c>
      <c r="G117" t="s">
        <v>25</v>
      </c>
      <c r="H117" s="3" t="s">
        <v>4933</v>
      </c>
      <c r="I117" s="11">
        <v>44365</v>
      </c>
      <c r="J117" s="11">
        <v>44375</v>
      </c>
      <c r="K117" t="s">
        <v>342</v>
      </c>
      <c r="L117" t="s">
        <v>261</v>
      </c>
      <c r="M117" t="s">
        <v>5256</v>
      </c>
      <c r="N117" t="s">
        <v>846</v>
      </c>
      <c r="O117">
        <v>101</v>
      </c>
      <c r="P117">
        <v>79</v>
      </c>
      <c r="Q117" t="s">
        <v>3870</v>
      </c>
      <c r="R117" t="str">
        <f t="shared" si="6"/>
        <v>Normal</v>
      </c>
      <c r="S117">
        <v>192</v>
      </c>
      <c r="T117" t="str">
        <f t="shared" si="7"/>
        <v>Prediabetes</v>
      </c>
      <c r="U117">
        <v>8.9</v>
      </c>
      <c r="V117">
        <v>42.7</v>
      </c>
      <c r="W117" t="str">
        <f t="shared" si="8"/>
        <v>Severe obesity</v>
      </c>
      <c r="X117">
        <v>155</v>
      </c>
      <c r="Y117" t="str">
        <f t="shared" si="9"/>
        <v>Normal</v>
      </c>
      <c r="Z117" t="s">
        <v>3750</v>
      </c>
      <c r="AA117">
        <v>40996</v>
      </c>
      <c r="AB117" t="s">
        <v>79</v>
      </c>
      <c r="AC117" t="s">
        <v>132</v>
      </c>
    </row>
    <row r="118" spans="1:29" x14ac:dyDescent="0.3">
      <c r="A118" t="s">
        <v>847</v>
      </c>
      <c r="B118" t="s">
        <v>848</v>
      </c>
      <c r="C118" t="s">
        <v>60</v>
      </c>
      <c r="D118">
        <v>34</v>
      </c>
      <c r="E118" t="str">
        <f t="shared" si="5"/>
        <v>Young Adult</v>
      </c>
      <c r="F118" t="s">
        <v>4470</v>
      </c>
      <c r="G118" t="s">
        <v>316</v>
      </c>
      <c r="H118" t="s">
        <v>5194</v>
      </c>
      <c r="I118" s="11">
        <v>44797</v>
      </c>
      <c r="J118" s="11">
        <v>44823</v>
      </c>
      <c r="K118" t="s">
        <v>288</v>
      </c>
      <c r="N118" t="s">
        <v>853</v>
      </c>
      <c r="O118">
        <v>171</v>
      </c>
      <c r="P118">
        <v>61</v>
      </c>
      <c r="Q118" t="s">
        <v>3871</v>
      </c>
      <c r="R118" t="str">
        <f t="shared" si="6"/>
        <v>Hypertension</v>
      </c>
      <c r="S118">
        <v>124</v>
      </c>
      <c r="T118" t="str">
        <f t="shared" si="7"/>
        <v>Normal</v>
      </c>
      <c r="U118">
        <v>4.8</v>
      </c>
      <c r="V118">
        <v>38.200000000000003</v>
      </c>
      <c r="W118" t="str">
        <f t="shared" si="8"/>
        <v>Obese</v>
      </c>
      <c r="X118">
        <v>190</v>
      </c>
      <c r="Y118" t="str">
        <f t="shared" si="9"/>
        <v>Normal</v>
      </c>
      <c r="Z118" t="s">
        <v>25</v>
      </c>
      <c r="AA118">
        <v>2262000</v>
      </c>
      <c r="AB118" t="s">
        <v>4346</v>
      </c>
      <c r="AC118" t="s">
        <v>25</v>
      </c>
    </row>
    <row r="119" spans="1:29" x14ac:dyDescent="0.3">
      <c r="A119" t="s">
        <v>3476</v>
      </c>
      <c r="B119" t="s">
        <v>855</v>
      </c>
      <c r="C119" t="s">
        <v>36</v>
      </c>
      <c r="D119">
        <v>25</v>
      </c>
      <c r="E119" t="str">
        <f t="shared" si="5"/>
        <v>Young Adult</v>
      </c>
      <c r="F119" t="s">
        <v>4471</v>
      </c>
      <c r="G119" t="s">
        <v>62</v>
      </c>
      <c r="H119" s="3" t="s">
        <v>4934</v>
      </c>
      <c r="I119" s="11">
        <v>44219</v>
      </c>
      <c r="J119" s="11">
        <v>44239</v>
      </c>
      <c r="K119" t="s">
        <v>288</v>
      </c>
      <c r="L119" t="s">
        <v>3748</v>
      </c>
      <c r="M119" t="s">
        <v>5266</v>
      </c>
      <c r="N119" t="s">
        <v>860</v>
      </c>
      <c r="O119">
        <v>159</v>
      </c>
      <c r="P119">
        <v>75</v>
      </c>
      <c r="Q119" t="s">
        <v>3873</v>
      </c>
      <c r="R119" t="str">
        <f t="shared" si="6"/>
        <v>Hypertension</v>
      </c>
      <c r="S119">
        <v>96</v>
      </c>
      <c r="T119" t="str">
        <f t="shared" si="7"/>
        <v>Normal</v>
      </c>
      <c r="U119">
        <v>8.9</v>
      </c>
      <c r="V119">
        <v>35.799999999999997</v>
      </c>
      <c r="W119" t="str">
        <f t="shared" si="8"/>
        <v>Obese</v>
      </c>
      <c r="X119">
        <v>202</v>
      </c>
      <c r="Y119" t="str">
        <f t="shared" si="9"/>
        <v>Border Line</v>
      </c>
      <c r="Z119" t="s">
        <v>3749</v>
      </c>
      <c r="AA119">
        <v>0</v>
      </c>
      <c r="AB119" t="s">
        <v>4346</v>
      </c>
      <c r="AC119" t="s">
        <v>25</v>
      </c>
    </row>
    <row r="120" spans="1:29" x14ac:dyDescent="0.3">
      <c r="A120" t="s">
        <v>861</v>
      </c>
      <c r="B120" t="s">
        <v>862</v>
      </c>
      <c r="C120" t="s">
        <v>36</v>
      </c>
      <c r="D120">
        <v>84</v>
      </c>
      <c r="E120" t="str">
        <f t="shared" si="5"/>
        <v>Old Age</v>
      </c>
      <c r="F120" t="s">
        <v>4472</v>
      </c>
      <c r="G120" t="s">
        <v>73</v>
      </c>
      <c r="H120" s="3" t="s">
        <v>4935</v>
      </c>
      <c r="I120" s="11">
        <v>45101</v>
      </c>
      <c r="J120" s="11">
        <v>45110</v>
      </c>
      <c r="K120" t="s">
        <v>668</v>
      </c>
      <c r="L120" t="s">
        <v>508</v>
      </c>
      <c r="M120" t="s">
        <v>5265</v>
      </c>
      <c r="N120" t="s">
        <v>867</v>
      </c>
      <c r="O120">
        <v>128</v>
      </c>
      <c r="P120">
        <v>92</v>
      </c>
      <c r="Q120" t="s">
        <v>3874</v>
      </c>
      <c r="R120" t="str">
        <f t="shared" si="6"/>
        <v>Hypertension</v>
      </c>
      <c r="S120">
        <v>253</v>
      </c>
      <c r="T120" t="str">
        <f t="shared" si="7"/>
        <v>Diabetes</v>
      </c>
      <c r="U120">
        <v>5</v>
      </c>
      <c r="V120">
        <v>23.2</v>
      </c>
      <c r="W120" t="str">
        <f t="shared" si="8"/>
        <v>Normal</v>
      </c>
      <c r="X120">
        <v>173</v>
      </c>
      <c r="Y120" t="str">
        <f t="shared" si="9"/>
        <v>Normal</v>
      </c>
      <c r="Z120" t="s">
        <v>3749</v>
      </c>
      <c r="AA120">
        <v>26033</v>
      </c>
      <c r="AB120" t="s">
        <v>25</v>
      </c>
      <c r="AC120" t="s">
        <v>132</v>
      </c>
    </row>
    <row r="121" spans="1:29" x14ac:dyDescent="0.3">
      <c r="A121" t="s">
        <v>3477</v>
      </c>
      <c r="B121" t="s">
        <v>868</v>
      </c>
      <c r="C121" t="s">
        <v>36</v>
      </c>
      <c r="D121">
        <v>39</v>
      </c>
      <c r="E121" t="str">
        <f t="shared" si="5"/>
        <v>Young Adult</v>
      </c>
      <c r="F121" t="s">
        <v>869</v>
      </c>
      <c r="G121" t="s">
        <v>95</v>
      </c>
      <c r="H121" s="3" t="s">
        <v>4936</v>
      </c>
      <c r="I121" s="11">
        <v>44318</v>
      </c>
      <c r="J121" s="11">
        <v>44332</v>
      </c>
      <c r="K121" t="s">
        <v>342</v>
      </c>
      <c r="L121" t="s">
        <v>873</v>
      </c>
      <c r="M121" t="s">
        <v>5261</v>
      </c>
      <c r="N121" t="s">
        <v>874</v>
      </c>
      <c r="O121">
        <v>97</v>
      </c>
      <c r="P121">
        <v>76</v>
      </c>
      <c r="Q121" t="s">
        <v>3875</v>
      </c>
      <c r="R121" t="str">
        <f t="shared" si="6"/>
        <v>Normal</v>
      </c>
      <c r="S121">
        <v>296</v>
      </c>
      <c r="T121" t="str">
        <f t="shared" si="7"/>
        <v>Diabetes</v>
      </c>
      <c r="U121">
        <v>12.9</v>
      </c>
      <c r="V121">
        <v>38.299999999999997</v>
      </c>
      <c r="W121" t="str">
        <f t="shared" si="8"/>
        <v>Obese</v>
      </c>
      <c r="X121">
        <v>185</v>
      </c>
      <c r="Y121" t="str">
        <f t="shared" si="9"/>
        <v>Normal</v>
      </c>
      <c r="Z121" t="s">
        <v>3749</v>
      </c>
      <c r="AA121">
        <v>42143</v>
      </c>
      <c r="AB121" t="s">
        <v>4346</v>
      </c>
      <c r="AC121" t="s">
        <v>68</v>
      </c>
    </row>
    <row r="122" spans="1:29" x14ac:dyDescent="0.3">
      <c r="A122" t="s">
        <v>875</v>
      </c>
      <c r="B122" t="s">
        <v>876</v>
      </c>
      <c r="C122" t="s">
        <v>36</v>
      </c>
      <c r="D122">
        <v>46</v>
      </c>
      <c r="E122" t="str">
        <f t="shared" si="5"/>
        <v>Middle Age</v>
      </c>
      <c r="F122" t="s">
        <v>4473</v>
      </c>
      <c r="G122" t="s">
        <v>25</v>
      </c>
      <c r="H122" t="s">
        <v>5244</v>
      </c>
      <c r="I122" s="11">
        <v>45275</v>
      </c>
      <c r="J122" s="11">
        <v>45280</v>
      </c>
      <c r="L122" t="s">
        <v>508</v>
      </c>
      <c r="M122" t="s">
        <v>5265</v>
      </c>
      <c r="N122" t="s">
        <v>880</v>
      </c>
      <c r="O122">
        <v>135</v>
      </c>
      <c r="P122">
        <v>67</v>
      </c>
      <c r="Q122" t="s">
        <v>3876</v>
      </c>
      <c r="R122" t="str">
        <f t="shared" si="6"/>
        <v>Hypertension</v>
      </c>
      <c r="S122">
        <v>241</v>
      </c>
      <c r="T122" t="str">
        <f t="shared" si="7"/>
        <v>Diabetes</v>
      </c>
      <c r="U122">
        <v>10</v>
      </c>
      <c r="V122">
        <v>31.1</v>
      </c>
      <c r="W122" t="str">
        <f t="shared" si="8"/>
        <v>Obese</v>
      </c>
      <c r="X122">
        <v>215</v>
      </c>
      <c r="Y122" t="str">
        <f t="shared" si="9"/>
        <v>Border Line</v>
      </c>
      <c r="Z122" t="s">
        <v>3749</v>
      </c>
      <c r="AA122">
        <v>31877</v>
      </c>
      <c r="AB122" t="s">
        <v>33</v>
      </c>
      <c r="AC122" t="s">
        <v>132</v>
      </c>
    </row>
    <row r="123" spans="1:29" x14ac:dyDescent="0.3">
      <c r="A123" t="s">
        <v>3571</v>
      </c>
      <c r="B123" t="s">
        <v>283</v>
      </c>
      <c r="C123" t="s">
        <v>60</v>
      </c>
      <c r="D123">
        <v>84</v>
      </c>
      <c r="E123" t="str">
        <f t="shared" si="5"/>
        <v>Old Age</v>
      </c>
      <c r="F123" t="s">
        <v>4474</v>
      </c>
      <c r="G123" t="s">
        <v>153</v>
      </c>
      <c r="H123" s="3" t="s">
        <v>4937</v>
      </c>
      <c r="I123" s="11">
        <v>45430</v>
      </c>
      <c r="K123" t="s">
        <v>342</v>
      </c>
      <c r="L123" t="s">
        <v>320</v>
      </c>
      <c r="M123" t="s">
        <v>5258</v>
      </c>
      <c r="N123" t="s">
        <v>805</v>
      </c>
      <c r="O123">
        <v>163</v>
      </c>
      <c r="P123">
        <v>89</v>
      </c>
      <c r="Q123" t="s">
        <v>3877</v>
      </c>
      <c r="R123" t="str">
        <f t="shared" si="6"/>
        <v>Hypertension</v>
      </c>
      <c r="S123">
        <v>192</v>
      </c>
      <c r="T123" t="str">
        <f t="shared" si="7"/>
        <v>Prediabetes</v>
      </c>
      <c r="U123">
        <v>9.8000000000000007</v>
      </c>
      <c r="V123">
        <v>43.9</v>
      </c>
      <c r="W123" t="str">
        <f t="shared" si="8"/>
        <v>Severe obesity</v>
      </c>
      <c r="X123">
        <v>202</v>
      </c>
      <c r="Y123" t="str">
        <f t="shared" si="9"/>
        <v>Border Line</v>
      </c>
      <c r="Z123" t="s">
        <v>3749</v>
      </c>
      <c r="AA123">
        <v>16532</v>
      </c>
      <c r="AB123" t="s">
        <v>33</v>
      </c>
      <c r="AC123" t="s">
        <v>68</v>
      </c>
    </row>
    <row r="124" spans="1:29" x14ac:dyDescent="0.3">
      <c r="A124" t="s">
        <v>884</v>
      </c>
      <c r="B124" t="s">
        <v>885</v>
      </c>
      <c r="C124" t="s">
        <v>36</v>
      </c>
      <c r="D124">
        <v>28</v>
      </c>
      <c r="E124" t="str">
        <f t="shared" si="5"/>
        <v>Young Adult</v>
      </c>
      <c r="F124" t="s">
        <v>4475</v>
      </c>
      <c r="G124" t="s">
        <v>25</v>
      </c>
      <c r="H124" t="s">
        <v>5244</v>
      </c>
      <c r="I124" s="11">
        <v>45035</v>
      </c>
      <c r="J124" s="11">
        <v>45049</v>
      </c>
      <c r="L124" t="s">
        <v>873</v>
      </c>
      <c r="M124" t="s">
        <v>5261</v>
      </c>
      <c r="N124" t="s">
        <v>889</v>
      </c>
      <c r="O124">
        <v>120</v>
      </c>
      <c r="P124">
        <v>97</v>
      </c>
      <c r="Q124" t="s">
        <v>3879</v>
      </c>
      <c r="R124" t="str">
        <f t="shared" si="6"/>
        <v>Hypertension</v>
      </c>
      <c r="S124">
        <v>177</v>
      </c>
      <c r="T124" t="str">
        <f t="shared" si="7"/>
        <v>Prediabetes</v>
      </c>
      <c r="U124">
        <v>11.4</v>
      </c>
      <c r="V124">
        <v>39.5</v>
      </c>
      <c r="W124" t="str">
        <f t="shared" si="8"/>
        <v>Obese</v>
      </c>
      <c r="X124">
        <v>217</v>
      </c>
      <c r="Y124" t="str">
        <f t="shared" si="9"/>
        <v>Border Line</v>
      </c>
      <c r="Z124" t="s">
        <v>25</v>
      </c>
      <c r="AA124">
        <v>42951</v>
      </c>
      <c r="AB124" t="s">
        <v>79</v>
      </c>
      <c r="AC124" t="s">
        <v>25</v>
      </c>
    </row>
    <row r="125" spans="1:29" x14ac:dyDescent="0.3">
      <c r="A125" t="s">
        <v>891</v>
      </c>
      <c r="B125" t="s">
        <v>791</v>
      </c>
      <c r="C125" t="s">
        <v>3442</v>
      </c>
      <c r="D125">
        <v>53</v>
      </c>
      <c r="E125" t="str">
        <f t="shared" si="5"/>
        <v>Middle Age</v>
      </c>
      <c r="F125" t="s">
        <v>4476</v>
      </c>
      <c r="G125" t="s">
        <v>25</v>
      </c>
      <c r="H125" s="3" t="s">
        <v>4938</v>
      </c>
      <c r="I125" s="11">
        <v>44451</v>
      </c>
      <c r="J125" s="11">
        <v>44477</v>
      </c>
      <c r="K125" t="s">
        <v>342</v>
      </c>
      <c r="L125" t="s">
        <v>289</v>
      </c>
      <c r="M125" t="s">
        <v>5257</v>
      </c>
      <c r="N125" t="s">
        <v>895</v>
      </c>
      <c r="O125">
        <v>170</v>
      </c>
      <c r="P125">
        <v>198</v>
      </c>
      <c r="Q125" s="53" t="s">
        <v>896</v>
      </c>
      <c r="R125" s="53" t="str">
        <f t="shared" si="6"/>
        <v>Hypertension</v>
      </c>
      <c r="S125">
        <v>181</v>
      </c>
      <c r="T125" t="str">
        <f t="shared" si="7"/>
        <v>Prediabetes</v>
      </c>
      <c r="U125">
        <v>7.7</v>
      </c>
      <c r="V125">
        <v>31.1</v>
      </c>
      <c r="W125" t="str">
        <f t="shared" si="8"/>
        <v>Obese</v>
      </c>
      <c r="X125">
        <v>263</v>
      </c>
      <c r="Y125" t="str">
        <f t="shared" si="9"/>
        <v>High</v>
      </c>
      <c r="Z125" t="s">
        <v>25</v>
      </c>
      <c r="AA125">
        <v>4132</v>
      </c>
      <c r="AB125" t="s">
        <v>25</v>
      </c>
      <c r="AC125" t="s">
        <v>132</v>
      </c>
    </row>
    <row r="126" spans="1:29" x14ac:dyDescent="0.3">
      <c r="A126" t="s">
        <v>897</v>
      </c>
      <c r="B126" t="s">
        <v>185</v>
      </c>
      <c r="C126" t="s">
        <v>60</v>
      </c>
      <c r="D126">
        <v>56</v>
      </c>
      <c r="E126" t="str">
        <f t="shared" si="5"/>
        <v>Middle Age</v>
      </c>
      <c r="F126" t="s">
        <v>4477</v>
      </c>
      <c r="G126" t="s">
        <v>95</v>
      </c>
      <c r="H126" s="3" t="s">
        <v>4939</v>
      </c>
      <c r="I126" s="11">
        <v>44910</v>
      </c>
      <c r="J126" s="11">
        <v>44917</v>
      </c>
      <c r="K126" t="s">
        <v>409</v>
      </c>
      <c r="L126" t="s">
        <v>5262</v>
      </c>
      <c r="M126" t="s">
        <v>5263</v>
      </c>
      <c r="N126" t="s">
        <v>902</v>
      </c>
      <c r="O126">
        <v>128</v>
      </c>
      <c r="P126">
        <v>96</v>
      </c>
      <c r="Q126" t="s">
        <v>903</v>
      </c>
      <c r="R126" t="str">
        <f t="shared" si="6"/>
        <v>Hypertension</v>
      </c>
      <c r="S126">
        <v>151</v>
      </c>
      <c r="T126" t="str">
        <f t="shared" si="7"/>
        <v>Prediabetes</v>
      </c>
      <c r="U126">
        <v>8.3000000000000007</v>
      </c>
      <c r="V126">
        <v>18.2</v>
      </c>
      <c r="W126" t="str">
        <f t="shared" si="8"/>
        <v>Under Weight</v>
      </c>
      <c r="X126">
        <v>175</v>
      </c>
      <c r="Y126" t="str">
        <f t="shared" si="9"/>
        <v>Normal</v>
      </c>
      <c r="Z126" t="s">
        <v>3751</v>
      </c>
      <c r="AA126">
        <v>45305</v>
      </c>
      <c r="AB126" t="s">
        <v>4346</v>
      </c>
      <c r="AC126" t="s">
        <v>25</v>
      </c>
    </row>
    <row r="127" spans="1:29" x14ac:dyDescent="0.3">
      <c r="A127" t="s">
        <v>904</v>
      </c>
      <c r="B127" t="s">
        <v>905</v>
      </c>
      <c r="C127" t="s">
        <v>3442</v>
      </c>
      <c r="D127">
        <v>29</v>
      </c>
      <c r="E127" t="str">
        <f t="shared" si="5"/>
        <v>Young Adult</v>
      </c>
      <c r="F127" t="s">
        <v>4478</v>
      </c>
      <c r="G127" t="s">
        <v>468</v>
      </c>
      <c r="H127" s="3" t="s">
        <v>5244</v>
      </c>
      <c r="I127" s="11">
        <v>44862</v>
      </c>
      <c r="J127" s="11">
        <v>44873</v>
      </c>
      <c r="K127" t="s">
        <v>53</v>
      </c>
      <c r="L127" t="s">
        <v>261</v>
      </c>
      <c r="M127" t="s">
        <v>5256</v>
      </c>
      <c r="N127" t="s">
        <v>190</v>
      </c>
      <c r="O127">
        <v>138</v>
      </c>
      <c r="P127">
        <v>75</v>
      </c>
      <c r="Q127" t="s">
        <v>3881</v>
      </c>
      <c r="R127" t="str">
        <f t="shared" si="6"/>
        <v>Hypertension</v>
      </c>
      <c r="S127">
        <v>82</v>
      </c>
      <c r="T127" t="str">
        <f t="shared" si="7"/>
        <v>Normal</v>
      </c>
      <c r="U127">
        <v>4</v>
      </c>
      <c r="V127">
        <v>43.4</v>
      </c>
      <c r="W127" t="str">
        <f t="shared" si="8"/>
        <v>Severe obesity</v>
      </c>
      <c r="X127">
        <v>232</v>
      </c>
      <c r="Y127" t="str">
        <f t="shared" si="9"/>
        <v>Border Line</v>
      </c>
      <c r="Z127" t="s">
        <v>3751</v>
      </c>
      <c r="AA127">
        <v>18573</v>
      </c>
      <c r="AB127" t="s">
        <v>4347</v>
      </c>
      <c r="AC127" t="s">
        <v>68</v>
      </c>
    </row>
    <row r="128" spans="1:29" x14ac:dyDescent="0.3">
      <c r="A128" t="s">
        <v>910</v>
      </c>
      <c r="B128" t="s">
        <v>911</v>
      </c>
      <c r="C128" t="s">
        <v>36</v>
      </c>
      <c r="D128">
        <v>39</v>
      </c>
      <c r="E128" t="str">
        <f t="shared" si="5"/>
        <v>Young Adult</v>
      </c>
      <c r="F128" t="s">
        <v>4479</v>
      </c>
      <c r="G128" t="s">
        <v>329</v>
      </c>
      <c r="H128" s="3" t="s">
        <v>5244</v>
      </c>
      <c r="I128" s="11">
        <v>45354</v>
      </c>
      <c r="J128" s="11">
        <v>45361</v>
      </c>
      <c r="K128" t="s">
        <v>288</v>
      </c>
      <c r="L128" t="s">
        <v>54</v>
      </c>
      <c r="M128" t="s">
        <v>5259</v>
      </c>
      <c r="N128" t="s">
        <v>914</v>
      </c>
      <c r="O128">
        <v>156</v>
      </c>
      <c r="P128">
        <v>83</v>
      </c>
      <c r="Q128" t="s">
        <v>915</v>
      </c>
      <c r="R128" t="str">
        <f t="shared" si="6"/>
        <v>Hypertension</v>
      </c>
      <c r="S128">
        <v>197</v>
      </c>
      <c r="T128" t="str">
        <f t="shared" si="7"/>
        <v>Prediabetes</v>
      </c>
      <c r="U128">
        <v>6.2</v>
      </c>
      <c r="V128">
        <v>37.6</v>
      </c>
      <c r="W128" t="str">
        <f t="shared" si="8"/>
        <v>Obese</v>
      </c>
      <c r="X128">
        <v>147</v>
      </c>
      <c r="Y128" t="str">
        <f t="shared" si="9"/>
        <v>Normal</v>
      </c>
      <c r="Z128" t="s">
        <v>25</v>
      </c>
      <c r="AA128">
        <v>0</v>
      </c>
      <c r="AB128" t="s">
        <v>33</v>
      </c>
      <c r="AC128" t="s">
        <v>25</v>
      </c>
    </row>
    <row r="129" spans="1:29" x14ac:dyDescent="0.3">
      <c r="A129" t="s">
        <v>916</v>
      </c>
      <c r="B129" t="s">
        <v>3587</v>
      </c>
      <c r="C129" t="s">
        <v>36</v>
      </c>
      <c r="D129">
        <v>37</v>
      </c>
      <c r="E129" t="str">
        <f t="shared" si="5"/>
        <v>Young Adult</v>
      </c>
      <c r="F129" t="s">
        <v>4480</v>
      </c>
      <c r="G129" t="s">
        <v>73</v>
      </c>
      <c r="H129" s="3" t="s">
        <v>4940</v>
      </c>
      <c r="I129" s="11">
        <v>45366</v>
      </c>
      <c r="J129" s="11">
        <v>45373</v>
      </c>
      <c r="K129" t="s">
        <v>196</v>
      </c>
      <c r="L129" t="s">
        <v>157</v>
      </c>
      <c r="M129" t="s">
        <v>5267</v>
      </c>
      <c r="N129" t="s">
        <v>919</v>
      </c>
      <c r="O129">
        <v>108</v>
      </c>
      <c r="P129">
        <v>86</v>
      </c>
      <c r="Q129" t="s">
        <v>920</v>
      </c>
      <c r="R129" t="str">
        <f t="shared" si="6"/>
        <v>Hypertension</v>
      </c>
      <c r="S129">
        <v>201</v>
      </c>
      <c r="T129" t="str">
        <f t="shared" si="7"/>
        <v>Diabetes</v>
      </c>
      <c r="U129">
        <v>6.9</v>
      </c>
      <c r="V129">
        <v>40.4</v>
      </c>
      <c r="W129" t="str">
        <f t="shared" si="8"/>
        <v>Severe obesity</v>
      </c>
      <c r="X129">
        <v>441</v>
      </c>
      <c r="Y129" t="str">
        <f t="shared" si="9"/>
        <v>High</v>
      </c>
      <c r="Z129" t="s">
        <v>3750</v>
      </c>
      <c r="AA129">
        <v>44343</v>
      </c>
      <c r="AB129" t="s">
        <v>379</v>
      </c>
      <c r="AC129" t="s">
        <v>68</v>
      </c>
    </row>
    <row r="130" spans="1:29" x14ac:dyDescent="0.3">
      <c r="A130" t="s">
        <v>921</v>
      </c>
      <c r="B130" t="s">
        <v>922</v>
      </c>
      <c r="C130" t="s">
        <v>60</v>
      </c>
      <c r="D130">
        <v>61</v>
      </c>
      <c r="E130" t="str">
        <f t="shared" ref="E130:E193" si="10">IF(D130&gt;59, "Old Age", IF(D130&lt;40, "Young Adult",  "Middle Age"))</f>
        <v>Old Age</v>
      </c>
      <c r="F130" t="s">
        <v>4481</v>
      </c>
      <c r="G130" t="s">
        <v>468</v>
      </c>
      <c r="H130" t="s">
        <v>5195</v>
      </c>
      <c r="I130" s="11">
        <v>44699</v>
      </c>
      <c r="J130" s="11">
        <v>44710</v>
      </c>
      <c r="K130" t="s">
        <v>53</v>
      </c>
      <c r="L130" t="s">
        <v>650</v>
      </c>
      <c r="M130" t="s">
        <v>5264</v>
      </c>
      <c r="O130">
        <v>253</v>
      </c>
      <c r="P130">
        <v>68</v>
      </c>
      <c r="Q130" t="s">
        <v>3883</v>
      </c>
      <c r="R130" t="str">
        <f t="shared" ref="R130:R193" si="11">IF(OR(O130 &gt; 129, P130&gt; 79), "Hypertension", IF(AND(O130&gt;119, P130&lt;80), "Elevated", IF(OR(O130&lt;90, P130&lt;60), "Hypotension", "Normal")))</f>
        <v>Hypertension</v>
      </c>
      <c r="S130">
        <v>100</v>
      </c>
      <c r="T130" t="str">
        <f t="shared" ref="T130:T193" si="12">IF(S130&lt;70, "Hypoglycemia", IF(S130&gt;399,"Hyperglycemia", IF(S130&gt;199, "Diabetes", IF(S130&gt;139,"Prediabetes", "Normal"))))</f>
        <v>Normal</v>
      </c>
      <c r="U130">
        <v>7.6</v>
      </c>
      <c r="V130">
        <v>20.5</v>
      </c>
      <c r="W130" t="str">
        <f t="shared" ref="W130:W193" si="13">IF(V130&gt;39.9, "Severe obesity", IF(V130&lt;18.5, "Under Weight", IF(V130&lt;25, "Normal", IF(V130&lt;30, "Over Weight", "Obese"))))</f>
        <v>Normal</v>
      </c>
      <c r="X130">
        <v>242</v>
      </c>
      <c r="Y130" t="str">
        <f t="shared" ref="Y130:Y193" si="14">IF(X130 &lt;200, "Normal", IF(X130 &gt;239, "High", "Border Line"))</f>
        <v>High</v>
      </c>
      <c r="Z130" t="s">
        <v>25</v>
      </c>
      <c r="AA130">
        <v>37127</v>
      </c>
      <c r="AB130" t="s">
        <v>4347</v>
      </c>
      <c r="AC130" t="s">
        <v>68</v>
      </c>
    </row>
    <row r="131" spans="1:29" x14ac:dyDescent="0.3">
      <c r="A131" t="s">
        <v>926</v>
      </c>
      <c r="B131" t="s">
        <v>927</v>
      </c>
      <c r="C131" t="s">
        <v>36</v>
      </c>
      <c r="D131">
        <v>23</v>
      </c>
      <c r="E131" t="str">
        <f t="shared" si="10"/>
        <v>Young Adult</v>
      </c>
      <c r="F131" t="s">
        <v>4482</v>
      </c>
      <c r="G131" t="s">
        <v>73</v>
      </c>
      <c r="H131" s="3" t="s">
        <v>5244</v>
      </c>
      <c r="I131" s="11">
        <v>44774</v>
      </c>
      <c r="J131" s="11">
        <v>44804</v>
      </c>
      <c r="K131" t="s">
        <v>53</v>
      </c>
      <c r="L131" t="s">
        <v>54</v>
      </c>
      <c r="M131" t="s">
        <v>5259</v>
      </c>
      <c r="N131" t="s">
        <v>931</v>
      </c>
      <c r="O131">
        <v>147</v>
      </c>
      <c r="P131">
        <v>131</v>
      </c>
      <c r="Q131" t="s">
        <v>3884</v>
      </c>
      <c r="R131" t="str">
        <f t="shared" si="11"/>
        <v>Hypertension</v>
      </c>
      <c r="S131">
        <v>113</v>
      </c>
      <c r="T131" t="str">
        <f t="shared" si="12"/>
        <v>Normal</v>
      </c>
      <c r="U131">
        <v>10.3</v>
      </c>
      <c r="V131">
        <v>40.700000000000003</v>
      </c>
      <c r="W131" t="str">
        <f t="shared" si="13"/>
        <v>Severe obesity</v>
      </c>
      <c r="X131">
        <v>271</v>
      </c>
      <c r="Y131" t="str">
        <f t="shared" si="14"/>
        <v>High</v>
      </c>
      <c r="Z131" t="s">
        <v>25</v>
      </c>
      <c r="AA131">
        <v>8497</v>
      </c>
      <c r="AB131" t="s">
        <v>79</v>
      </c>
      <c r="AC131" t="s">
        <v>25</v>
      </c>
    </row>
    <row r="132" spans="1:29" x14ac:dyDescent="0.3">
      <c r="A132" t="s">
        <v>3478</v>
      </c>
      <c r="B132" t="s">
        <v>35</v>
      </c>
      <c r="C132" t="s">
        <v>3442</v>
      </c>
      <c r="D132">
        <v>21</v>
      </c>
      <c r="E132" t="str">
        <f t="shared" si="10"/>
        <v>Young Adult</v>
      </c>
      <c r="F132" t="s">
        <v>4483</v>
      </c>
      <c r="G132" t="s">
        <v>153</v>
      </c>
      <c r="H132" s="3" t="s">
        <v>4941</v>
      </c>
      <c r="I132" s="11">
        <v>45497</v>
      </c>
      <c r="J132" s="11">
        <v>45507</v>
      </c>
      <c r="K132" t="s">
        <v>668</v>
      </c>
      <c r="L132" t="s">
        <v>261</v>
      </c>
      <c r="M132" t="s">
        <v>5256</v>
      </c>
      <c r="N132" t="s">
        <v>936</v>
      </c>
      <c r="O132">
        <v>165</v>
      </c>
      <c r="P132">
        <v>85</v>
      </c>
      <c r="Q132" t="s">
        <v>3885</v>
      </c>
      <c r="R132" t="str">
        <f t="shared" si="11"/>
        <v>Hypertension</v>
      </c>
      <c r="S132">
        <v>221</v>
      </c>
      <c r="T132" t="str">
        <f t="shared" si="12"/>
        <v>Diabetes</v>
      </c>
      <c r="U132">
        <v>7.2</v>
      </c>
      <c r="V132">
        <v>29.4</v>
      </c>
      <c r="W132" t="str">
        <f t="shared" si="13"/>
        <v>Over Weight</v>
      </c>
      <c r="X132">
        <v>131</v>
      </c>
      <c r="Y132" t="str">
        <f t="shared" si="14"/>
        <v>Normal</v>
      </c>
      <c r="Z132" t="s">
        <v>25</v>
      </c>
      <c r="AA132">
        <v>21730</v>
      </c>
      <c r="AB132" t="s">
        <v>79</v>
      </c>
      <c r="AC132" t="s">
        <v>68</v>
      </c>
    </row>
    <row r="133" spans="1:29" x14ac:dyDescent="0.3">
      <c r="A133" t="s">
        <v>938</v>
      </c>
      <c r="B133" t="s">
        <v>939</v>
      </c>
      <c r="C133" t="s">
        <v>3442</v>
      </c>
      <c r="D133">
        <v>51</v>
      </c>
      <c r="E133" t="str">
        <f t="shared" si="10"/>
        <v>Middle Age</v>
      </c>
      <c r="F133" t="s">
        <v>4484</v>
      </c>
      <c r="G133" t="s">
        <v>153</v>
      </c>
      <c r="H133" s="3" t="s">
        <v>4942</v>
      </c>
      <c r="I133" s="11">
        <v>44216</v>
      </c>
      <c r="J133" s="11">
        <v>44242</v>
      </c>
      <c r="K133" t="s">
        <v>230</v>
      </c>
      <c r="L133" t="s">
        <v>631</v>
      </c>
      <c r="M133" t="s">
        <v>5260</v>
      </c>
      <c r="N133" t="s">
        <v>574</v>
      </c>
      <c r="O133">
        <v>164</v>
      </c>
      <c r="P133">
        <v>87</v>
      </c>
      <c r="Q133" t="s">
        <v>3887</v>
      </c>
      <c r="R133" t="str">
        <f t="shared" si="11"/>
        <v>Hypertension</v>
      </c>
      <c r="S133">
        <v>217</v>
      </c>
      <c r="T133" t="str">
        <f t="shared" si="12"/>
        <v>Diabetes</v>
      </c>
      <c r="U133">
        <v>10.8</v>
      </c>
      <c r="V133">
        <v>41.3</v>
      </c>
      <c r="W133" t="str">
        <f t="shared" si="13"/>
        <v>Severe obesity</v>
      </c>
      <c r="X133">
        <v>219</v>
      </c>
      <c r="Y133" t="str">
        <f t="shared" si="14"/>
        <v>Border Line</v>
      </c>
      <c r="Z133" t="s">
        <v>25</v>
      </c>
      <c r="AA133">
        <v>43753</v>
      </c>
      <c r="AB133" t="s">
        <v>79</v>
      </c>
      <c r="AC133" t="s">
        <v>68</v>
      </c>
    </row>
    <row r="134" spans="1:29" x14ac:dyDescent="0.3">
      <c r="A134" t="s">
        <v>945</v>
      </c>
      <c r="B134" t="s">
        <v>946</v>
      </c>
      <c r="C134" t="s">
        <v>60</v>
      </c>
      <c r="D134">
        <v>71</v>
      </c>
      <c r="E134" t="str">
        <f t="shared" si="10"/>
        <v>Old Age</v>
      </c>
      <c r="F134" t="s">
        <v>3730</v>
      </c>
      <c r="G134" t="s">
        <v>153</v>
      </c>
      <c r="H134" s="3" t="s">
        <v>4943</v>
      </c>
      <c r="I134" s="11">
        <v>44842</v>
      </c>
      <c r="J134" s="11">
        <v>44866</v>
      </c>
      <c r="K134" t="s">
        <v>288</v>
      </c>
      <c r="L134" t="s">
        <v>54</v>
      </c>
      <c r="M134" t="s">
        <v>5259</v>
      </c>
      <c r="N134" t="s">
        <v>951</v>
      </c>
      <c r="O134">
        <v>178</v>
      </c>
      <c r="P134">
        <v>91</v>
      </c>
      <c r="Q134" t="s">
        <v>3889</v>
      </c>
      <c r="R134" t="str">
        <f t="shared" si="11"/>
        <v>Hypertension</v>
      </c>
      <c r="S134">
        <v>192</v>
      </c>
      <c r="T134" t="str">
        <f t="shared" si="12"/>
        <v>Prediabetes</v>
      </c>
      <c r="U134">
        <v>6.4</v>
      </c>
      <c r="V134">
        <v>37.6</v>
      </c>
      <c r="W134" t="str">
        <f t="shared" si="13"/>
        <v>Obese</v>
      </c>
      <c r="X134">
        <v>244</v>
      </c>
      <c r="Y134" t="str">
        <f t="shared" si="14"/>
        <v>High</v>
      </c>
      <c r="Z134" t="s">
        <v>25</v>
      </c>
      <c r="AA134">
        <v>25755</v>
      </c>
      <c r="AB134" t="s">
        <v>4347</v>
      </c>
      <c r="AC134" t="s">
        <v>25</v>
      </c>
    </row>
    <row r="135" spans="1:29" x14ac:dyDescent="0.3">
      <c r="A135" t="s">
        <v>953</v>
      </c>
      <c r="B135" t="s">
        <v>954</v>
      </c>
      <c r="C135" t="s">
        <v>3442</v>
      </c>
      <c r="D135">
        <v>21</v>
      </c>
      <c r="E135" t="str">
        <f t="shared" si="10"/>
        <v>Young Adult</v>
      </c>
      <c r="F135" t="s">
        <v>4485</v>
      </c>
      <c r="G135" t="s">
        <v>541</v>
      </c>
      <c r="H135" t="s">
        <v>5244</v>
      </c>
      <c r="I135" s="11">
        <v>44898</v>
      </c>
      <c r="J135" s="11">
        <v>44910</v>
      </c>
      <c r="K135" t="s">
        <v>288</v>
      </c>
      <c r="N135" t="s">
        <v>957</v>
      </c>
      <c r="O135">
        <v>143</v>
      </c>
      <c r="P135">
        <v>162</v>
      </c>
      <c r="Q135" s="53" t="s">
        <v>3891</v>
      </c>
      <c r="R135" s="53" t="str">
        <f t="shared" si="11"/>
        <v>Hypertension</v>
      </c>
      <c r="S135">
        <v>192</v>
      </c>
      <c r="T135" t="str">
        <f t="shared" si="12"/>
        <v>Prediabetes</v>
      </c>
      <c r="U135">
        <v>7.9</v>
      </c>
      <c r="V135">
        <v>27.2</v>
      </c>
      <c r="W135" t="str">
        <f t="shared" si="13"/>
        <v>Over Weight</v>
      </c>
      <c r="X135">
        <v>275</v>
      </c>
      <c r="Y135" t="str">
        <f t="shared" si="14"/>
        <v>High</v>
      </c>
      <c r="Z135" t="s">
        <v>3749</v>
      </c>
      <c r="AA135">
        <v>43825</v>
      </c>
      <c r="AB135" t="s">
        <v>379</v>
      </c>
      <c r="AC135" t="s">
        <v>25</v>
      </c>
    </row>
    <row r="136" spans="1:29" x14ac:dyDescent="0.3">
      <c r="A136" t="s">
        <v>959</v>
      </c>
      <c r="B136" t="s">
        <v>960</v>
      </c>
      <c r="C136" t="s">
        <v>3442</v>
      </c>
      <c r="D136">
        <v>55</v>
      </c>
      <c r="E136" t="str">
        <f t="shared" si="10"/>
        <v>Middle Age</v>
      </c>
      <c r="F136" t="s">
        <v>4486</v>
      </c>
      <c r="G136" t="s">
        <v>25</v>
      </c>
      <c r="H136" s="3" t="s">
        <v>4944</v>
      </c>
      <c r="I136" s="11">
        <v>45480</v>
      </c>
      <c r="J136" s="11">
        <v>45504</v>
      </c>
      <c r="K136" t="s">
        <v>668</v>
      </c>
      <c r="L136" t="s">
        <v>320</v>
      </c>
      <c r="M136" t="s">
        <v>5258</v>
      </c>
      <c r="N136" t="s">
        <v>965</v>
      </c>
      <c r="O136">
        <v>152</v>
      </c>
      <c r="P136">
        <v>68</v>
      </c>
      <c r="Q136" t="s">
        <v>3893</v>
      </c>
      <c r="R136" t="str">
        <f t="shared" si="11"/>
        <v>Hypertension</v>
      </c>
      <c r="S136">
        <v>217</v>
      </c>
      <c r="T136" t="str">
        <f t="shared" si="12"/>
        <v>Diabetes</v>
      </c>
      <c r="U136">
        <v>11.9</v>
      </c>
      <c r="V136">
        <v>31.1</v>
      </c>
      <c r="W136" t="str">
        <f t="shared" si="13"/>
        <v>Obese</v>
      </c>
      <c r="X136">
        <v>135</v>
      </c>
      <c r="Y136" t="str">
        <f t="shared" si="14"/>
        <v>Normal</v>
      </c>
      <c r="Z136" t="s">
        <v>25</v>
      </c>
      <c r="AA136">
        <v>19297</v>
      </c>
      <c r="AB136" t="s">
        <v>79</v>
      </c>
      <c r="AC136" t="s">
        <v>25</v>
      </c>
    </row>
    <row r="137" spans="1:29" x14ac:dyDescent="0.3">
      <c r="A137" t="s">
        <v>966</v>
      </c>
      <c r="B137" t="s">
        <v>967</v>
      </c>
      <c r="C137" t="s">
        <v>36</v>
      </c>
      <c r="D137">
        <v>56</v>
      </c>
      <c r="E137" t="str">
        <f t="shared" si="10"/>
        <v>Middle Age</v>
      </c>
      <c r="F137" t="s">
        <v>4487</v>
      </c>
      <c r="G137" t="s">
        <v>25</v>
      </c>
      <c r="H137" s="3" t="s">
        <v>4945</v>
      </c>
      <c r="I137" s="11">
        <v>45612</v>
      </c>
      <c r="J137" s="11">
        <v>45618</v>
      </c>
      <c r="K137" t="s">
        <v>53</v>
      </c>
      <c r="L137" t="s">
        <v>320</v>
      </c>
      <c r="M137" t="s">
        <v>5258</v>
      </c>
      <c r="N137" t="s">
        <v>971</v>
      </c>
      <c r="O137">
        <v>155</v>
      </c>
      <c r="P137">
        <v>67</v>
      </c>
      <c r="Q137" t="s">
        <v>3894</v>
      </c>
      <c r="R137" t="str">
        <f t="shared" si="11"/>
        <v>Hypertension</v>
      </c>
      <c r="S137">
        <v>188</v>
      </c>
      <c r="T137" t="str">
        <f t="shared" si="12"/>
        <v>Prediabetes</v>
      </c>
      <c r="U137">
        <v>6.5</v>
      </c>
      <c r="V137">
        <v>26.5</v>
      </c>
      <c r="W137" t="str">
        <f t="shared" si="13"/>
        <v>Over Weight</v>
      </c>
      <c r="X137">
        <v>207</v>
      </c>
      <c r="Y137" t="str">
        <f t="shared" si="14"/>
        <v>Border Line</v>
      </c>
      <c r="Z137" t="s">
        <v>3750</v>
      </c>
      <c r="AA137">
        <v>15523</v>
      </c>
      <c r="AB137" t="s">
        <v>4346</v>
      </c>
      <c r="AC137" t="s">
        <v>68</v>
      </c>
    </row>
    <row r="138" spans="1:29" x14ac:dyDescent="0.3">
      <c r="A138" t="s">
        <v>3479</v>
      </c>
      <c r="B138" t="s">
        <v>972</v>
      </c>
      <c r="C138" t="s">
        <v>36</v>
      </c>
      <c r="D138">
        <v>69</v>
      </c>
      <c r="E138" t="str">
        <f t="shared" si="10"/>
        <v>Old Age</v>
      </c>
      <c r="F138" t="s">
        <v>4488</v>
      </c>
      <c r="G138" t="s">
        <v>95</v>
      </c>
      <c r="H138" t="s">
        <v>5196</v>
      </c>
      <c r="I138" s="11">
        <v>45371</v>
      </c>
      <c r="J138" s="11">
        <v>45368</v>
      </c>
      <c r="K138" t="s">
        <v>668</v>
      </c>
      <c r="L138" t="s">
        <v>5262</v>
      </c>
      <c r="M138" t="s">
        <v>5263</v>
      </c>
      <c r="O138">
        <v>148</v>
      </c>
      <c r="P138">
        <v>70</v>
      </c>
      <c r="Q138" t="s">
        <v>977</v>
      </c>
      <c r="R138" t="str">
        <f t="shared" si="11"/>
        <v>Hypertension</v>
      </c>
      <c r="S138">
        <v>285</v>
      </c>
      <c r="T138" t="str">
        <f t="shared" si="12"/>
        <v>Diabetes</v>
      </c>
      <c r="U138">
        <v>7.7</v>
      </c>
      <c r="V138">
        <v>25.1</v>
      </c>
      <c r="W138" t="str">
        <f t="shared" si="13"/>
        <v>Over Weight</v>
      </c>
      <c r="X138">
        <v>214</v>
      </c>
      <c r="Y138" t="str">
        <f t="shared" si="14"/>
        <v>Border Line</v>
      </c>
      <c r="Z138" t="s">
        <v>3750</v>
      </c>
      <c r="AA138">
        <v>47692</v>
      </c>
      <c r="AB138" t="s">
        <v>79</v>
      </c>
      <c r="AC138" t="s">
        <v>132</v>
      </c>
    </row>
    <row r="139" spans="1:29" x14ac:dyDescent="0.3">
      <c r="A139" t="s">
        <v>978</v>
      </c>
      <c r="B139" t="s">
        <v>979</v>
      </c>
      <c r="C139" t="s">
        <v>60</v>
      </c>
      <c r="D139">
        <v>27</v>
      </c>
      <c r="E139" t="str">
        <f t="shared" si="10"/>
        <v>Young Adult</v>
      </c>
      <c r="F139" t="s">
        <v>4489</v>
      </c>
      <c r="G139" t="s">
        <v>329</v>
      </c>
      <c r="H139" s="3" t="s">
        <v>5244</v>
      </c>
      <c r="I139" s="11">
        <v>44726</v>
      </c>
      <c r="J139" s="11">
        <v>44725</v>
      </c>
      <c r="K139" t="s">
        <v>230</v>
      </c>
      <c r="L139" t="s">
        <v>54</v>
      </c>
      <c r="M139" t="s">
        <v>5259</v>
      </c>
      <c r="N139" t="s">
        <v>983</v>
      </c>
      <c r="O139">
        <v>137</v>
      </c>
      <c r="P139">
        <v>67</v>
      </c>
      <c r="Q139" t="s">
        <v>3895</v>
      </c>
      <c r="R139" t="str">
        <f t="shared" si="11"/>
        <v>Hypertension</v>
      </c>
      <c r="S139">
        <v>79</v>
      </c>
      <c r="T139" t="str">
        <f t="shared" si="12"/>
        <v>Normal</v>
      </c>
      <c r="U139">
        <v>8.1999999999999993</v>
      </c>
      <c r="V139">
        <v>31.6</v>
      </c>
      <c r="W139" t="str">
        <f t="shared" si="13"/>
        <v>Obese</v>
      </c>
      <c r="X139">
        <v>192</v>
      </c>
      <c r="Y139" t="str">
        <f t="shared" si="14"/>
        <v>Normal</v>
      </c>
      <c r="Z139" t="s">
        <v>3750</v>
      </c>
      <c r="AA139">
        <v>24445</v>
      </c>
      <c r="AB139" t="s">
        <v>79</v>
      </c>
      <c r="AC139" t="s">
        <v>68</v>
      </c>
    </row>
    <row r="140" spans="1:29" x14ac:dyDescent="0.3">
      <c r="A140" t="s">
        <v>3542</v>
      </c>
      <c r="B140" t="s">
        <v>984</v>
      </c>
      <c r="C140" t="s">
        <v>60</v>
      </c>
      <c r="D140">
        <v>38</v>
      </c>
      <c r="E140" t="str">
        <f t="shared" si="10"/>
        <v>Young Adult</v>
      </c>
      <c r="F140" t="s">
        <v>4490</v>
      </c>
      <c r="G140" t="s">
        <v>73</v>
      </c>
      <c r="H140" s="3" t="s">
        <v>5244</v>
      </c>
      <c r="I140" s="11">
        <v>44596</v>
      </c>
      <c r="K140" t="s">
        <v>230</v>
      </c>
      <c r="L140" t="s">
        <v>873</v>
      </c>
      <c r="M140" t="s">
        <v>5261</v>
      </c>
      <c r="N140" t="s">
        <v>987</v>
      </c>
      <c r="O140">
        <v>142</v>
      </c>
      <c r="P140">
        <v>83</v>
      </c>
      <c r="Q140" t="s">
        <v>3896</v>
      </c>
      <c r="R140" t="str">
        <f t="shared" si="11"/>
        <v>Hypertension</v>
      </c>
      <c r="S140">
        <v>205</v>
      </c>
      <c r="T140" t="str">
        <f t="shared" si="12"/>
        <v>Diabetes</v>
      </c>
      <c r="U140">
        <v>12.1</v>
      </c>
      <c r="V140">
        <v>36.9</v>
      </c>
      <c r="W140" t="str">
        <f t="shared" si="13"/>
        <v>Obese</v>
      </c>
      <c r="X140">
        <v>154</v>
      </c>
      <c r="Y140" t="str">
        <f t="shared" si="14"/>
        <v>Normal</v>
      </c>
      <c r="Z140" t="s">
        <v>3749</v>
      </c>
      <c r="AA140">
        <v>21067</v>
      </c>
      <c r="AB140" t="s">
        <v>4346</v>
      </c>
      <c r="AC140" t="s">
        <v>68</v>
      </c>
    </row>
    <row r="141" spans="1:29" x14ac:dyDescent="0.3">
      <c r="A141" t="s">
        <v>988</v>
      </c>
      <c r="B141" t="s">
        <v>989</v>
      </c>
      <c r="C141" t="s">
        <v>36</v>
      </c>
      <c r="D141">
        <v>79</v>
      </c>
      <c r="E141" t="str">
        <f t="shared" si="10"/>
        <v>Old Age</v>
      </c>
      <c r="F141" t="s">
        <v>4491</v>
      </c>
      <c r="G141" t="s">
        <v>338</v>
      </c>
      <c r="H141" s="3" t="s">
        <v>5244</v>
      </c>
      <c r="I141" s="11">
        <v>45599</v>
      </c>
      <c r="J141" s="11">
        <v>45628</v>
      </c>
      <c r="K141" t="s">
        <v>342</v>
      </c>
      <c r="L141" t="s">
        <v>650</v>
      </c>
      <c r="M141" t="s">
        <v>5264</v>
      </c>
      <c r="N141" t="s">
        <v>993</v>
      </c>
      <c r="O141">
        <v>95</v>
      </c>
      <c r="P141">
        <v>67</v>
      </c>
      <c r="Q141" t="s">
        <v>3897</v>
      </c>
      <c r="R141" t="str">
        <f t="shared" si="11"/>
        <v>Normal</v>
      </c>
      <c r="S141">
        <v>192</v>
      </c>
      <c r="T141" t="str">
        <f t="shared" si="12"/>
        <v>Prediabetes</v>
      </c>
      <c r="U141">
        <v>4.5999999999999996</v>
      </c>
      <c r="V141">
        <v>42.9</v>
      </c>
      <c r="W141" t="str">
        <f t="shared" si="13"/>
        <v>Severe obesity</v>
      </c>
      <c r="X141">
        <v>138</v>
      </c>
      <c r="Y141" t="str">
        <f t="shared" si="14"/>
        <v>Normal</v>
      </c>
      <c r="Z141" t="s">
        <v>25</v>
      </c>
      <c r="AA141">
        <v>0</v>
      </c>
      <c r="AB141" t="s">
        <v>379</v>
      </c>
      <c r="AC141" t="s">
        <v>132</v>
      </c>
    </row>
    <row r="142" spans="1:29" x14ac:dyDescent="0.3">
      <c r="A142" t="s">
        <v>994</v>
      </c>
      <c r="B142" t="s">
        <v>995</v>
      </c>
      <c r="C142" t="s">
        <v>60</v>
      </c>
      <c r="D142">
        <v>61</v>
      </c>
      <c r="E142" t="str">
        <f t="shared" si="10"/>
        <v>Old Age</v>
      </c>
      <c r="F142" t="s">
        <v>4492</v>
      </c>
      <c r="G142" t="s">
        <v>73</v>
      </c>
      <c r="H142" s="3" t="s">
        <v>4946</v>
      </c>
      <c r="I142" s="11">
        <v>43896</v>
      </c>
      <c r="K142" t="s">
        <v>53</v>
      </c>
      <c r="L142" t="s">
        <v>3748</v>
      </c>
      <c r="M142" t="s">
        <v>5266</v>
      </c>
      <c r="N142" t="s">
        <v>999</v>
      </c>
      <c r="O142">
        <v>137</v>
      </c>
      <c r="P142">
        <v>91</v>
      </c>
      <c r="Q142" t="s">
        <v>3898</v>
      </c>
      <c r="R142" t="str">
        <f t="shared" si="11"/>
        <v>Hypertension</v>
      </c>
      <c r="S142">
        <v>87</v>
      </c>
      <c r="T142" t="str">
        <f t="shared" si="12"/>
        <v>Normal</v>
      </c>
      <c r="U142">
        <v>10.3</v>
      </c>
      <c r="V142">
        <v>43.1</v>
      </c>
      <c r="W142" t="str">
        <f t="shared" si="13"/>
        <v>Severe obesity</v>
      </c>
      <c r="X142">
        <v>225</v>
      </c>
      <c r="Y142" t="str">
        <f t="shared" si="14"/>
        <v>Border Line</v>
      </c>
      <c r="Z142" t="s">
        <v>3749</v>
      </c>
      <c r="AA142">
        <v>21368</v>
      </c>
      <c r="AB142" t="s">
        <v>379</v>
      </c>
      <c r="AC142" t="s">
        <v>25</v>
      </c>
    </row>
    <row r="143" spans="1:29" x14ac:dyDescent="0.3">
      <c r="A143" t="s">
        <v>1000</v>
      </c>
      <c r="B143" t="s">
        <v>3656</v>
      </c>
      <c r="C143" t="s">
        <v>36</v>
      </c>
      <c r="D143">
        <v>58</v>
      </c>
      <c r="E143" t="str">
        <f t="shared" si="10"/>
        <v>Middle Age</v>
      </c>
      <c r="G143" t="s">
        <v>73</v>
      </c>
      <c r="H143" s="3" t="s">
        <v>4947</v>
      </c>
      <c r="I143" s="11">
        <v>43925</v>
      </c>
      <c r="J143" s="11">
        <v>43952</v>
      </c>
      <c r="K143" t="s">
        <v>288</v>
      </c>
      <c r="L143" t="s">
        <v>157</v>
      </c>
      <c r="M143" t="s">
        <v>5267</v>
      </c>
      <c r="N143" t="s">
        <v>1005</v>
      </c>
      <c r="O143">
        <v>139</v>
      </c>
      <c r="P143">
        <v>97</v>
      </c>
      <c r="Q143" t="s">
        <v>3899</v>
      </c>
      <c r="R143" t="str">
        <f t="shared" si="11"/>
        <v>Hypertension</v>
      </c>
      <c r="S143">
        <v>282</v>
      </c>
      <c r="T143" t="str">
        <f t="shared" si="12"/>
        <v>Diabetes</v>
      </c>
      <c r="U143">
        <v>9.1999999999999993</v>
      </c>
      <c r="V143">
        <v>26.2</v>
      </c>
      <c r="W143" t="str">
        <f t="shared" si="13"/>
        <v>Over Weight</v>
      </c>
      <c r="X143">
        <v>158</v>
      </c>
      <c r="Y143" t="str">
        <f t="shared" si="14"/>
        <v>Normal</v>
      </c>
      <c r="Z143" t="s">
        <v>3749</v>
      </c>
      <c r="AA143">
        <v>5265</v>
      </c>
      <c r="AB143" t="s">
        <v>379</v>
      </c>
      <c r="AC143" t="s">
        <v>68</v>
      </c>
    </row>
    <row r="144" spans="1:29" x14ac:dyDescent="0.3">
      <c r="A144" t="s">
        <v>1006</v>
      </c>
      <c r="B144" t="s">
        <v>1007</v>
      </c>
      <c r="C144" t="s">
        <v>36</v>
      </c>
      <c r="D144">
        <v>58</v>
      </c>
      <c r="E144" t="str">
        <f t="shared" si="10"/>
        <v>Middle Age</v>
      </c>
      <c r="F144" t="s">
        <v>4493</v>
      </c>
      <c r="G144" t="s">
        <v>468</v>
      </c>
      <c r="H144" s="3" t="s">
        <v>5244</v>
      </c>
      <c r="I144" s="11">
        <v>45020</v>
      </c>
      <c r="J144" s="11">
        <v>45023</v>
      </c>
      <c r="K144" t="s">
        <v>288</v>
      </c>
      <c r="L144" t="s">
        <v>3748</v>
      </c>
      <c r="M144" t="s">
        <v>5266</v>
      </c>
      <c r="N144" t="s">
        <v>1011</v>
      </c>
      <c r="O144">
        <v>129</v>
      </c>
      <c r="P144">
        <v>73</v>
      </c>
      <c r="Q144" t="s">
        <v>3900</v>
      </c>
      <c r="R144" t="str">
        <f t="shared" si="11"/>
        <v>Elevated</v>
      </c>
      <c r="S144">
        <v>255</v>
      </c>
      <c r="T144" t="str">
        <f t="shared" si="12"/>
        <v>Diabetes</v>
      </c>
      <c r="U144">
        <v>4.4000000000000004</v>
      </c>
      <c r="V144">
        <v>35.700000000000003</v>
      </c>
      <c r="W144" t="str">
        <f t="shared" si="13"/>
        <v>Obese</v>
      </c>
      <c r="X144">
        <v>266</v>
      </c>
      <c r="Y144" t="str">
        <f t="shared" si="14"/>
        <v>High</v>
      </c>
      <c r="Z144" t="s">
        <v>3749</v>
      </c>
      <c r="AA144">
        <v>41539</v>
      </c>
      <c r="AB144" t="s">
        <v>4347</v>
      </c>
      <c r="AC144" t="s">
        <v>68</v>
      </c>
    </row>
    <row r="145" spans="1:29" x14ac:dyDescent="0.3">
      <c r="A145" t="s">
        <v>3480</v>
      </c>
      <c r="B145" t="s">
        <v>1012</v>
      </c>
      <c r="C145" t="s">
        <v>36</v>
      </c>
      <c r="D145">
        <v>62</v>
      </c>
      <c r="E145" t="str">
        <f t="shared" si="10"/>
        <v>Old Age</v>
      </c>
      <c r="F145" t="s">
        <v>4494</v>
      </c>
      <c r="G145" t="s">
        <v>153</v>
      </c>
      <c r="H145" s="3" t="s">
        <v>4948</v>
      </c>
      <c r="I145" s="11">
        <v>44125</v>
      </c>
      <c r="J145" s="11">
        <v>44137</v>
      </c>
      <c r="K145" t="s">
        <v>230</v>
      </c>
      <c r="L145" t="s">
        <v>261</v>
      </c>
      <c r="M145" t="s">
        <v>5256</v>
      </c>
      <c r="N145" t="s">
        <v>1017</v>
      </c>
      <c r="O145">
        <v>152</v>
      </c>
      <c r="P145">
        <v>83</v>
      </c>
      <c r="Q145" t="s">
        <v>3901</v>
      </c>
      <c r="R145" t="str">
        <f t="shared" si="11"/>
        <v>Hypertension</v>
      </c>
      <c r="S145">
        <v>151</v>
      </c>
      <c r="T145" t="str">
        <f t="shared" si="12"/>
        <v>Prediabetes</v>
      </c>
      <c r="U145">
        <v>12.2</v>
      </c>
      <c r="V145">
        <v>18.5</v>
      </c>
      <c r="W145" t="str">
        <f t="shared" si="13"/>
        <v>Normal</v>
      </c>
      <c r="X145">
        <v>142</v>
      </c>
      <c r="Y145" t="str">
        <f t="shared" si="14"/>
        <v>Normal</v>
      </c>
      <c r="Z145" t="s">
        <v>3750</v>
      </c>
      <c r="AA145">
        <v>24636</v>
      </c>
      <c r="AB145" t="s">
        <v>379</v>
      </c>
      <c r="AC145" t="s">
        <v>68</v>
      </c>
    </row>
    <row r="146" spans="1:29" x14ac:dyDescent="0.3">
      <c r="A146" t="s">
        <v>1019</v>
      </c>
      <c r="B146" t="s">
        <v>1020</v>
      </c>
      <c r="C146" t="s">
        <v>36</v>
      </c>
      <c r="D146">
        <v>34</v>
      </c>
      <c r="E146" t="str">
        <f t="shared" si="10"/>
        <v>Young Adult</v>
      </c>
      <c r="F146" t="s">
        <v>4495</v>
      </c>
      <c r="G146" t="s">
        <v>25</v>
      </c>
      <c r="H146" s="3" t="s">
        <v>4949</v>
      </c>
      <c r="I146" s="11">
        <v>45246</v>
      </c>
      <c r="J146" s="11">
        <v>45243</v>
      </c>
      <c r="K146" t="s">
        <v>156</v>
      </c>
      <c r="L146" t="s">
        <v>631</v>
      </c>
      <c r="M146" t="s">
        <v>5260</v>
      </c>
      <c r="N146" t="s">
        <v>43</v>
      </c>
      <c r="O146">
        <v>98</v>
      </c>
      <c r="P146">
        <v>86</v>
      </c>
      <c r="Q146" t="s">
        <v>3903</v>
      </c>
      <c r="R146" t="str">
        <f t="shared" si="11"/>
        <v>Hypertension</v>
      </c>
      <c r="S146">
        <v>172</v>
      </c>
      <c r="T146" t="str">
        <f t="shared" si="12"/>
        <v>Prediabetes</v>
      </c>
      <c r="U146">
        <v>8.9</v>
      </c>
      <c r="V146">
        <v>17.7</v>
      </c>
      <c r="W146" t="str">
        <f t="shared" si="13"/>
        <v>Under Weight</v>
      </c>
      <c r="X146">
        <v>203</v>
      </c>
      <c r="Y146" t="str">
        <f t="shared" si="14"/>
        <v>Border Line</v>
      </c>
      <c r="Z146" t="s">
        <v>3751</v>
      </c>
      <c r="AA146">
        <v>47710</v>
      </c>
      <c r="AB146" t="s">
        <v>79</v>
      </c>
      <c r="AC146" t="s">
        <v>132</v>
      </c>
    </row>
    <row r="147" spans="1:29" x14ac:dyDescent="0.3">
      <c r="A147" t="s">
        <v>1025</v>
      </c>
      <c r="B147" t="s">
        <v>1026</v>
      </c>
      <c r="C147" t="s">
        <v>36</v>
      </c>
      <c r="D147">
        <v>83</v>
      </c>
      <c r="E147" t="str">
        <f t="shared" si="10"/>
        <v>Old Age</v>
      </c>
      <c r="F147" t="s">
        <v>4496</v>
      </c>
      <c r="G147" t="s">
        <v>153</v>
      </c>
      <c r="H147" s="3" t="s">
        <v>4950</v>
      </c>
      <c r="I147" s="11">
        <v>45588</v>
      </c>
      <c r="J147" s="11">
        <v>45611</v>
      </c>
      <c r="K147" t="s">
        <v>53</v>
      </c>
      <c r="L147" t="s">
        <v>261</v>
      </c>
      <c r="M147" t="s">
        <v>5256</v>
      </c>
      <c r="N147" t="s">
        <v>1031</v>
      </c>
      <c r="O147">
        <v>129</v>
      </c>
      <c r="P147">
        <v>81</v>
      </c>
      <c r="Q147" t="s">
        <v>3904</v>
      </c>
      <c r="R147" t="str">
        <f t="shared" si="11"/>
        <v>Hypertension</v>
      </c>
      <c r="S147">
        <v>192</v>
      </c>
      <c r="T147" t="str">
        <f t="shared" si="12"/>
        <v>Prediabetes</v>
      </c>
      <c r="U147">
        <v>11.5</v>
      </c>
      <c r="V147">
        <v>27.8</v>
      </c>
      <c r="W147" t="str">
        <f t="shared" si="13"/>
        <v>Over Weight</v>
      </c>
      <c r="X147">
        <v>186</v>
      </c>
      <c r="Y147" t="str">
        <f t="shared" si="14"/>
        <v>Normal</v>
      </c>
      <c r="Z147" t="s">
        <v>25</v>
      </c>
      <c r="AA147">
        <v>5578</v>
      </c>
      <c r="AB147" t="s">
        <v>79</v>
      </c>
      <c r="AC147" t="s">
        <v>68</v>
      </c>
    </row>
    <row r="148" spans="1:29" x14ac:dyDescent="0.3">
      <c r="A148" t="s">
        <v>1032</v>
      </c>
      <c r="B148" t="s">
        <v>627</v>
      </c>
      <c r="C148" t="s">
        <v>60</v>
      </c>
      <c r="D148">
        <v>58</v>
      </c>
      <c r="E148" t="str">
        <f t="shared" si="10"/>
        <v>Middle Age</v>
      </c>
      <c r="F148" t="s">
        <v>4497</v>
      </c>
      <c r="G148" t="s">
        <v>316</v>
      </c>
      <c r="H148" t="s">
        <v>5197</v>
      </c>
      <c r="I148" s="11">
        <v>45414</v>
      </c>
      <c r="J148" s="11">
        <v>45419</v>
      </c>
      <c r="L148" t="s">
        <v>650</v>
      </c>
      <c r="M148" t="s">
        <v>5264</v>
      </c>
      <c r="N148" t="s">
        <v>1037</v>
      </c>
      <c r="O148">
        <v>150</v>
      </c>
      <c r="P148">
        <v>98</v>
      </c>
      <c r="Q148" t="s">
        <v>2559</v>
      </c>
      <c r="R148" t="str">
        <f t="shared" si="11"/>
        <v>Hypertension</v>
      </c>
      <c r="S148">
        <v>196</v>
      </c>
      <c r="T148" t="str">
        <f t="shared" si="12"/>
        <v>Prediabetes</v>
      </c>
      <c r="U148">
        <v>6.4</v>
      </c>
      <c r="V148">
        <v>36</v>
      </c>
      <c r="W148" t="str">
        <f t="shared" si="13"/>
        <v>Obese</v>
      </c>
      <c r="X148">
        <v>194</v>
      </c>
      <c r="Y148" t="str">
        <f t="shared" si="14"/>
        <v>Normal</v>
      </c>
      <c r="Z148" t="s">
        <v>3750</v>
      </c>
      <c r="AA148">
        <v>44620</v>
      </c>
      <c r="AB148" t="s">
        <v>379</v>
      </c>
      <c r="AC148" t="s">
        <v>132</v>
      </c>
    </row>
    <row r="149" spans="1:29" x14ac:dyDescent="0.3">
      <c r="A149" t="s">
        <v>1038</v>
      </c>
      <c r="B149" t="s">
        <v>1039</v>
      </c>
      <c r="C149" t="s">
        <v>60</v>
      </c>
      <c r="D149">
        <v>33</v>
      </c>
      <c r="E149" t="str">
        <f t="shared" si="10"/>
        <v>Young Adult</v>
      </c>
      <c r="F149" t="s">
        <v>4498</v>
      </c>
      <c r="G149" t="s">
        <v>25</v>
      </c>
      <c r="H149" s="3" t="s">
        <v>5244</v>
      </c>
      <c r="K149" t="s">
        <v>288</v>
      </c>
      <c r="L149" t="s">
        <v>481</v>
      </c>
      <c r="M149" t="s">
        <v>5263</v>
      </c>
      <c r="N149" t="s">
        <v>1041</v>
      </c>
      <c r="O149">
        <v>107</v>
      </c>
      <c r="P149">
        <v>89</v>
      </c>
      <c r="Q149" t="s">
        <v>3905</v>
      </c>
      <c r="R149" t="str">
        <f t="shared" si="11"/>
        <v>Hypertension</v>
      </c>
      <c r="S149">
        <v>170</v>
      </c>
      <c r="T149" t="str">
        <f t="shared" si="12"/>
        <v>Prediabetes</v>
      </c>
      <c r="U149">
        <v>7.7</v>
      </c>
      <c r="V149">
        <v>21.7</v>
      </c>
      <c r="W149" t="str">
        <f t="shared" si="13"/>
        <v>Normal</v>
      </c>
      <c r="X149">
        <v>155</v>
      </c>
      <c r="Y149" t="str">
        <f t="shared" si="14"/>
        <v>Normal</v>
      </c>
      <c r="Z149" t="s">
        <v>3749</v>
      </c>
      <c r="AA149">
        <v>28566</v>
      </c>
      <c r="AB149" t="s">
        <v>379</v>
      </c>
      <c r="AC149" t="s">
        <v>132</v>
      </c>
    </row>
    <row r="150" spans="1:29" x14ac:dyDescent="0.3">
      <c r="A150" t="s">
        <v>3450</v>
      </c>
      <c r="B150" t="s">
        <v>1042</v>
      </c>
      <c r="C150" t="s">
        <v>60</v>
      </c>
      <c r="D150">
        <v>49</v>
      </c>
      <c r="E150" t="str">
        <f t="shared" si="10"/>
        <v>Middle Age</v>
      </c>
      <c r="F150" t="s">
        <v>4499</v>
      </c>
      <c r="G150" t="s">
        <v>73</v>
      </c>
      <c r="H150" t="s">
        <v>5198</v>
      </c>
      <c r="I150" s="11">
        <v>43837</v>
      </c>
      <c r="J150" s="11">
        <v>43849</v>
      </c>
      <c r="K150" t="s">
        <v>196</v>
      </c>
      <c r="N150" t="s">
        <v>1047</v>
      </c>
      <c r="O150">
        <v>175</v>
      </c>
      <c r="P150">
        <v>80</v>
      </c>
      <c r="Q150" t="s">
        <v>3906</v>
      </c>
      <c r="R150" t="str">
        <f t="shared" si="11"/>
        <v>Hypertension</v>
      </c>
      <c r="S150">
        <v>186</v>
      </c>
      <c r="T150" t="str">
        <f t="shared" si="12"/>
        <v>Prediabetes</v>
      </c>
      <c r="U150">
        <v>4.9000000000000004</v>
      </c>
      <c r="V150">
        <v>37.700000000000003</v>
      </c>
      <c r="W150" t="str">
        <f t="shared" si="13"/>
        <v>Obese</v>
      </c>
      <c r="X150">
        <v>137</v>
      </c>
      <c r="Y150" t="str">
        <f t="shared" si="14"/>
        <v>Normal</v>
      </c>
      <c r="Z150" t="s">
        <v>3749</v>
      </c>
      <c r="AA150">
        <v>37827</v>
      </c>
      <c r="AB150" t="s">
        <v>4346</v>
      </c>
      <c r="AC150" t="s">
        <v>132</v>
      </c>
    </row>
    <row r="151" spans="1:29" x14ac:dyDescent="0.3">
      <c r="A151" t="s">
        <v>1048</v>
      </c>
      <c r="B151" t="s">
        <v>1049</v>
      </c>
      <c r="C151" t="s">
        <v>60</v>
      </c>
      <c r="D151">
        <v>24</v>
      </c>
      <c r="E151" t="str">
        <f t="shared" si="10"/>
        <v>Young Adult</v>
      </c>
      <c r="G151" t="s">
        <v>145</v>
      </c>
      <c r="H151" s="3" t="s">
        <v>4951</v>
      </c>
      <c r="I151" s="11">
        <v>44972</v>
      </c>
      <c r="J151" s="11">
        <v>44974</v>
      </c>
      <c r="K151" t="s">
        <v>668</v>
      </c>
      <c r="L151" t="s">
        <v>873</v>
      </c>
      <c r="M151" t="s">
        <v>5261</v>
      </c>
      <c r="N151" t="s">
        <v>1053</v>
      </c>
      <c r="O151">
        <v>289</v>
      </c>
      <c r="P151">
        <v>86</v>
      </c>
      <c r="Q151" t="s">
        <v>3907</v>
      </c>
      <c r="R151" t="str">
        <f t="shared" si="11"/>
        <v>Hypertension</v>
      </c>
      <c r="S151">
        <v>234</v>
      </c>
      <c r="T151" t="str">
        <f t="shared" si="12"/>
        <v>Diabetes</v>
      </c>
      <c r="U151">
        <v>6.9</v>
      </c>
      <c r="V151">
        <v>23</v>
      </c>
      <c r="W151" t="str">
        <f t="shared" si="13"/>
        <v>Normal</v>
      </c>
      <c r="X151">
        <v>200</v>
      </c>
      <c r="Y151" t="str">
        <f t="shared" si="14"/>
        <v>Border Line</v>
      </c>
      <c r="Z151" t="s">
        <v>3750</v>
      </c>
      <c r="AA151">
        <v>6485</v>
      </c>
      <c r="AB151" t="s">
        <v>4347</v>
      </c>
      <c r="AC151" t="s">
        <v>25</v>
      </c>
    </row>
    <row r="152" spans="1:29" x14ac:dyDescent="0.3">
      <c r="A152" t="s">
        <v>3543</v>
      </c>
      <c r="B152" t="s">
        <v>1054</v>
      </c>
      <c r="C152" t="s">
        <v>36</v>
      </c>
      <c r="D152">
        <v>67</v>
      </c>
      <c r="E152" t="str">
        <f t="shared" si="10"/>
        <v>Old Age</v>
      </c>
      <c r="F152" t="s">
        <v>4500</v>
      </c>
      <c r="G152" t="s">
        <v>153</v>
      </c>
      <c r="H152" t="s">
        <v>5244</v>
      </c>
      <c r="I152" s="11">
        <v>44000</v>
      </c>
      <c r="K152" t="s">
        <v>288</v>
      </c>
      <c r="L152" t="s">
        <v>157</v>
      </c>
      <c r="M152" t="s">
        <v>5267</v>
      </c>
      <c r="O152">
        <v>140</v>
      </c>
      <c r="P152">
        <v>62</v>
      </c>
      <c r="Q152" t="s">
        <v>3908</v>
      </c>
      <c r="R152" t="str">
        <f t="shared" si="11"/>
        <v>Hypertension</v>
      </c>
      <c r="S152">
        <v>101</v>
      </c>
      <c r="T152" t="str">
        <f t="shared" si="12"/>
        <v>Normal</v>
      </c>
      <c r="U152">
        <v>7.6</v>
      </c>
      <c r="V152">
        <v>43.6</v>
      </c>
      <c r="W152" t="str">
        <f t="shared" si="13"/>
        <v>Severe obesity</v>
      </c>
      <c r="X152">
        <v>212</v>
      </c>
      <c r="Y152" t="str">
        <f t="shared" si="14"/>
        <v>Border Line</v>
      </c>
      <c r="Z152" t="s">
        <v>3750</v>
      </c>
      <c r="AA152">
        <v>25139</v>
      </c>
      <c r="AB152" t="s">
        <v>33</v>
      </c>
      <c r="AC152" t="s">
        <v>132</v>
      </c>
    </row>
    <row r="153" spans="1:29" x14ac:dyDescent="0.3">
      <c r="A153" t="s">
        <v>1057</v>
      </c>
      <c r="B153" t="s">
        <v>1058</v>
      </c>
      <c r="C153" t="s">
        <v>36</v>
      </c>
      <c r="D153">
        <v>71</v>
      </c>
      <c r="E153" t="str">
        <f t="shared" si="10"/>
        <v>Old Age</v>
      </c>
      <c r="F153" t="s">
        <v>3741</v>
      </c>
      <c r="G153" t="s">
        <v>153</v>
      </c>
      <c r="H153" s="3" t="s">
        <v>4952</v>
      </c>
      <c r="I153" s="11">
        <v>45103</v>
      </c>
      <c r="J153" s="11">
        <v>45110</v>
      </c>
      <c r="K153" t="s">
        <v>230</v>
      </c>
      <c r="L153" t="s">
        <v>631</v>
      </c>
      <c r="M153" t="s">
        <v>5260</v>
      </c>
      <c r="N153" t="s">
        <v>971</v>
      </c>
      <c r="O153">
        <v>146</v>
      </c>
      <c r="P153">
        <v>65</v>
      </c>
      <c r="Q153" t="s">
        <v>3909</v>
      </c>
      <c r="R153" t="str">
        <f t="shared" si="11"/>
        <v>Hypertension</v>
      </c>
      <c r="S153">
        <v>228</v>
      </c>
      <c r="T153" t="str">
        <f t="shared" si="12"/>
        <v>Diabetes</v>
      </c>
      <c r="U153">
        <v>6.4</v>
      </c>
      <c r="V153">
        <v>38.1</v>
      </c>
      <c r="W153" t="str">
        <f t="shared" si="13"/>
        <v>Obese</v>
      </c>
      <c r="X153">
        <v>234</v>
      </c>
      <c r="Y153" t="str">
        <f t="shared" si="14"/>
        <v>Border Line</v>
      </c>
      <c r="Z153" t="s">
        <v>3751</v>
      </c>
      <c r="AA153">
        <v>14362</v>
      </c>
      <c r="AB153" t="s">
        <v>4346</v>
      </c>
      <c r="AC153" t="s">
        <v>132</v>
      </c>
    </row>
    <row r="154" spans="1:29" x14ac:dyDescent="0.3">
      <c r="A154" t="s">
        <v>1062</v>
      </c>
      <c r="B154" t="s">
        <v>862</v>
      </c>
      <c r="C154" t="s">
        <v>36</v>
      </c>
      <c r="D154">
        <v>38</v>
      </c>
      <c r="E154" t="str">
        <f t="shared" si="10"/>
        <v>Young Adult</v>
      </c>
      <c r="F154" t="s">
        <v>4501</v>
      </c>
      <c r="G154" t="s">
        <v>329</v>
      </c>
      <c r="H154" t="s">
        <v>5199</v>
      </c>
      <c r="I154" s="11">
        <v>44113</v>
      </c>
      <c r="J154" s="11">
        <v>44111</v>
      </c>
      <c r="L154" t="s">
        <v>157</v>
      </c>
      <c r="M154" t="s">
        <v>5267</v>
      </c>
      <c r="N154" t="s">
        <v>1067</v>
      </c>
      <c r="O154">
        <v>180</v>
      </c>
      <c r="P154">
        <v>83</v>
      </c>
      <c r="Q154" t="s">
        <v>3910</v>
      </c>
      <c r="R154" t="str">
        <f t="shared" si="11"/>
        <v>Hypertension</v>
      </c>
      <c r="S154">
        <v>127</v>
      </c>
      <c r="T154" t="str">
        <f t="shared" si="12"/>
        <v>Normal</v>
      </c>
      <c r="U154">
        <v>10</v>
      </c>
      <c r="V154">
        <v>31.1</v>
      </c>
      <c r="W154" t="str">
        <f t="shared" si="13"/>
        <v>Obese</v>
      </c>
      <c r="X154">
        <v>174</v>
      </c>
      <c r="Y154" t="str">
        <f t="shared" si="14"/>
        <v>Normal</v>
      </c>
      <c r="Z154" t="s">
        <v>3750</v>
      </c>
      <c r="AA154">
        <v>30047</v>
      </c>
      <c r="AB154" t="s">
        <v>79</v>
      </c>
      <c r="AC154" t="s">
        <v>68</v>
      </c>
    </row>
    <row r="155" spans="1:29" x14ac:dyDescent="0.3">
      <c r="A155" t="s">
        <v>3481</v>
      </c>
      <c r="B155" t="s">
        <v>443</v>
      </c>
      <c r="C155" t="s">
        <v>60</v>
      </c>
      <c r="D155">
        <v>58</v>
      </c>
      <c r="E155" t="str">
        <f t="shared" si="10"/>
        <v>Middle Age</v>
      </c>
      <c r="F155" t="s">
        <v>4502</v>
      </c>
      <c r="G155" t="s">
        <v>25</v>
      </c>
      <c r="H155" s="3" t="s">
        <v>4953</v>
      </c>
      <c r="I155" s="11">
        <v>45315</v>
      </c>
      <c r="J155" s="11">
        <v>45341</v>
      </c>
      <c r="K155" t="s">
        <v>196</v>
      </c>
      <c r="L155" t="s">
        <v>54</v>
      </c>
      <c r="M155" t="s">
        <v>5259</v>
      </c>
      <c r="N155" t="s">
        <v>1072</v>
      </c>
      <c r="O155">
        <v>180</v>
      </c>
      <c r="P155">
        <v>67</v>
      </c>
      <c r="Q155" t="s">
        <v>1073</v>
      </c>
      <c r="R155" t="str">
        <f t="shared" si="11"/>
        <v>Hypertension</v>
      </c>
      <c r="S155">
        <v>192</v>
      </c>
      <c r="T155" t="str">
        <f t="shared" si="12"/>
        <v>Prediabetes</v>
      </c>
      <c r="U155">
        <v>12.2</v>
      </c>
      <c r="V155">
        <v>31.1</v>
      </c>
      <c r="W155" t="str">
        <f t="shared" si="13"/>
        <v>Obese</v>
      </c>
      <c r="X155">
        <v>239</v>
      </c>
      <c r="Y155" t="str">
        <f t="shared" si="14"/>
        <v>Border Line</v>
      </c>
      <c r="Z155" t="s">
        <v>3750</v>
      </c>
      <c r="AA155">
        <v>23945</v>
      </c>
      <c r="AB155" t="s">
        <v>4347</v>
      </c>
      <c r="AC155" t="s">
        <v>25</v>
      </c>
    </row>
    <row r="156" spans="1:29" x14ac:dyDescent="0.3">
      <c r="A156" t="s">
        <v>1074</v>
      </c>
      <c r="B156" t="s">
        <v>1075</v>
      </c>
      <c r="C156" t="s">
        <v>36</v>
      </c>
      <c r="D156">
        <v>38</v>
      </c>
      <c r="E156" t="str">
        <f t="shared" si="10"/>
        <v>Young Adult</v>
      </c>
      <c r="F156" t="s">
        <v>4503</v>
      </c>
      <c r="G156" t="s">
        <v>153</v>
      </c>
      <c r="H156" s="3" t="s">
        <v>4954</v>
      </c>
      <c r="I156" s="11">
        <v>43954</v>
      </c>
      <c r="J156" s="11">
        <v>43976</v>
      </c>
      <c r="K156" t="s">
        <v>288</v>
      </c>
      <c r="L156" t="s">
        <v>631</v>
      </c>
      <c r="M156" t="s">
        <v>5260</v>
      </c>
      <c r="N156" t="s">
        <v>1080</v>
      </c>
      <c r="O156">
        <v>100</v>
      </c>
      <c r="P156">
        <v>99</v>
      </c>
      <c r="Q156" t="s">
        <v>3911</v>
      </c>
      <c r="R156" t="str">
        <f t="shared" si="11"/>
        <v>Hypertension</v>
      </c>
      <c r="S156">
        <v>192</v>
      </c>
      <c r="T156" t="str">
        <f t="shared" si="12"/>
        <v>Prediabetes</v>
      </c>
      <c r="U156">
        <v>9.1999999999999993</v>
      </c>
      <c r="V156">
        <v>22.4</v>
      </c>
      <c r="W156" t="str">
        <f t="shared" si="13"/>
        <v>Normal</v>
      </c>
      <c r="X156">
        <v>212</v>
      </c>
      <c r="Y156" t="str">
        <f t="shared" si="14"/>
        <v>Border Line</v>
      </c>
      <c r="Z156" t="s">
        <v>3750</v>
      </c>
      <c r="AA156">
        <v>4445</v>
      </c>
      <c r="AB156" t="s">
        <v>33</v>
      </c>
      <c r="AC156" t="s">
        <v>68</v>
      </c>
    </row>
    <row r="157" spans="1:29" x14ac:dyDescent="0.3">
      <c r="A157" t="s">
        <v>1081</v>
      </c>
      <c r="B157" t="s">
        <v>939</v>
      </c>
      <c r="C157" t="s">
        <v>36</v>
      </c>
      <c r="D157">
        <v>83</v>
      </c>
      <c r="E157" t="str">
        <f t="shared" si="10"/>
        <v>Old Age</v>
      </c>
      <c r="F157" t="s">
        <v>4504</v>
      </c>
      <c r="G157" t="s">
        <v>62</v>
      </c>
      <c r="H157" t="s">
        <v>5200</v>
      </c>
      <c r="I157" s="11">
        <v>44443</v>
      </c>
      <c r="J157" s="11">
        <v>44463</v>
      </c>
      <c r="L157" t="s">
        <v>631</v>
      </c>
      <c r="M157" t="s">
        <v>5260</v>
      </c>
      <c r="N157" t="s">
        <v>1086</v>
      </c>
      <c r="O157">
        <v>96</v>
      </c>
      <c r="P157">
        <v>93</v>
      </c>
      <c r="Q157" t="s">
        <v>1087</v>
      </c>
      <c r="R157" t="str">
        <f t="shared" si="11"/>
        <v>Hypertension</v>
      </c>
      <c r="S157">
        <v>152</v>
      </c>
      <c r="T157" t="str">
        <f t="shared" si="12"/>
        <v>Prediabetes</v>
      </c>
      <c r="U157">
        <v>8.9</v>
      </c>
      <c r="V157">
        <v>24.7</v>
      </c>
      <c r="W157" t="str">
        <f t="shared" si="13"/>
        <v>Normal</v>
      </c>
      <c r="X157">
        <v>186</v>
      </c>
      <c r="Y157" t="str">
        <f t="shared" si="14"/>
        <v>Normal</v>
      </c>
      <c r="Z157" t="s">
        <v>3750</v>
      </c>
      <c r="AA157">
        <v>534</v>
      </c>
      <c r="AB157" t="s">
        <v>4346</v>
      </c>
      <c r="AC157" t="s">
        <v>25</v>
      </c>
    </row>
    <row r="158" spans="1:29" x14ac:dyDescent="0.3">
      <c r="A158" t="s">
        <v>3482</v>
      </c>
      <c r="B158" t="s">
        <v>1088</v>
      </c>
      <c r="C158" t="s">
        <v>3442</v>
      </c>
      <c r="D158">
        <v>57</v>
      </c>
      <c r="E158" t="str">
        <f t="shared" si="10"/>
        <v>Middle Age</v>
      </c>
      <c r="F158" t="s">
        <v>4505</v>
      </c>
      <c r="G158" t="s">
        <v>153</v>
      </c>
      <c r="H158" s="3" t="s">
        <v>5244</v>
      </c>
      <c r="I158" s="11">
        <v>44173</v>
      </c>
      <c r="J158" s="11">
        <v>44170</v>
      </c>
      <c r="K158" t="s">
        <v>288</v>
      </c>
      <c r="L158" t="s">
        <v>54</v>
      </c>
      <c r="M158" t="s">
        <v>5259</v>
      </c>
      <c r="N158" t="s">
        <v>1092</v>
      </c>
      <c r="O158">
        <v>150</v>
      </c>
      <c r="P158">
        <v>61</v>
      </c>
      <c r="Q158" t="s">
        <v>3912</v>
      </c>
      <c r="R158" t="str">
        <f t="shared" si="11"/>
        <v>Hypertension</v>
      </c>
      <c r="S158">
        <v>255</v>
      </c>
      <c r="T158" t="str">
        <f t="shared" si="12"/>
        <v>Diabetes</v>
      </c>
      <c r="U158">
        <v>8.6</v>
      </c>
      <c r="V158">
        <v>33.6</v>
      </c>
      <c r="W158" t="str">
        <f t="shared" si="13"/>
        <v>Obese</v>
      </c>
      <c r="X158">
        <v>125</v>
      </c>
      <c r="Y158" t="str">
        <f t="shared" si="14"/>
        <v>Normal</v>
      </c>
      <c r="Z158" t="s">
        <v>3749</v>
      </c>
      <c r="AA158">
        <v>1690</v>
      </c>
      <c r="AB158" t="s">
        <v>4347</v>
      </c>
      <c r="AC158" t="s">
        <v>132</v>
      </c>
    </row>
    <row r="159" spans="1:29" x14ac:dyDescent="0.3">
      <c r="A159" t="s">
        <v>1093</v>
      </c>
      <c r="B159" t="s">
        <v>1094</v>
      </c>
      <c r="C159" t="s">
        <v>60</v>
      </c>
      <c r="D159">
        <v>29</v>
      </c>
      <c r="E159" t="str">
        <f t="shared" si="10"/>
        <v>Young Adult</v>
      </c>
      <c r="F159" t="s">
        <v>4506</v>
      </c>
      <c r="G159" t="s">
        <v>338</v>
      </c>
      <c r="H159" s="3" t="s">
        <v>5244</v>
      </c>
      <c r="I159" s="11">
        <v>45480</v>
      </c>
      <c r="J159" s="11">
        <v>45481</v>
      </c>
      <c r="K159" t="s">
        <v>196</v>
      </c>
      <c r="L159" t="s">
        <v>54</v>
      </c>
      <c r="M159" t="s">
        <v>5259</v>
      </c>
      <c r="N159" t="s">
        <v>1097</v>
      </c>
      <c r="O159">
        <v>158</v>
      </c>
      <c r="P159">
        <v>61</v>
      </c>
      <c r="Q159" t="s">
        <v>3913</v>
      </c>
      <c r="R159" t="str">
        <f t="shared" si="11"/>
        <v>Hypertension</v>
      </c>
      <c r="S159">
        <v>113</v>
      </c>
      <c r="T159" t="str">
        <f t="shared" si="12"/>
        <v>Normal</v>
      </c>
      <c r="U159">
        <v>10.199999999999999</v>
      </c>
      <c r="V159">
        <v>30.8</v>
      </c>
      <c r="W159" t="str">
        <f t="shared" si="13"/>
        <v>Obese</v>
      </c>
      <c r="X159">
        <v>225</v>
      </c>
      <c r="Y159" t="str">
        <f t="shared" si="14"/>
        <v>Border Line</v>
      </c>
      <c r="Z159" t="s">
        <v>3751</v>
      </c>
      <c r="AA159">
        <v>28981</v>
      </c>
      <c r="AB159" t="s">
        <v>4347</v>
      </c>
      <c r="AC159" t="s">
        <v>25</v>
      </c>
    </row>
    <row r="160" spans="1:29" x14ac:dyDescent="0.3">
      <c r="A160" t="s">
        <v>1098</v>
      </c>
      <c r="B160" t="s">
        <v>1099</v>
      </c>
      <c r="C160" t="s">
        <v>3442</v>
      </c>
      <c r="D160">
        <v>82</v>
      </c>
      <c r="E160" t="str">
        <f t="shared" si="10"/>
        <v>Old Age</v>
      </c>
      <c r="F160" t="s">
        <v>4507</v>
      </c>
      <c r="G160" t="s">
        <v>541</v>
      </c>
      <c r="H160" s="3" t="s">
        <v>5244</v>
      </c>
      <c r="I160" s="11">
        <v>44461</v>
      </c>
      <c r="J160" s="11">
        <v>44479</v>
      </c>
      <c r="K160" t="s">
        <v>156</v>
      </c>
      <c r="L160" t="s">
        <v>873</v>
      </c>
      <c r="M160" t="s">
        <v>5261</v>
      </c>
      <c r="N160" t="s">
        <v>1103</v>
      </c>
      <c r="O160">
        <v>116</v>
      </c>
      <c r="P160">
        <v>97</v>
      </c>
      <c r="Q160" t="s">
        <v>1104</v>
      </c>
      <c r="R160" t="str">
        <f t="shared" si="11"/>
        <v>Hypertension</v>
      </c>
      <c r="S160">
        <v>870</v>
      </c>
      <c r="T160" t="str">
        <f t="shared" si="12"/>
        <v>Hyperglycemia</v>
      </c>
      <c r="U160">
        <v>6.9</v>
      </c>
      <c r="V160">
        <v>22.5</v>
      </c>
      <c r="W160" t="str">
        <f t="shared" si="13"/>
        <v>Normal</v>
      </c>
      <c r="X160">
        <v>244</v>
      </c>
      <c r="Y160" t="str">
        <f t="shared" si="14"/>
        <v>High</v>
      </c>
      <c r="Z160" t="s">
        <v>3749</v>
      </c>
      <c r="AA160">
        <v>0</v>
      </c>
      <c r="AB160" t="s">
        <v>4346</v>
      </c>
      <c r="AC160" t="s">
        <v>25</v>
      </c>
    </row>
    <row r="161" spans="1:29" x14ac:dyDescent="0.3">
      <c r="A161" t="s">
        <v>1105</v>
      </c>
      <c r="B161" t="s">
        <v>1106</v>
      </c>
      <c r="C161" t="s">
        <v>3442</v>
      </c>
      <c r="D161">
        <v>48</v>
      </c>
      <c r="E161" t="str">
        <f t="shared" si="10"/>
        <v>Middle Age</v>
      </c>
      <c r="F161" t="s">
        <v>4508</v>
      </c>
      <c r="G161" t="s">
        <v>95</v>
      </c>
      <c r="H161" s="3" t="s">
        <v>4955</v>
      </c>
      <c r="I161" s="11">
        <v>44490</v>
      </c>
      <c r="J161" s="11">
        <v>44505</v>
      </c>
      <c r="K161" t="s">
        <v>288</v>
      </c>
      <c r="L161" t="s">
        <v>650</v>
      </c>
      <c r="M161" t="s">
        <v>5264</v>
      </c>
      <c r="N161" t="s">
        <v>1111</v>
      </c>
      <c r="O161">
        <v>158</v>
      </c>
      <c r="P161">
        <v>85</v>
      </c>
      <c r="Q161" t="s">
        <v>3914</v>
      </c>
      <c r="R161" t="str">
        <f t="shared" si="11"/>
        <v>Hypertension</v>
      </c>
      <c r="S161">
        <v>164</v>
      </c>
      <c r="T161" t="str">
        <f t="shared" si="12"/>
        <v>Prediabetes</v>
      </c>
      <c r="U161">
        <v>12.8</v>
      </c>
      <c r="V161">
        <v>23.9</v>
      </c>
      <c r="W161" t="str">
        <f t="shared" si="13"/>
        <v>Normal</v>
      </c>
      <c r="X161">
        <v>255</v>
      </c>
      <c r="Y161" t="str">
        <f t="shared" si="14"/>
        <v>High</v>
      </c>
      <c r="Z161" t="s">
        <v>3751</v>
      </c>
      <c r="AA161">
        <v>41312</v>
      </c>
      <c r="AB161" t="s">
        <v>25</v>
      </c>
      <c r="AC161" t="s">
        <v>25</v>
      </c>
    </row>
    <row r="162" spans="1:29" x14ac:dyDescent="0.3">
      <c r="A162" t="s">
        <v>1112</v>
      </c>
      <c r="B162" t="s">
        <v>35</v>
      </c>
      <c r="C162" t="s">
        <v>36</v>
      </c>
      <c r="D162">
        <v>63</v>
      </c>
      <c r="E162" t="str">
        <f t="shared" si="10"/>
        <v>Old Age</v>
      </c>
      <c r="F162" t="s">
        <v>4509</v>
      </c>
      <c r="G162" t="s">
        <v>541</v>
      </c>
      <c r="H162" s="3" t="s">
        <v>5244</v>
      </c>
      <c r="I162" s="11">
        <v>44463</v>
      </c>
      <c r="J162" s="11">
        <v>44477</v>
      </c>
      <c r="K162" t="s">
        <v>53</v>
      </c>
      <c r="L162" t="s">
        <v>261</v>
      </c>
      <c r="M162" t="s">
        <v>5256</v>
      </c>
      <c r="N162" t="s">
        <v>1114</v>
      </c>
      <c r="O162">
        <v>152</v>
      </c>
      <c r="P162">
        <v>61</v>
      </c>
      <c r="Q162" t="s">
        <v>3915</v>
      </c>
      <c r="R162" t="str">
        <f t="shared" si="11"/>
        <v>Hypertension</v>
      </c>
      <c r="S162">
        <v>207</v>
      </c>
      <c r="T162" t="str">
        <f t="shared" si="12"/>
        <v>Diabetes</v>
      </c>
      <c r="U162">
        <v>4.4000000000000004</v>
      </c>
      <c r="V162">
        <v>30.8</v>
      </c>
      <c r="W162" t="str">
        <f t="shared" si="13"/>
        <v>Obese</v>
      </c>
      <c r="X162">
        <v>202</v>
      </c>
      <c r="Y162" t="str">
        <f t="shared" si="14"/>
        <v>Border Line</v>
      </c>
      <c r="Z162" t="s">
        <v>3750</v>
      </c>
      <c r="AA162">
        <v>33014</v>
      </c>
      <c r="AB162" t="s">
        <v>25</v>
      </c>
      <c r="AC162" t="s">
        <v>132</v>
      </c>
    </row>
    <row r="163" spans="1:29" x14ac:dyDescent="0.3">
      <c r="A163" t="s">
        <v>3544</v>
      </c>
      <c r="B163" t="s">
        <v>1116</v>
      </c>
      <c r="C163" t="s">
        <v>36</v>
      </c>
      <c r="D163">
        <v>55</v>
      </c>
      <c r="E163" t="str">
        <f t="shared" si="10"/>
        <v>Middle Age</v>
      </c>
      <c r="G163" t="s">
        <v>62</v>
      </c>
      <c r="H163" s="3" t="s">
        <v>5244</v>
      </c>
      <c r="I163" s="11">
        <v>45497</v>
      </c>
      <c r="J163" s="11">
        <v>45507</v>
      </c>
      <c r="K163" t="s">
        <v>342</v>
      </c>
      <c r="L163" t="s">
        <v>54</v>
      </c>
      <c r="M163" t="s">
        <v>5259</v>
      </c>
      <c r="N163" t="s">
        <v>1117</v>
      </c>
      <c r="O163">
        <v>113</v>
      </c>
      <c r="P163">
        <v>93</v>
      </c>
      <c r="Q163" t="s">
        <v>3917</v>
      </c>
      <c r="R163" t="str">
        <f t="shared" si="11"/>
        <v>Hypertension</v>
      </c>
      <c r="S163">
        <v>246</v>
      </c>
      <c r="T163" t="str">
        <f t="shared" si="12"/>
        <v>Diabetes</v>
      </c>
      <c r="U163">
        <v>5.2</v>
      </c>
      <c r="V163">
        <v>28.3</v>
      </c>
      <c r="W163" t="str">
        <f t="shared" si="13"/>
        <v>Over Weight</v>
      </c>
      <c r="X163">
        <v>215</v>
      </c>
      <c r="Y163" t="str">
        <f t="shared" si="14"/>
        <v>Border Line</v>
      </c>
      <c r="Z163" t="s">
        <v>3751</v>
      </c>
      <c r="AA163">
        <v>48273</v>
      </c>
      <c r="AB163" t="s">
        <v>79</v>
      </c>
      <c r="AC163" t="s">
        <v>25</v>
      </c>
    </row>
    <row r="164" spans="1:29" x14ac:dyDescent="0.3">
      <c r="A164" t="s">
        <v>1118</v>
      </c>
      <c r="B164" t="s">
        <v>1119</v>
      </c>
      <c r="C164" t="s">
        <v>60</v>
      </c>
      <c r="D164">
        <v>78</v>
      </c>
      <c r="E164" t="str">
        <f t="shared" si="10"/>
        <v>Old Age</v>
      </c>
      <c r="F164" t="s">
        <v>4510</v>
      </c>
      <c r="G164" t="s">
        <v>338</v>
      </c>
      <c r="H164" s="3" t="s">
        <v>5244</v>
      </c>
      <c r="I164" s="11">
        <v>44154</v>
      </c>
      <c r="J164" s="11">
        <v>44156</v>
      </c>
      <c r="K164" t="s">
        <v>342</v>
      </c>
      <c r="L164" t="s">
        <v>54</v>
      </c>
      <c r="M164" t="s">
        <v>5259</v>
      </c>
      <c r="N164" t="s">
        <v>1123</v>
      </c>
      <c r="O164">
        <v>122</v>
      </c>
      <c r="P164">
        <v>66</v>
      </c>
      <c r="Q164" t="s">
        <v>3918</v>
      </c>
      <c r="R164" t="str">
        <f t="shared" si="11"/>
        <v>Elevated</v>
      </c>
      <c r="S164">
        <v>136</v>
      </c>
      <c r="T164" t="str">
        <f t="shared" si="12"/>
        <v>Normal</v>
      </c>
      <c r="U164">
        <v>5.6</v>
      </c>
      <c r="V164">
        <v>30.7</v>
      </c>
      <c r="W164" t="str">
        <f t="shared" si="13"/>
        <v>Obese</v>
      </c>
      <c r="X164">
        <v>202</v>
      </c>
      <c r="Y164" t="str">
        <f t="shared" si="14"/>
        <v>Border Line</v>
      </c>
      <c r="Z164" t="s">
        <v>25</v>
      </c>
      <c r="AA164">
        <v>10308</v>
      </c>
      <c r="AB164" t="s">
        <v>4347</v>
      </c>
      <c r="AC164" t="s">
        <v>68</v>
      </c>
    </row>
    <row r="165" spans="1:29" x14ac:dyDescent="0.3">
      <c r="A165" t="s">
        <v>1124</v>
      </c>
      <c r="B165" t="s">
        <v>226</v>
      </c>
      <c r="C165" t="s">
        <v>60</v>
      </c>
      <c r="D165">
        <v>19</v>
      </c>
      <c r="E165" t="str">
        <f t="shared" si="10"/>
        <v>Young Adult</v>
      </c>
      <c r="F165" t="s">
        <v>4511</v>
      </c>
      <c r="G165" t="s">
        <v>73</v>
      </c>
      <c r="H165" s="3" t="s">
        <v>4956</v>
      </c>
      <c r="I165" s="11">
        <v>44880</v>
      </c>
      <c r="J165" s="11">
        <v>44898</v>
      </c>
      <c r="K165" t="s">
        <v>288</v>
      </c>
      <c r="L165" t="s">
        <v>320</v>
      </c>
      <c r="M165" t="s">
        <v>5258</v>
      </c>
      <c r="N165" t="s">
        <v>1128</v>
      </c>
      <c r="O165">
        <v>126</v>
      </c>
      <c r="P165">
        <v>76</v>
      </c>
      <c r="Q165" t="s">
        <v>3919</v>
      </c>
      <c r="R165" t="str">
        <f t="shared" si="11"/>
        <v>Elevated</v>
      </c>
      <c r="S165">
        <v>81</v>
      </c>
      <c r="T165" t="str">
        <f t="shared" si="12"/>
        <v>Normal</v>
      </c>
      <c r="U165">
        <v>11</v>
      </c>
      <c r="V165">
        <v>20.6</v>
      </c>
      <c r="W165" t="str">
        <f t="shared" si="13"/>
        <v>Normal</v>
      </c>
      <c r="X165">
        <v>128</v>
      </c>
      <c r="Y165" t="str">
        <f t="shared" si="14"/>
        <v>Normal</v>
      </c>
      <c r="Z165" t="s">
        <v>25</v>
      </c>
      <c r="AA165">
        <v>13724</v>
      </c>
      <c r="AB165" t="s">
        <v>25</v>
      </c>
      <c r="AC165" t="s">
        <v>25</v>
      </c>
    </row>
    <row r="166" spans="1:29" x14ac:dyDescent="0.3">
      <c r="A166" t="s">
        <v>3572</v>
      </c>
      <c r="B166" t="s">
        <v>1129</v>
      </c>
      <c r="C166" t="s">
        <v>3442</v>
      </c>
      <c r="D166">
        <v>73</v>
      </c>
      <c r="E166" t="str">
        <f t="shared" si="10"/>
        <v>Old Age</v>
      </c>
      <c r="F166" t="s">
        <v>4512</v>
      </c>
      <c r="G166" t="s">
        <v>62</v>
      </c>
      <c r="H166" s="3" t="s">
        <v>4957</v>
      </c>
      <c r="I166" s="11">
        <v>44963</v>
      </c>
      <c r="J166" s="11">
        <v>44963</v>
      </c>
      <c r="K166" t="s">
        <v>668</v>
      </c>
      <c r="L166" t="s">
        <v>873</v>
      </c>
      <c r="M166" t="s">
        <v>5261</v>
      </c>
      <c r="N166" t="s">
        <v>1133</v>
      </c>
      <c r="O166">
        <v>109</v>
      </c>
      <c r="P166">
        <v>86</v>
      </c>
      <c r="Q166" t="s">
        <v>3920</v>
      </c>
      <c r="R166" t="str">
        <f t="shared" si="11"/>
        <v>Hypertension</v>
      </c>
      <c r="S166">
        <v>147</v>
      </c>
      <c r="T166" t="str">
        <f t="shared" si="12"/>
        <v>Prediabetes</v>
      </c>
      <c r="U166">
        <v>6.2</v>
      </c>
      <c r="V166">
        <v>38.299999999999997</v>
      </c>
      <c r="W166" t="str">
        <f t="shared" si="13"/>
        <v>Obese</v>
      </c>
      <c r="X166">
        <v>203</v>
      </c>
      <c r="Y166" t="str">
        <f t="shared" si="14"/>
        <v>Border Line</v>
      </c>
      <c r="Z166" t="s">
        <v>25</v>
      </c>
      <c r="AA166">
        <v>49776</v>
      </c>
      <c r="AB166" t="s">
        <v>25</v>
      </c>
      <c r="AC166" t="s">
        <v>25</v>
      </c>
    </row>
    <row r="167" spans="1:29" x14ac:dyDescent="0.3">
      <c r="A167" t="s">
        <v>1134</v>
      </c>
      <c r="B167" t="s">
        <v>3657</v>
      </c>
      <c r="C167" t="s">
        <v>36</v>
      </c>
      <c r="D167">
        <v>51</v>
      </c>
      <c r="E167" t="str">
        <f t="shared" si="10"/>
        <v>Middle Age</v>
      </c>
      <c r="F167" t="s">
        <v>4513</v>
      </c>
      <c r="G167" t="s">
        <v>329</v>
      </c>
      <c r="H167" s="3" t="s">
        <v>5244</v>
      </c>
      <c r="K167" t="s">
        <v>196</v>
      </c>
      <c r="L167" t="s">
        <v>650</v>
      </c>
      <c r="M167" t="s">
        <v>5264</v>
      </c>
      <c r="N167" t="s">
        <v>1137</v>
      </c>
      <c r="O167">
        <v>97</v>
      </c>
      <c r="P167">
        <v>80</v>
      </c>
      <c r="Q167" t="s">
        <v>3921</v>
      </c>
      <c r="R167" t="str">
        <f t="shared" si="11"/>
        <v>Hypertension</v>
      </c>
      <c r="S167">
        <v>192</v>
      </c>
      <c r="T167" t="str">
        <f t="shared" si="12"/>
        <v>Prediabetes</v>
      </c>
      <c r="U167">
        <v>12</v>
      </c>
      <c r="V167">
        <v>44.2</v>
      </c>
      <c r="W167" t="str">
        <f t="shared" si="13"/>
        <v>Severe obesity</v>
      </c>
      <c r="X167">
        <v>245</v>
      </c>
      <c r="Y167" t="str">
        <f t="shared" si="14"/>
        <v>High</v>
      </c>
      <c r="Z167" t="s">
        <v>3750</v>
      </c>
      <c r="AA167">
        <v>41152</v>
      </c>
      <c r="AB167" t="s">
        <v>79</v>
      </c>
      <c r="AC167" t="s">
        <v>132</v>
      </c>
    </row>
    <row r="168" spans="1:29" x14ac:dyDescent="0.3">
      <c r="A168" t="s">
        <v>1138</v>
      </c>
      <c r="B168" t="s">
        <v>1139</v>
      </c>
      <c r="C168" t="s">
        <v>36</v>
      </c>
      <c r="D168">
        <v>69</v>
      </c>
      <c r="E168" t="str">
        <f t="shared" si="10"/>
        <v>Old Age</v>
      </c>
      <c r="F168" t="s">
        <v>4514</v>
      </c>
      <c r="G168" t="s">
        <v>247</v>
      </c>
      <c r="H168" s="3" t="s">
        <v>4958</v>
      </c>
      <c r="I168" s="11">
        <v>45465</v>
      </c>
      <c r="J168" s="11">
        <v>45485</v>
      </c>
      <c r="K168" t="s">
        <v>668</v>
      </c>
      <c r="L168" t="s">
        <v>548</v>
      </c>
      <c r="M168" t="s">
        <v>5265</v>
      </c>
      <c r="N168" t="s">
        <v>1144</v>
      </c>
      <c r="O168">
        <v>97</v>
      </c>
      <c r="P168">
        <v>66</v>
      </c>
      <c r="Q168" t="s">
        <v>3922</v>
      </c>
      <c r="R168" t="str">
        <f t="shared" si="11"/>
        <v>Normal</v>
      </c>
      <c r="S168">
        <v>226</v>
      </c>
      <c r="T168" t="str">
        <f t="shared" si="12"/>
        <v>Diabetes</v>
      </c>
      <c r="U168">
        <v>8.9</v>
      </c>
      <c r="V168">
        <v>35.700000000000003</v>
      </c>
      <c r="W168" t="str">
        <f t="shared" si="13"/>
        <v>Obese</v>
      </c>
      <c r="X168">
        <v>205</v>
      </c>
      <c r="Y168" t="str">
        <f t="shared" si="14"/>
        <v>Border Line</v>
      </c>
      <c r="Z168" t="s">
        <v>25</v>
      </c>
      <c r="AA168">
        <v>35363</v>
      </c>
      <c r="AB168" t="s">
        <v>4347</v>
      </c>
      <c r="AC168" t="s">
        <v>68</v>
      </c>
    </row>
    <row r="169" spans="1:29" x14ac:dyDescent="0.3">
      <c r="A169" t="s">
        <v>1145</v>
      </c>
      <c r="B169" t="s">
        <v>1146</v>
      </c>
      <c r="C169" t="s">
        <v>36</v>
      </c>
      <c r="D169">
        <v>69</v>
      </c>
      <c r="E169" t="str">
        <f t="shared" si="10"/>
        <v>Old Age</v>
      </c>
      <c r="F169" t="s">
        <v>4515</v>
      </c>
      <c r="G169" t="s">
        <v>316</v>
      </c>
      <c r="H169" s="3" t="s">
        <v>4959</v>
      </c>
      <c r="I169" s="11">
        <v>44459</v>
      </c>
      <c r="J169" s="11">
        <v>44463</v>
      </c>
      <c r="K169" t="s">
        <v>288</v>
      </c>
      <c r="L169" t="s">
        <v>54</v>
      </c>
      <c r="M169" t="s">
        <v>5259</v>
      </c>
      <c r="N169" t="s">
        <v>1150</v>
      </c>
      <c r="O169">
        <v>142</v>
      </c>
      <c r="P169">
        <v>76</v>
      </c>
      <c r="Q169" t="s">
        <v>3923</v>
      </c>
      <c r="R169" t="str">
        <f t="shared" si="11"/>
        <v>Hypertension</v>
      </c>
      <c r="S169">
        <v>167</v>
      </c>
      <c r="T169" t="str">
        <f t="shared" si="12"/>
        <v>Prediabetes</v>
      </c>
      <c r="U169">
        <v>24.7</v>
      </c>
      <c r="V169">
        <v>30.3</v>
      </c>
      <c r="W169" t="str">
        <f t="shared" si="13"/>
        <v>Obese</v>
      </c>
      <c r="X169">
        <v>139</v>
      </c>
      <c r="Y169" t="str">
        <f t="shared" si="14"/>
        <v>Normal</v>
      </c>
      <c r="Z169" t="s">
        <v>3749</v>
      </c>
      <c r="AA169">
        <v>30247</v>
      </c>
      <c r="AB169" t="s">
        <v>4346</v>
      </c>
      <c r="AC169" t="s">
        <v>132</v>
      </c>
    </row>
    <row r="170" spans="1:29" x14ac:dyDescent="0.3">
      <c r="A170" t="s">
        <v>1151</v>
      </c>
      <c r="B170" t="s">
        <v>1152</v>
      </c>
      <c r="C170" t="s">
        <v>60</v>
      </c>
      <c r="D170">
        <v>53</v>
      </c>
      <c r="E170" t="str">
        <f t="shared" si="10"/>
        <v>Middle Age</v>
      </c>
      <c r="G170" t="s">
        <v>95</v>
      </c>
      <c r="H170" s="3" t="s">
        <v>4960</v>
      </c>
      <c r="I170" s="11">
        <v>45088</v>
      </c>
      <c r="J170" s="11">
        <v>45114</v>
      </c>
      <c r="K170" t="s">
        <v>196</v>
      </c>
      <c r="L170" t="s">
        <v>650</v>
      </c>
      <c r="M170" t="s">
        <v>5264</v>
      </c>
      <c r="N170" t="s">
        <v>1155</v>
      </c>
      <c r="O170">
        <v>105</v>
      </c>
      <c r="P170">
        <v>117</v>
      </c>
      <c r="Q170" s="53" t="s">
        <v>3924</v>
      </c>
      <c r="R170" s="53" t="str">
        <f t="shared" si="11"/>
        <v>Hypertension</v>
      </c>
      <c r="S170">
        <v>113</v>
      </c>
      <c r="T170" t="str">
        <f t="shared" si="12"/>
        <v>Normal</v>
      </c>
      <c r="U170">
        <v>10.6</v>
      </c>
      <c r="V170">
        <v>20.6</v>
      </c>
      <c r="W170" t="str">
        <f t="shared" si="13"/>
        <v>Normal</v>
      </c>
      <c r="X170">
        <v>262</v>
      </c>
      <c r="Y170" t="str">
        <f t="shared" si="14"/>
        <v>High</v>
      </c>
      <c r="Z170" t="s">
        <v>3750</v>
      </c>
      <c r="AA170">
        <v>37619</v>
      </c>
      <c r="AB170" t="s">
        <v>79</v>
      </c>
      <c r="AC170" t="s">
        <v>68</v>
      </c>
    </row>
    <row r="171" spans="1:29" x14ac:dyDescent="0.3">
      <c r="A171" t="s">
        <v>3483</v>
      </c>
      <c r="B171" t="s">
        <v>1156</v>
      </c>
      <c r="C171" t="s">
        <v>36</v>
      </c>
      <c r="D171">
        <v>54</v>
      </c>
      <c r="E171" t="str">
        <f t="shared" si="10"/>
        <v>Middle Age</v>
      </c>
      <c r="F171" t="s">
        <v>4516</v>
      </c>
      <c r="G171" t="s">
        <v>25</v>
      </c>
      <c r="H171" s="3" t="s">
        <v>4961</v>
      </c>
      <c r="I171" s="11">
        <v>45471</v>
      </c>
      <c r="J171" s="11">
        <v>45491</v>
      </c>
      <c r="K171" t="s">
        <v>196</v>
      </c>
      <c r="L171" t="s">
        <v>631</v>
      </c>
      <c r="M171" t="s">
        <v>5260</v>
      </c>
      <c r="N171" t="s">
        <v>1161</v>
      </c>
      <c r="O171">
        <v>165</v>
      </c>
      <c r="P171">
        <v>92</v>
      </c>
      <c r="Q171" t="s">
        <v>3925</v>
      </c>
      <c r="R171" t="str">
        <f t="shared" si="11"/>
        <v>Hypertension</v>
      </c>
      <c r="S171">
        <v>219</v>
      </c>
      <c r="T171" t="str">
        <f t="shared" si="12"/>
        <v>Diabetes</v>
      </c>
      <c r="U171">
        <v>9.4</v>
      </c>
      <c r="V171">
        <v>36.9</v>
      </c>
      <c r="W171" t="str">
        <f t="shared" si="13"/>
        <v>Obese</v>
      </c>
      <c r="X171">
        <v>256</v>
      </c>
      <c r="Y171" t="str">
        <f t="shared" si="14"/>
        <v>High</v>
      </c>
      <c r="Z171" t="s">
        <v>25</v>
      </c>
      <c r="AA171">
        <v>3160100</v>
      </c>
      <c r="AB171" t="s">
        <v>4347</v>
      </c>
      <c r="AC171" t="s">
        <v>68</v>
      </c>
    </row>
    <row r="172" spans="1:29" x14ac:dyDescent="0.3">
      <c r="A172" t="s">
        <v>3484</v>
      </c>
      <c r="B172" t="s">
        <v>1163</v>
      </c>
      <c r="C172" t="s">
        <v>36</v>
      </c>
      <c r="D172">
        <v>82</v>
      </c>
      <c r="E172" t="str">
        <f t="shared" si="10"/>
        <v>Old Age</v>
      </c>
      <c r="F172" t="s">
        <v>4517</v>
      </c>
      <c r="G172" t="s">
        <v>73</v>
      </c>
      <c r="H172" s="3" t="s">
        <v>5244</v>
      </c>
      <c r="I172" s="11">
        <v>44767</v>
      </c>
      <c r="J172" s="11">
        <v>44768</v>
      </c>
      <c r="K172" t="s">
        <v>342</v>
      </c>
      <c r="L172" t="s">
        <v>261</v>
      </c>
      <c r="M172" t="s">
        <v>5256</v>
      </c>
      <c r="N172" t="s">
        <v>1166</v>
      </c>
      <c r="O172">
        <v>139</v>
      </c>
      <c r="P172">
        <v>77</v>
      </c>
      <c r="Q172" t="s">
        <v>3927</v>
      </c>
      <c r="R172" t="str">
        <f t="shared" si="11"/>
        <v>Hypertension</v>
      </c>
      <c r="S172">
        <v>102</v>
      </c>
      <c r="T172" t="str">
        <f t="shared" si="12"/>
        <v>Normal</v>
      </c>
      <c r="U172">
        <v>9</v>
      </c>
      <c r="V172">
        <v>30.8</v>
      </c>
      <c r="W172" t="str">
        <f t="shared" si="13"/>
        <v>Obese</v>
      </c>
      <c r="X172">
        <v>251</v>
      </c>
      <c r="Y172" t="str">
        <f t="shared" si="14"/>
        <v>High</v>
      </c>
      <c r="Z172" t="s">
        <v>3749</v>
      </c>
      <c r="AA172">
        <v>11311</v>
      </c>
      <c r="AB172" t="s">
        <v>79</v>
      </c>
      <c r="AC172" t="s">
        <v>132</v>
      </c>
    </row>
    <row r="173" spans="1:29" x14ac:dyDescent="0.3">
      <c r="A173" t="s">
        <v>1167</v>
      </c>
      <c r="B173" t="s">
        <v>885</v>
      </c>
      <c r="C173" t="s">
        <v>36</v>
      </c>
      <c r="D173">
        <v>53</v>
      </c>
      <c r="E173" t="str">
        <f t="shared" si="10"/>
        <v>Middle Age</v>
      </c>
      <c r="F173" t="s">
        <v>4518</v>
      </c>
      <c r="G173" t="s">
        <v>247</v>
      </c>
      <c r="H173" t="s">
        <v>5201</v>
      </c>
      <c r="I173" s="11">
        <v>45271</v>
      </c>
      <c r="J173" s="11">
        <v>45281</v>
      </c>
      <c r="K173" t="s">
        <v>230</v>
      </c>
      <c r="N173" t="s">
        <v>1172</v>
      </c>
      <c r="O173">
        <v>139</v>
      </c>
      <c r="P173">
        <v>86</v>
      </c>
      <c r="Q173" t="s">
        <v>3928</v>
      </c>
      <c r="R173" t="str">
        <f t="shared" si="11"/>
        <v>Hypertension</v>
      </c>
      <c r="S173">
        <v>107</v>
      </c>
      <c r="T173" t="str">
        <f t="shared" si="12"/>
        <v>Normal</v>
      </c>
      <c r="U173">
        <v>7.8</v>
      </c>
      <c r="V173">
        <v>31</v>
      </c>
      <c r="W173" t="str">
        <f t="shared" si="13"/>
        <v>Obese</v>
      </c>
      <c r="X173">
        <v>142</v>
      </c>
      <c r="Y173" t="str">
        <f t="shared" si="14"/>
        <v>Normal</v>
      </c>
      <c r="Z173" t="s">
        <v>3750</v>
      </c>
      <c r="AA173">
        <v>32211</v>
      </c>
      <c r="AB173" t="s">
        <v>4347</v>
      </c>
      <c r="AC173" t="s">
        <v>25</v>
      </c>
    </row>
    <row r="174" spans="1:29" x14ac:dyDescent="0.3">
      <c r="A174" t="s">
        <v>1173</v>
      </c>
      <c r="B174" t="s">
        <v>779</v>
      </c>
      <c r="C174" t="s">
        <v>60</v>
      </c>
      <c r="D174">
        <v>33</v>
      </c>
      <c r="E174" t="str">
        <f t="shared" si="10"/>
        <v>Young Adult</v>
      </c>
      <c r="F174" t="s">
        <v>4519</v>
      </c>
      <c r="G174" t="s">
        <v>153</v>
      </c>
      <c r="H174" s="3" t="s">
        <v>4962</v>
      </c>
      <c r="I174" s="11">
        <v>45401</v>
      </c>
      <c r="J174" s="11">
        <v>45419</v>
      </c>
      <c r="K174" t="s">
        <v>288</v>
      </c>
      <c r="L174" t="s">
        <v>650</v>
      </c>
      <c r="M174" t="s">
        <v>5264</v>
      </c>
      <c r="N174" t="s">
        <v>363</v>
      </c>
      <c r="O174">
        <v>139</v>
      </c>
      <c r="P174">
        <v>83</v>
      </c>
      <c r="Q174" t="s">
        <v>3814</v>
      </c>
      <c r="R174" t="str">
        <f t="shared" si="11"/>
        <v>Hypertension</v>
      </c>
      <c r="S174">
        <v>297</v>
      </c>
      <c r="T174" t="str">
        <f t="shared" si="12"/>
        <v>Diabetes</v>
      </c>
      <c r="U174">
        <v>12.8</v>
      </c>
      <c r="V174">
        <v>24</v>
      </c>
      <c r="W174" t="str">
        <f t="shared" si="13"/>
        <v>Normal</v>
      </c>
      <c r="X174">
        <v>239</v>
      </c>
      <c r="Y174" t="str">
        <f t="shared" si="14"/>
        <v>Border Line</v>
      </c>
      <c r="Z174" t="s">
        <v>3749</v>
      </c>
      <c r="AA174">
        <v>39948</v>
      </c>
      <c r="AB174" t="s">
        <v>379</v>
      </c>
      <c r="AC174" t="s">
        <v>132</v>
      </c>
    </row>
    <row r="175" spans="1:29" x14ac:dyDescent="0.3">
      <c r="A175" t="s">
        <v>1176</v>
      </c>
      <c r="B175" t="s">
        <v>1177</v>
      </c>
      <c r="C175" t="s">
        <v>3442</v>
      </c>
      <c r="D175">
        <v>30</v>
      </c>
      <c r="E175" t="str">
        <f t="shared" si="10"/>
        <v>Young Adult</v>
      </c>
      <c r="F175" t="s">
        <v>4520</v>
      </c>
      <c r="G175" t="s">
        <v>247</v>
      </c>
      <c r="H175" s="3" t="s">
        <v>5244</v>
      </c>
      <c r="I175" s="11">
        <v>45395</v>
      </c>
      <c r="J175" s="11">
        <v>45399</v>
      </c>
      <c r="K175" t="s">
        <v>196</v>
      </c>
      <c r="L175" t="s">
        <v>631</v>
      </c>
      <c r="M175" t="s">
        <v>5260</v>
      </c>
      <c r="N175" t="s">
        <v>1181</v>
      </c>
      <c r="O175">
        <v>92</v>
      </c>
      <c r="P175">
        <v>97</v>
      </c>
      <c r="Q175" s="53" t="s">
        <v>3929</v>
      </c>
      <c r="R175" s="53" t="str">
        <f t="shared" si="11"/>
        <v>Hypertension</v>
      </c>
      <c r="S175">
        <v>299</v>
      </c>
      <c r="T175" t="str">
        <f t="shared" si="12"/>
        <v>Diabetes</v>
      </c>
      <c r="U175">
        <v>4.9000000000000004</v>
      </c>
      <c r="V175">
        <v>31.5</v>
      </c>
      <c r="W175" t="str">
        <f t="shared" si="13"/>
        <v>Obese</v>
      </c>
      <c r="X175">
        <v>168</v>
      </c>
      <c r="Y175" t="str">
        <f t="shared" si="14"/>
        <v>Normal</v>
      </c>
      <c r="Z175" t="s">
        <v>25</v>
      </c>
      <c r="AA175">
        <v>12648</v>
      </c>
      <c r="AB175" t="s">
        <v>4347</v>
      </c>
      <c r="AC175" t="s">
        <v>68</v>
      </c>
    </row>
    <row r="176" spans="1:29" x14ac:dyDescent="0.3">
      <c r="A176" t="s">
        <v>1183</v>
      </c>
      <c r="B176" t="s">
        <v>1184</v>
      </c>
      <c r="C176" t="s">
        <v>60</v>
      </c>
      <c r="D176">
        <v>61</v>
      </c>
      <c r="E176" t="str">
        <f t="shared" si="10"/>
        <v>Old Age</v>
      </c>
      <c r="F176" t="s">
        <v>4521</v>
      </c>
      <c r="G176" t="s">
        <v>541</v>
      </c>
      <c r="H176" s="3" t="s">
        <v>4963</v>
      </c>
      <c r="I176" s="11">
        <v>45635</v>
      </c>
      <c r="J176" s="11">
        <v>45645</v>
      </c>
      <c r="K176" t="s">
        <v>668</v>
      </c>
      <c r="L176" t="s">
        <v>508</v>
      </c>
      <c r="M176" t="s">
        <v>5265</v>
      </c>
      <c r="N176" t="s">
        <v>1189</v>
      </c>
      <c r="O176">
        <v>121</v>
      </c>
      <c r="P176">
        <v>68</v>
      </c>
      <c r="Q176" t="s">
        <v>1190</v>
      </c>
      <c r="R176" t="str">
        <f t="shared" si="11"/>
        <v>Elevated</v>
      </c>
      <c r="S176">
        <v>184</v>
      </c>
      <c r="T176" t="str">
        <f t="shared" si="12"/>
        <v>Prediabetes</v>
      </c>
      <c r="U176">
        <v>6.9</v>
      </c>
      <c r="V176">
        <v>39</v>
      </c>
      <c r="W176" t="str">
        <f t="shared" si="13"/>
        <v>Obese</v>
      </c>
      <c r="X176">
        <v>230</v>
      </c>
      <c r="Y176" t="str">
        <f t="shared" si="14"/>
        <v>Border Line</v>
      </c>
      <c r="Z176" t="s">
        <v>3751</v>
      </c>
      <c r="AA176">
        <v>43231</v>
      </c>
      <c r="AB176" t="s">
        <v>4346</v>
      </c>
      <c r="AC176" t="s">
        <v>132</v>
      </c>
    </row>
    <row r="177" spans="1:29" x14ac:dyDescent="0.3">
      <c r="A177" t="s">
        <v>3573</v>
      </c>
      <c r="B177" t="s">
        <v>1191</v>
      </c>
      <c r="C177" t="s">
        <v>60</v>
      </c>
      <c r="D177">
        <v>64</v>
      </c>
      <c r="E177" t="str">
        <f t="shared" si="10"/>
        <v>Old Age</v>
      </c>
      <c r="F177" t="s">
        <v>4522</v>
      </c>
      <c r="G177" t="s">
        <v>73</v>
      </c>
      <c r="H177" s="3" t="s">
        <v>4964</v>
      </c>
      <c r="I177" s="11">
        <v>44788</v>
      </c>
      <c r="J177" s="11">
        <v>44799</v>
      </c>
      <c r="K177" t="s">
        <v>668</v>
      </c>
      <c r="L177" t="s">
        <v>33</v>
      </c>
      <c r="N177" t="s">
        <v>1053</v>
      </c>
      <c r="O177">
        <v>142</v>
      </c>
      <c r="P177">
        <v>100</v>
      </c>
      <c r="Q177" t="s">
        <v>3931</v>
      </c>
      <c r="R177" t="str">
        <f t="shared" si="11"/>
        <v>Hypertension</v>
      </c>
      <c r="S177">
        <v>203</v>
      </c>
      <c r="T177" t="str">
        <f t="shared" si="12"/>
        <v>Diabetes</v>
      </c>
      <c r="U177">
        <v>7.4</v>
      </c>
      <c r="V177">
        <v>31.1</v>
      </c>
      <c r="W177" t="str">
        <f t="shared" si="13"/>
        <v>Obese</v>
      </c>
      <c r="X177">
        <v>239</v>
      </c>
      <c r="Y177" t="str">
        <f t="shared" si="14"/>
        <v>Border Line</v>
      </c>
      <c r="Z177" t="s">
        <v>25</v>
      </c>
      <c r="AA177">
        <v>2355</v>
      </c>
      <c r="AB177" t="s">
        <v>79</v>
      </c>
      <c r="AC177" t="s">
        <v>68</v>
      </c>
    </row>
    <row r="178" spans="1:29" x14ac:dyDescent="0.3">
      <c r="A178" t="s">
        <v>1196</v>
      </c>
      <c r="B178" t="s">
        <v>1197</v>
      </c>
      <c r="C178" t="s">
        <v>36</v>
      </c>
      <c r="D178">
        <v>43</v>
      </c>
      <c r="E178" t="str">
        <f t="shared" si="10"/>
        <v>Middle Age</v>
      </c>
      <c r="F178" t="s">
        <v>4523</v>
      </c>
      <c r="G178" t="s">
        <v>25</v>
      </c>
      <c r="H178" s="3" t="s">
        <v>4965</v>
      </c>
      <c r="I178" s="11">
        <v>44950</v>
      </c>
      <c r="J178" s="11">
        <v>44964</v>
      </c>
      <c r="K178" t="s">
        <v>196</v>
      </c>
      <c r="L178" t="s">
        <v>873</v>
      </c>
      <c r="M178" t="s">
        <v>5261</v>
      </c>
      <c r="N178" t="s">
        <v>1202</v>
      </c>
      <c r="O178">
        <v>108</v>
      </c>
      <c r="P178">
        <v>70</v>
      </c>
      <c r="Q178" t="s">
        <v>3932</v>
      </c>
      <c r="R178" t="str">
        <f t="shared" si="11"/>
        <v>Normal</v>
      </c>
      <c r="S178">
        <v>217</v>
      </c>
      <c r="T178" t="str">
        <f t="shared" si="12"/>
        <v>Diabetes</v>
      </c>
      <c r="U178">
        <v>8.9</v>
      </c>
      <c r="V178">
        <v>26.2</v>
      </c>
      <c r="W178" t="str">
        <f t="shared" si="13"/>
        <v>Over Weight</v>
      </c>
      <c r="X178">
        <v>158</v>
      </c>
      <c r="Y178" t="str">
        <f t="shared" si="14"/>
        <v>Normal</v>
      </c>
      <c r="Z178" t="s">
        <v>3751</v>
      </c>
      <c r="AA178">
        <v>22724</v>
      </c>
      <c r="AB178" t="s">
        <v>4346</v>
      </c>
      <c r="AC178" t="s">
        <v>68</v>
      </c>
    </row>
    <row r="179" spans="1:29" x14ac:dyDescent="0.3">
      <c r="A179" t="s">
        <v>1203</v>
      </c>
      <c r="B179" t="s">
        <v>1204</v>
      </c>
      <c r="C179" t="s">
        <v>36</v>
      </c>
      <c r="D179">
        <v>69</v>
      </c>
      <c r="E179" t="str">
        <f t="shared" si="10"/>
        <v>Old Age</v>
      </c>
      <c r="F179" t="s">
        <v>4524</v>
      </c>
      <c r="G179" t="s">
        <v>25</v>
      </c>
      <c r="H179" t="s">
        <v>5202</v>
      </c>
      <c r="I179" s="11">
        <v>43971</v>
      </c>
      <c r="J179" s="11">
        <v>43995</v>
      </c>
      <c r="K179" t="s">
        <v>288</v>
      </c>
      <c r="N179" t="s">
        <v>1209</v>
      </c>
      <c r="O179">
        <v>158</v>
      </c>
      <c r="P179">
        <v>95</v>
      </c>
      <c r="Q179" t="s">
        <v>3933</v>
      </c>
      <c r="R179" t="str">
        <f t="shared" si="11"/>
        <v>Hypertension</v>
      </c>
      <c r="S179">
        <v>195</v>
      </c>
      <c r="T179" t="str">
        <f t="shared" si="12"/>
        <v>Prediabetes</v>
      </c>
      <c r="U179">
        <v>8.9</v>
      </c>
      <c r="V179">
        <v>29.7</v>
      </c>
      <c r="W179" t="str">
        <f t="shared" si="13"/>
        <v>Over Weight</v>
      </c>
      <c r="X179">
        <v>138</v>
      </c>
      <c r="Y179" t="str">
        <f t="shared" si="14"/>
        <v>Normal</v>
      </c>
      <c r="Z179" t="s">
        <v>25</v>
      </c>
      <c r="AA179">
        <v>35261</v>
      </c>
      <c r="AB179" t="s">
        <v>4346</v>
      </c>
      <c r="AC179" t="s">
        <v>132</v>
      </c>
    </row>
    <row r="180" spans="1:29" x14ac:dyDescent="0.3">
      <c r="A180" t="s">
        <v>1210</v>
      </c>
      <c r="B180" t="s">
        <v>527</v>
      </c>
      <c r="C180" t="s">
        <v>60</v>
      </c>
      <c r="D180">
        <v>23</v>
      </c>
      <c r="E180" t="str">
        <f t="shared" si="10"/>
        <v>Young Adult</v>
      </c>
      <c r="F180" t="s">
        <v>4525</v>
      </c>
      <c r="G180" t="s">
        <v>338</v>
      </c>
      <c r="H180" s="3" t="s">
        <v>4966</v>
      </c>
      <c r="I180" s="11">
        <v>44079</v>
      </c>
      <c r="J180" s="11">
        <v>44080</v>
      </c>
      <c r="K180" t="s">
        <v>196</v>
      </c>
      <c r="L180" t="s">
        <v>481</v>
      </c>
      <c r="M180" t="s">
        <v>5263</v>
      </c>
      <c r="N180" t="s">
        <v>1215</v>
      </c>
      <c r="O180">
        <v>90</v>
      </c>
      <c r="P180">
        <v>99</v>
      </c>
      <c r="Q180" s="53" t="s">
        <v>1216</v>
      </c>
      <c r="R180" s="53" t="str">
        <f t="shared" si="11"/>
        <v>Hypertension</v>
      </c>
      <c r="S180">
        <v>152</v>
      </c>
      <c r="T180" t="str">
        <f t="shared" si="12"/>
        <v>Prediabetes</v>
      </c>
      <c r="U180">
        <v>9.1999999999999993</v>
      </c>
      <c r="V180">
        <v>42.6</v>
      </c>
      <c r="W180" t="str">
        <f t="shared" si="13"/>
        <v>Severe obesity</v>
      </c>
      <c r="X180">
        <v>267</v>
      </c>
      <c r="Y180" t="str">
        <f t="shared" si="14"/>
        <v>High</v>
      </c>
      <c r="Z180" t="s">
        <v>3749</v>
      </c>
      <c r="AA180">
        <v>31639</v>
      </c>
      <c r="AB180" t="s">
        <v>4346</v>
      </c>
      <c r="AC180" t="s">
        <v>68</v>
      </c>
    </row>
    <row r="181" spans="1:29" x14ac:dyDescent="0.3">
      <c r="A181" t="s">
        <v>1217</v>
      </c>
      <c r="B181" t="s">
        <v>1218</v>
      </c>
      <c r="C181" t="s">
        <v>36</v>
      </c>
      <c r="D181">
        <v>55</v>
      </c>
      <c r="E181" t="str">
        <f t="shared" si="10"/>
        <v>Middle Age</v>
      </c>
      <c r="G181" t="s">
        <v>153</v>
      </c>
      <c r="H181" t="s">
        <v>5203</v>
      </c>
      <c r="I181" s="11">
        <v>44571</v>
      </c>
      <c r="J181" s="11">
        <v>44596</v>
      </c>
      <c r="L181" t="s">
        <v>650</v>
      </c>
      <c r="M181" t="s">
        <v>5264</v>
      </c>
      <c r="N181" t="s">
        <v>1221</v>
      </c>
      <c r="O181">
        <v>111</v>
      </c>
      <c r="P181">
        <v>83</v>
      </c>
      <c r="Q181" t="s">
        <v>3934</v>
      </c>
      <c r="R181" t="str">
        <f t="shared" si="11"/>
        <v>Hypertension</v>
      </c>
      <c r="S181">
        <v>193</v>
      </c>
      <c r="T181" t="str">
        <f t="shared" si="12"/>
        <v>Prediabetes</v>
      </c>
      <c r="U181">
        <v>6.7</v>
      </c>
      <c r="V181">
        <v>37.5</v>
      </c>
      <c r="W181" t="str">
        <f t="shared" si="13"/>
        <v>Obese</v>
      </c>
      <c r="X181">
        <v>255</v>
      </c>
      <c r="Y181" t="str">
        <f t="shared" si="14"/>
        <v>High</v>
      </c>
      <c r="Z181" t="s">
        <v>3749</v>
      </c>
      <c r="AA181">
        <v>28048</v>
      </c>
      <c r="AB181" t="s">
        <v>4346</v>
      </c>
      <c r="AC181" t="s">
        <v>68</v>
      </c>
    </row>
    <row r="182" spans="1:29" x14ac:dyDescent="0.3">
      <c r="A182" t="s">
        <v>1222</v>
      </c>
      <c r="B182" t="s">
        <v>1223</v>
      </c>
      <c r="C182" t="s">
        <v>36</v>
      </c>
      <c r="D182">
        <v>78</v>
      </c>
      <c r="E182" t="str">
        <f t="shared" si="10"/>
        <v>Old Age</v>
      </c>
      <c r="F182" t="s">
        <v>4526</v>
      </c>
      <c r="G182" t="s">
        <v>153</v>
      </c>
      <c r="H182" s="3" t="s">
        <v>4967</v>
      </c>
      <c r="I182" s="11">
        <v>44314</v>
      </c>
      <c r="J182" s="11">
        <v>44344</v>
      </c>
      <c r="K182" t="s">
        <v>342</v>
      </c>
      <c r="L182" t="s">
        <v>873</v>
      </c>
      <c r="M182" t="s">
        <v>5261</v>
      </c>
      <c r="N182" t="s">
        <v>1228</v>
      </c>
      <c r="O182">
        <v>151</v>
      </c>
      <c r="P182">
        <v>76</v>
      </c>
      <c r="Q182" t="s">
        <v>3935</v>
      </c>
      <c r="R182" t="str">
        <f t="shared" si="11"/>
        <v>Hypertension</v>
      </c>
      <c r="S182">
        <v>137</v>
      </c>
      <c r="T182" t="str">
        <f t="shared" si="12"/>
        <v>Normal</v>
      </c>
      <c r="U182">
        <v>6.3</v>
      </c>
      <c r="V182">
        <v>40</v>
      </c>
      <c r="W182" t="str">
        <f t="shared" si="13"/>
        <v>Severe obesity</v>
      </c>
      <c r="X182">
        <v>230</v>
      </c>
      <c r="Y182" t="str">
        <f t="shared" si="14"/>
        <v>Border Line</v>
      </c>
      <c r="Z182" t="s">
        <v>3749</v>
      </c>
      <c r="AA182">
        <v>42272</v>
      </c>
      <c r="AB182" t="s">
        <v>79</v>
      </c>
      <c r="AC182" t="s">
        <v>132</v>
      </c>
    </row>
    <row r="183" spans="1:29" x14ac:dyDescent="0.3">
      <c r="A183" t="s">
        <v>1229</v>
      </c>
      <c r="B183" t="s">
        <v>1230</v>
      </c>
      <c r="C183" t="s">
        <v>60</v>
      </c>
      <c r="D183">
        <v>37</v>
      </c>
      <c r="E183" t="str">
        <f t="shared" si="10"/>
        <v>Young Adult</v>
      </c>
      <c r="F183" t="s">
        <v>4527</v>
      </c>
      <c r="G183" t="s">
        <v>62</v>
      </c>
      <c r="H183" s="3" t="s">
        <v>4968</v>
      </c>
      <c r="I183" s="11">
        <v>44586</v>
      </c>
      <c r="J183" s="11">
        <v>44613</v>
      </c>
      <c r="K183" t="s">
        <v>288</v>
      </c>
      <c r="L183" t="s">
        <v>631</v>
      </c>
      <c r="M183" t="s">
        <v>5260</v>
      </c>
      <c r="N183" t="s">
        <v>1235</v>
      </c>
      <c r="O183">
        <v>138</v>
      </c>
      <c r="P183">
        <v>100</v>
      </c>
      <c r="Q183" t="s">
        <v>3936</v>
      </c>
      <c r="R183" t="str">
        <f t="shared" si="11"/>
        <v>Hypertension</v>
      </c>
      <c r="S183">
        <v>252</v>
      </c>
      <c r="T183" t="str">
        <f t="shared" si="12"/>
        <v>Diabetes</v>
      </c>
      <c r="U183">
        <v>8.9</v>
      </c>
      <c r="V183">
        <v>28.8</v>
      </c>
      <c r="W183" t="str">
        <f t="shared" si="13"/>
        <v>Over Weight</v>
      </c>
      <c r="X183">
        <v>222</v>
      </c>
      <c r="Y183" t="str">
        <f t="shared" si="14"/>
        <v>Border Line</v>
      </c>
      <c r="Z183" t="s">
        <v>25</v>
      </c>
      <c r="AA183">
        <v>41850</v>
      </c>
      <c r="AB183" t="s">
        <v>4346</v>
      </c>
      <c r="AC183" t="s">
        <v>68</v>
      </c>
    </row>
    <row r="184" spans="1:29" x14ac:dyDescent="0.3">
      <c r="A184" t="s">
        <v>3485</v>
      </c>
      <c r="B184" t="s">
        <v>1236</v>
      </c>
      <c r="C184" t="s">
        <v>60</v>
      </c>
      <c r="D184">
        <v>83</v>
      </c>
      <c r="E184" t="str">
        <f t="shared" si="10"/>
        <v>Old Age</v>
      </c>
      <c r="F184" t="s">
        <v>4528</v>
      </c>
      <c r="G184" t="s">
        <v>247</v>
      </c>
      <c r="H184" s="3" t="s">
        <v>5244</v>
      </c>
      <c r="K184" t="s">
        <v>196</v>
      </c>
      <c r="L184" t="s">
        <v>650</v>
      </c>
      <c r="M184" t="s">
        <v>5264</v>
      </c>
      <c r="N184" t="s">
        <v>1238</v>
      </c>
      <c r="O184">
        <v>155</v>
      </c>
      <c r="P184">
        <v>70</v>
      </c>
      <c r="Q184" t="s">
        <v>3937</v>
      </c>
      <c r="R184" t="str">
        <f t="shared" si="11"/>
        <v>Hypertension</v>
      </c>
      <c r="S184">
        <v>785</v>
      </c>
      <c r="T184" t="str">
        <f t="shared" si="12"/>
        <v>Hyperglycemia</v>
      </c>
      <c r="U184">
        <v>13</v>
      </c>
      <c r="V184">
        <v>22.1</v>
      </c>
      <c r="W184" t="str">
        <f t="shared" si="13"/>
        <v>Normal</v>
      </c>
      <c r="X184">
        <v>121</v>
      </c>
      <c r="Y184" t="str">
        <f t="shared" si="14"/>
        <v>Normal</v>
      </c>
      <c r="Z184" t="s">
        <v>25</v>
      </c>
      <c r="AA184">
        <v>46262</v>
      </c>
      <c r="AB184" t="s">
        <v>379</v>
      </c>
      <c r="AC184" t="s">
        <v>68</v>
      </c>
    </row>
    <row r="185" spans="1:29" x14ac:dyDescent="0.3">
      <c r="A185" t="s">
        <v>1239</v>
      </c>
      <c r="B185" t="s">
        <v>1240</v>
      </c>
      <c r="C185" t="s">
        <v>3442</v>
      </c>
      <c r="D185">
        <v>58</v>
      </c>
      <c r="E185" t="str">
        <f t="shared" si="10"/>
        <v>Middle Age</v>
      </c>
      <c r="F185" t="s">
        <v>4529</v>
      </c>
      <c r="G185" t="s">
        <v>62</v>
      </c>
      <c r="H185" s="3" t="s">
        <v>5244</v>
      </c>
      <c r="I185" s="11">
        <v>45584</v>
      </c>
      <c r="J185" s="11">
        <v>45599</v>
      </c>
      <c r="K185" t="s">
        <v>668</v>
      </c>
      <c r="L185" t="s">
        <v>508</v>
      </c>
      <c r="M185" t="s">
        <v>5265</v>
      </c>
      <c r="N185" t="s">
        <v>1243</v>
      </c>
      <c r="O185">
        <v>162</v>
      </c>
      <c r="P185">
        <v>112</v>
      </c>
      <c r="Q185" t="s">
        <v>3938</v>
      </c>
      <c r="R185" t="str">
        <f t="shared" si="11"/>
        <v>Hypertension</v>
      </c>
      <c r="S185">
        <v>132</v>
      </c>
      <c r="T185" t="str">
        <f t="shared" si="12"/>
        <v>Normal</v>
      </c>
      <c r="U185">
        <v>6.5</v>
      </c>
      <c r="V185">
        <v>34.700000000000003</v>
      </c>
      <c r="W185" t="str">
        <f t="shared" si="13"/>
        <v>Obese</v>
      </c>
      <c r="X185">
        <v>219</v>
      </c>
      <c r="Y185" t="str">
        <f t="shared" si="14"/>
        <v>Border Line</v>
      </c>
      <c r="Z185" t="s">
        <v>3750</v>
      </c>
      <c r="AA185">
        <v>13804</v>
      </c>
      <c r="AB185" t="s">
        <v>25</v>
      </c>
      <c r="AC185" t="s">
        <v>132</v>
      </c>
    </row>
    <row r="186" spans="1:29" x14ac:dyDescent="0.3">
      <c r="A186" t="s">
        <v>3545</v>
      </c>
      <c r="B186" t="s">
        <v>1245</v>
      </c>
      <c r="C186" t="s">
        <v>60</v>
      </c>
      <c r="D186">
        <v>56</v>
      </c>
      <c r="E186" t="str">
        <f t="shared" si="10"/>
        <v>Middle Age</v>
      </c>
      <c r="F186" t="s">
        <v>4530</v>
      </c>
      <c r="G186" t="s">
        <v>316</v>
      </c>
      <c r="H186" s="3" t="s">
        <v>4969</v>
      </c>
      <c r="I186" s="11">
        <v>44229</v>
      </c>
      <c r="J186" s="11">
        <v>44249</v>
      </c>
      <c r="K186" t="s">
        <v>409</v>
      </c>
      <c r="L186" t="s">
        <v>548</v>
      </c>
      <c r="M186" t="s">
        <v>5265</v>
      </c>
      <c r="N186" t="s">
        <v>971</v>
      </c>
      <c r="O186">
        <v>105</v>
      </c>
      <c r="P186">
        <v>95</v>
      </c>
      <c r="Q186" t="s">
        <v>3940</v>
      </c>
      <c r="R186" t="str">
        <f t="shared" si="11"/>
        <v>Hypertension</v>
      </c>
      <c r="S186">
        <v>258</v>
      </c>
      <c r="T186" t="str">
        <f t="shared" si="12"/>
        <v>Diabetes</v>
      </c>
      <c r="U186">
        <v>11.8</v>
      </c>
      <c r="V186">
        <v>34.4</v>
      </c>
      <c r="W186" t="str">
        <f t="shared" si="13"/>
        <v>Obese</v>
      </c>
      <c r="X186">
        <v>202</v>
      </c>
      <c r="Y186" t="str">
        <f t="shared" si="14"/>
        <v>Border Line</v>
      </c>
      <c r="Z186" t="s">
        <v>3750</v>
      </c>
      <c r="AA186">
        <v>6509</v>
      </c>
      <c r="AB186" t="s">
        <v>4346</v>
      </c>
      <c r="AC186" t="s">
        <v>68</v>
      </c>
    </row>
    <row r="187" spans="1:29" x14ac:dyDescent="0.3">
      <c r="A187" t="s">
        <v>3451</v>
      </c>
      <c r="B187" t="s">
        <v>1250</v>
      </c>
      <c r="C187" t="s">
        <v>36</v>
      </c>
      <c r="D187">
        <v>82</v>
      </c>
      <c r="E187" t="str">
        <f t="shared" si="10"/>
        <v>Old Age</v>
      </c>
      <c r="G187" t="s">
        <v>73</v>
      </c>
      <c r="H187" t="s">
        <v>5204</v>
      </c>
      <c r="I187" s="11">
        <v>45082</v>
      </c>
      <c r="J187" s="11">
        <v>45083</v>
      </c>
      <c r="K187" t="s">
        <v>53</v>
      </c>
      <c r="L187" t="s">
        <v>650</v>
      </c>
      <c r="M187" t="s">
        <v>5264</v>
      </c>
      <c r="O187">
        <v>145</v>
      </c>
      <c r="P187">
        <v>92</v>
      </c>
      <c r="Q187" t="s">
        <v>3941</v>
      </c>
      <c r="R187" t="str">
        <f t="shared" si="11"/>
        <v>Hypertension</v>
      </c>
      <c r="S187">
        <v>247</v>
      </c>
      <c r="T187" t="str">
        <f t="shared" si="12"/>
        <v>Diabetes</v>
      </c>
      <c r="U187">
        <v>7.9</v>
      </c>
      <c r="V187">
        <v>34.1</v>
      </c>
      <c r="W187" t="str">
        <f t="shared" si="13"/>
        <v>Obese</v>
      </c>
      <c r="X187">
        <v>229</v>
      </c>
      <c r="Y187" t="str">
        <f t="shared" si="14"/>
        <v>Border Line</v>
      </c>
      <c r="Z187" t="s">
        <v>3749</v>
      </c>
      <c r="AA187">
        <v>25549</v>
      </c>
      <c r="AB187" t="s">
        <v>4346</v>
      </c>
      <c r="AC187" t="s">
        <v>68</v>
      </c>
    </row>
    <row r="188" spans="1:29" x14ac:dyDescent="0.3">
      <c r="A188" t="s">
        <v>1253</v>
      </c>
      <c r="B188" t="s">
        <v>1254</v>
      </c>
      <c r="C188" t="s">
        <v>60</v>
      </c>
      <c r="D188">
        <v>80</v>
      </c>
      <c r="E188" t="str">
        <f t="shared" si="10"/>
        <v>Old Age</v>
      </c>
      <c r="F188" t="s">
        <v>4531</v>
      </c>
      <c r="G188" t="s">
        <v>73</v>
      </c>
      <c r="H188" s="3" t="s">
        <v>4970</v>
      </c>
      <c r="I188" s="11">
        <v>44328</v>
      </c>
      <c r="J188" s="11">
        <v>44354</v>
      </c>
      <c r="K188" t="s">
        <v>196</v>
      </c>
      <c r="L188" t="s">
        <v>508</v>
      </c>
      <c r="M188" t="s">
        <v>5265</v>
      </c>
      <c r="N188" t="s">
        <v>1259</v>
      </c>
      <c r="O188">
        <v>130</v>
      </c>
      <c r="P188">
        <v>81</v>
      </c>
      <c r="Q188" t="s">
        <v>3942</v>
      </c>
      <c r="R188" t="str">
        <f t="shared" si="11"/>
        <v>Hypertension</v>
      </c>
      <c r="S188">
        <v>192</v>
      </c>
      <c r="T188" t="str">
        <f t="shared" si="12"/>
        <v>Prediabetes</v>
      </c>
      <c r="U188">
        <v>6.9</v>
      </c>
      <c r="V188">
        <v>31.1</v>
      </c>
      <c r="W188" t="str">
        <f t="shared" si="13"/>
        <v>Obese</v>
      </c>
      <c r="X188">
        <v>177</v>
      </c>
      <c r="Y188" t="str">
        <f t="shared" si="14"/>
        <v>Normal</v>
      </c>
      <c r="Z188" t="s">
        <v>3750</v>
      </c>
      <c r="AA188">
        <v>0</v>
      </c>
      <c r="AB188" t="s">
        <v>4347</v>
      </c>
      <c r="AC188" t="s">
        <v>68</v>
      </c>
    </row>
    <row r="189" spans="1:29" x14ac:dyDescent="0.3">
      <c r="A189" t="s">
        <v>3486</v>
      </c>
      <c r="B189" t="s">
        <v>1260</v>
      </c>
      <c r="C189" t="s">
        <v>60</v>
      </c>
      <c r="D189">
        <v>56</v>
      </c>
      <c r="E189" t="str">
        <f t="shared" si="10"/>
        <v>Middle Age</v>
      </c>
      <c r="F189" t="s">
        <v>4532</v>
      </c>
      <c r="G189" t="s">
        <v>468</v>
      </c>
      <c r="H189" s="3" t="s">
        <v>4971</v>
      </c>
      <c r="I189" s="11">
        <v>45390</v>
      </c>
      <c r="J189" s="11">
        <v>45412</v>
      </c>
      <c r="K189" t="s">
        <v>196</v>
      </c>
      <c r="L189" t="s">
        <v>54</v>
      </c>
      <c r="M189" t="s">
        <v>5259</v>
      </c>
      <c r="N189" t="s">
        <v>1265</v>
      </c>
      <c r="O189">
        <v>180</v>
      </c>
      <c r="P189">
        <v>75</v>
      </c>
      <c r="Q189" t="s">
        <v>3943</v>
      </c>
      <c r="R189" t="str">
        <f t="shared" si="11"/>
        <v>Hypertension</v>
      </c>
      <c r="S189">
        <v>85</v>
      </c>
      <c r="T189" t="str">
        <f t="shared" si="12"/>
        <v>Normal</v>
      </c>
      <c r="U189">
        <v>5.5</v>
      </c>
      <c r="V189">
        <v>39.6</v>
      </c>
      <c r="W189" t="str">
        <f t="shared" si="13"/>
        <v>Obese</v>
      </c>
      <c r="X189">
        <v>203</v>
      </c>
      <c r="Y189" t="str">
        <f t="shared" si="14"/>
        <v>Border Line</v>
      </c>
      <c r="Z189" t="s">
        <v>25</v>
      </c>
      <c r="AA189">
        <v>34086</v>
      </c>
      <c r="AB189" t="s">
        <v>33</v>
      </c>
      <c r="AC189" t="s">
        <v>68</v>
      </c>
    </row>
    <row r="190" spans="1:29" x14ac:dyDescent="0.3">
      <c r="A190" t="s">
        <v>1266</v>
      </c>
      <c r="B190" t="s">
        <v>659</v>
      </c>
      <c r="C190" t="s">
        <v>60</v>
      </c>
      <c r="D190">
        <v>20</v>
      </c>
      <c r="E190" t="str">
        <f t="shared" si="10"/>
        <v>Young Adult</v>
      </c>
      <c r="F190" t="s">
        <v>4533</v>
      </c>
      <c r="G190" t="s">
        <v>468</v>
      </c>
      <c r="H190" s="3" t="s">
        <v>5244</v>
      </c>
      <c r="I190" s="11">
        <v>44684</v>
      </c>
      <c r="J190" s="11">
        <v>44699</v>
      </c>
      <c r="K190" t="s">
        <v>196</v>
      </c>
      <c r="L190" t="s">
        <v>631</v>
      </c>
      <c r="M190" t="s">
        <v>5260</v>
      </c>
      <c r="N190" t="s">
        <v>1269</v>
      </c>
      <c r="O190">
        <v>131</v>
      </c>
      <c r="P190">
        <v>89</v>
      </c>
      <c r="Q190" t="s">
        <v>3944</v>
      </c>
      <c r="R190" t="str">
        <f t="shared" si="11"/>
        <v>Hypertension</v>
      </c>
      <c r="S190">
        <v>241</v>
      </c>
      <c r="T190" t="str">
        <f t="shared" si="12"/>
        <v>Diabetes</v>
      </c>
      <c r="U190">
        <v>12.4</v>
      </c>
      <c r="V190">
        <v>36.9</v>
      </c>
      <c r="W190" t="str">
        <f t="shared" si="13"/>
        <v>Obese</v>
      </c>
      <c r="X190">
        <v>171</v>
      </c>
      <c r="Y190" t="str">
        <f t="shared" si="14"/>
        <v>Normal</v>
      </c>
      <c r="Z190" t="s">
        <v>3750</v>
      </c>
      <c r="AA190">
        <v>38394</v>
      </c>
      <c r="AB190" t="s">
        <v>379</v>
      </c>
      <c r="AC190" t="s">
        <v>132</v>
      </c>
    </row>
    <row r="191" spans="1:29" x14ac:dyDescent="0.3">
      <c r="A191" t="s">
        <v>1270</v>
      </c>
      <c r="B191" t="s">
        <v>1271</v>
      </c>
      <c r="C191" t="s">
        <v>60</v>
      </c>
      <c r="D191">
        <v>32</v>
      </c>
      <c r="E191" t="str">
        <f t="shared" si="10"/>
        <v>Young Adult</v>
      </c>
      <c r="G191" t="s">
        <v>153</v>
      </c>
      <c r="H191" s="3" t="s">
        <v>4972</v>
      </c>
      <c r="I191" s="11">
        <v>45492</v>
      </c>
      <c r="J191" s="11">
        <v>45493</v>
      </c>
      <c r="K191" t="s">
        <v>668</v>
      </c>
      <c r="L191" t="s">
        <v>873</v>
      </c>
      <c r="M191" t="s">
        <v>5261</v>
      </c>
      <c r="N191" t="s">
        <v>1274</v>
      </c>
      <c r="O191">
        <v>132</v>
      </c>
      <c r="P191">
        <v>83</v>
      </c>
      <c r="Q191" t="s">
        <v>3770</v>
      </c>
      <c r="R191" t="str">
        <f t="shared" si="11"/>
        <v>Hypertension</v>
      </c>
      <c r="S191">
        <v>279</v>
      </c>
      <c r="T191" t="str">
        <f t="shared" si="12"/>
        <v>Diabetes</v>
      </c>
      <c r="U191">
        <v>11.8</v>
      </c>
      <c r="V191">
        <v>38.6</v>
      </c>
      <c r="W191" t="str">
        <f t="shared" si="13"/>
        <v>Obese</v>
      </c>
      <c r="X191">
        <v>267</v>
      </c>
      <c r="Y191" t="str">
        <f t="shared" si="14"/>
        <v>High</v>
      </c>
      <c r="Z191" t="s">
        <v>3751</v>
      </c>
      <c r="AA191">
        <v>12407</v>
      </c>
      <c r="AB191" t="s">
        <v>379</v>
      </c>
      <c r="AC191" t="s">
        <v>132</v>
      </c>
    </row>
    <row r="192" spans="1:29" x14ac:dyDescent="0.3">
      <c r="A192" t="s">
        <v>3574</v>
      </c>
      <c r="B192" t="s">
        <v>1275</v>
      </c>
      <c r="C192" t="s">
        <v>60</v>
      </c>
      <c r="D192">
        <v>57</v>
      </c>
      <c r="E192" t="str">
        <f t="shared" si="10"/>
        <v>Middle Age</v>
      </c>
      <c r="F192" t="s">
        <v>4534</v>
      </c>
      <c r="G192" t="s">
        <v>145</v>
      </c>
      <c r="H192" s="3" t="s">
        <v>4973</v>
      </c>
      <c r="I192" s="11">
        <v>44533</v>
      </c>
      <c r="J192" s="11">
        <v>44547</v>
      </c>
      <c r="K192" t="s">
        <v>53</v>
      </c>
      <c r="L192" t="s">
        <v>650</v>
      </c>
      <c r="M192" t="s">
        <v>5264</v>
      </c>
      <c r="N192" t="s">
        <v>1280</v>
      </c>
      <c r="O192">
        <v>172</v>
      </c>
      <c r="P192">
        <v>98</v>
      </c>
      <c r="Q192" t="s">
        <v>3945</v>
      </c>
      <c r="R192" t="str">
        <f t="shared" si="11"/>
        <v>Hypertension</v>
      </c>
      <c r="S192">
        <v>194</v>
      </c>
      <c r="T192" t="str">
        <f t="shared" si="12"/>
        <v>Prediabetes</v>
      </c>
      <c r="U192">
        <v>8</v>
      </c>
      <c r="V192">
        <v>35.5</v>
      </c>
      <c r="W192" t="str">
        <f t="shared" si="13"/>
        <v>Obese</v>
      </c>
      <c r="X192">
        <v>267</v>
      </c>
      <c r="Y192" t="str">
        <f t="shared" si="14"/>
        <v>High</v>
      </c>
      <c r="Z192" t="s">
        <v>3750</v>
      </c>
      <c r="AA192">
        <v>0</v>
      </c>
      <c r="AB192" t="s">
        <v>79</v>
      </c>
      <c r="AC192" t="s">
        <v>25</v>
      </c>
    </row>
    <row r="193" spans="1:29" x14ac:dyDescent="0.3">
      <c r="A193" t="s">
        <v>1281</v>
      </c>
      <c r="B193" t="s">
        <v>1204</v>
      </c>
      <c r="C193" t="s">
        <v>3442</v>
      </c>
      <c r="D193">
        <v>21</v>
      </c>
      <c r="E193" t="str">
        <f t="shared" si="10"/>
        <v>Young Adult</v>
      </c>
      <c r="F193" t="s">
        <v>4535</v>
      </c>
      <c r="G193" t="s">
        <v>62</v>
      </c>
      <c r="H193" s="3" t="s">
        <v>4974</v>
      </c>
      <c r="I193" s="11">
        <v>44779</v>
      </c>
      <c r="J193" s="11">
        <v>44785</v>
      </c>
      <c r="K193" t="s">
        <v>668</v>
      </c>
      <c r="L193" t="s">
        <v>261</v>
      </c>
      <c r="M193" t="s">
        <v>5256</v>
      </c>
      <c r="N193" t="s">
        <v>1284</v>
      </c>
      <c r="O193">
        <v>91</v>
      </c>
      <c r="P193">
        <v>86</v>
      </c>
      <c r="Q193" t="s">
        <v>3946</v>
      </c>
      <c r="R193" t="str">
        <f t="shared" si="11"/>
        <v>Hypertension</v>
      </c>
      <c r="S193">
        <v>123</v>
      </c>
      <c r="T193" t="str">
        <f t="shared" si="12"/>
        <v>Normal</v>
      </c>
      <c r="U193">
        <v>4.3</v>
      </c>
      <c r="V193">
        <v>27.5</v>
      </c>
      <c r="W193" t="str">
        <f t="shared" si="13"/>
        <v>Over Weight</v>
      </c>
      <c r="X193">
        <v>157</v>
      </c>
      <c r="Y193" t="str">
        <f t="shared" si="14"/>
        <v>Normal</v>
      </c>
      <c r="Z193" t="s">
        <v>3749</v>
      </c>
      <c r="AA193">
        <v>8433</v>
      </c>
      <c r="AB193" t="s">
        <v>4346</v>
      </c>
      <c r="AC193" t="s">
        <v>68</v>
      </c>
    </row>
    <row r="194" spans="1:29" x14ac:dyDescent="0.3">
      <c r="A194" t="s">
        <v>1285</v>
      </c>
      <c r="B194" t="s">
        <v>1286</v>
      </c>
      <c r="C194" t="s">
        <v>60</v>
      </c>
      <c r="D194">
        <v>51</v>
      </c>
      <c r="E194" t="str">
        <f t="shared" ref="E194:E257" si="15">IF(D194&gt;59, "Old Age", IF(D194&lt;40, "Young Adult",  "Middle Age"))</f>
        <v>Middle Age</v>
      </c>
      <c r="F194" t="s">
        <v>4536</v>
      </c>
      <c r="G194" t="s">
        <v>468</v>
      </c>
      <c r="H194" s="3" t="s">
        <v>4975</v>
      </c>
      <c r="I194" s="11">
        <v>45283</v>
      </c>
      <c r="J194" s="11">
        <v>45293</v>
      </c>
      <c r="K194" t="s">
        <v>53</v>
      </c>
      <c r="L194" t="s">
        <v>650</v>
      </c>
      <c r="M194" t="s">
        <v>5264</v>
      </c>
      <c r="N194" t="s">
        <v>1290</v>
      </c>
      <c r="O194">
        <v>179</v>
      </c>
      <c r="P194">
        <v>85</v>
      </c>
      <c r="Q194" t="s">
        <v>3947</v>
      </c>
      <c r="R194" t="str">
        <f t="shared" ref="R194:R257" si="16">IF(OR(O194 &gt; 129, P194&gt; 79), "Hypertension", IF(AND(O194&gt;119, P194&lt;80), "Elevated", IF(OR(O194&lt;90, P194&lt;60), "Hypotension", "Normal")))</f>
        <v>Hypertension</v>
      </c>
      <c r="S194">
        <v>264</v>
      </c>
      <c r="T194" t="str">
        <f t="shared" ref="T194:T257" si="17">IF(S194&lt;70, "Hypoglycemia", IF(S194&gt;399,"Hyperglycemia", IF(S194&gt;199, "Diabetes", IF(S194&gt;139,"Prediabetes", "Normal"))))</f>
        <v>Diabetes</v>
      </c>
      <c r="U194">
        <v>12.6</v>
      </c>
      <c r="V194">
        <v>21.8</v>
      </c>
      <c r="W194" t="str">
        <f t="shared" ref="W194:W257" si="18">IF(V194&gt;39.9, "Severe obesity", IF(V194&lt;18.5, "Under Weight", IF(V194&lt;25, "Normal", IF(V194&lt;30, "Over Weight", "Obese"))))</f>
        <v>Normal</v>
      </c>
      <c r="X194">
        <v>166</v>
      </c>
      <c r="Y194" t="str">
        <f t="shared" ref="Y194:Y257" si="19">IF(X194 &lt;200, "Normal", IF(X194 &gt;239, "High", "Border Line"))</f>
        <v>Normal</v>
      </c>
      <c r="Z194" t="s">
        <v>3750</v>
      </c>
      <c r="AA194">
        <v>23566</v>
      </c>
      <c r="AB194" t="s">
        <v>4346</v>
      </c>
      <c r="AC194" t="s">
        <v>68</v>
      </c>
    </row>
    <row r="195" spans="1:29" x14ac:dyDescent="0.3">
      <c r="A195" t="s">
        <v>1291</v>
      </c>
      <c r="B195" t="s">
        <v>412</v>
      </c>
      <c r="C195" t="s">
        <v>3442</v>
      </c>
      <c r="D195">
        <v>47</v>
      </c>
      <c r="E195" t="str">
        <f t="shared" si="15"/>
        <v>Middle Age</v>
      </c>
      <c r="F195" t="s">
        <v>3688</v>
      </c>
      <c r="G195" t="s">
        <v>95</v>
      </c>
      <c r="H195" s="3" t="s">
        <v>4976</v>
      </c>
      <c r="I195" s="11">
        <v>45342</v>
      </c>
      <c r="J195" s="11">
        <v>45340</v>
      </c>
      <c r="K195" t="s">
        <v>53</v>
      </c>
      <c r="L195" t="s">
        <v>3748</v>
      </c>
      <c r="M195" t="s">
        <v>5266</v>
      </c>
      <c r="N195" t="s">
        <v>1296</v>
      </c>
      <c r="O195">
        <v>173</v>
      </c>
      <c r="P195">
        <v>94</v>
      </c>
      <c r="Q195" t="s">
        <v>3948</v>
      </c>
      <c r="R195" t="str">
        <f t="shared" si="16"/>
        <v>Hypertension</v>
      </c>
      <c r="S195">
        <v>289</v>
      </c>
      <c r="T195" t="str">
        <f t="shared" si="17"/>
        <v>Diabetes</v>
      </c>
      <c r="U195">
        <v>12.7</v>
      </c>
      <c r="V195">
        <v>41.1</v>
      </c>
      <c r="W195" t="str">
        <f t="shared" si="18"/>
        <v>Severe obesity</v>
      </c>
      <c r="X195">
        <v>256</v>
      </c>
      <c r="Y195" t="str">
        <f t="shared" si="19"/>
        <v>High</v>
      </c>
      <c r="Z195" t="s">
        <v>3750</v>
      </c>
      <c r="AA195">
        <v>23378</v>
      </c>
      <c r="AB195" t="s">
        <v>379</v>
      </c>
      <c r="AC195" t="s">
        <v>132</v>
      </c>
    </row>
    <row r="196" spans="1:29" x14ac:dyDescent="0.3">
      <c r="A196" t="s">
        <v>1297</v>
      </c>
      <c r="B196" t="s">
        <v>1298</v>
      </c>
      <c r="C196" t="s">
        <v>36</v>
      </c>
      <c r="D196">
        <v>79</v>
      </c>
      <c r="E196" t="str">
        <f t="shared" si="15"/>
        <v>Old Age</v>
      </c>
      <c r="F196" t="s">
        <v>4537</v>
      </c>
      <c r="G196" t="s">
        <v>541</v>
      </c>
      <c r="H196" t="s">
        <v>5244</v>
      </c>
      <c r="I196" s="11">
        <v>44585</v>
      </c>
      <c r="J196" s="11">
        <v>44590</v>
      </c>
      <c r="K196" t="s">
        <v>288</v>
      </c>
      <c r="L196" t="s">
        <v>157</v>
      </c>
      <c r="M196" t="s">
        <v>5267</v>
      </c>
      <c r="O196">
        <v>139</v>
      </c>
      <c r="P196">
        <v>88</v>
      </c>
      <c r="Q196" t="s">
        <v>3949</v>
      </c>
      <c r="R196" t="str">
        <f t="shared" si="16"/>
        <v>Hypertension</v>
      </c>
      <c r="S196">
        <v>149</v>
      </c>
      <c r="T196" t="str">
        <f t="shared" si="17"/>
        <v>Prediabetes</v>
      </c>
      <c r="U196">
        <v>8.6</v>
      </c>
      <c r="V196">
        <v>39.5</v>
      </c>
      <c r="W196" t="str">
        <f t="shared" si="18"/>
        <v>Obese</v>
      </c>
      <c r="X196">
        <v>130</v>
      </c>
      <c r="Y196" t="str">
        <f t="shared" si="19"/>
        <v>Normal</v>
      </c>
      <c r="Z196" t="s">
        <v>3751</v>
      </c>
      <c r="AA196">
        <v>25281</v>
      </c>
      <c r="AB196" t="s">
        <v>79</v>
      </c>
      <c r="AC196" t="s">
        <v>25</v>
      </c>
    </row>
    <row r="197" spans="1:29" x14ac:dyDescent="0.3">
      <c r="A197" t="s">
        <v>3487</v>
      </c>
      <c r="B197" t="s">
        <v>1302</v>
      </c>
      <c r="C197" t="s">
        <v>60</v>
      </c>
      <c r="D197">
        <v>66</v>
      </c>
      <c r="E197" t="str">
        <f t="shared" si="15"/>
        <v>Old Age</v>
      </c>
      <c r="F197" t="s">
        <v>4538</v>
      </c>
      <c r="G197" t="s">
        <v>541</v>
      </c>
      <c r="H197" s="3" t="s">
        <v>5244</v>
      </c>
      <c r="I197" s="11">
        <v>45476</v>
      </c>
      <c r="J197" s="11">
        <v>45499</v>
      </c>
      <c r="K197" t="s">
        <v>53</v>
      </c>
      <c r="L197" t="s">
        <v>631</v>
      </c>
      <c r="M197" t="s">
        <v>5260</v>
      </c>
      <c r="N197" t="s">
        <v>1306</v>
      </c>
      <c r="O197">
        <v>135</v>
      </c>
      <c r="P197">
        <v>84</v>
      </c>
      <c r="Q197" t="s">
        <v>3950</v>
      </c>
      <c r="R197" t="str">
        <f t="shared" si="16"/>
        <v>Hypertension</v>
      </c>
      <c r="S197">
        <v>237</v>
      </c>
      <c r="T197" t="str">
        <f t="shared" si="17"/>
        <v>Diabetes</v>
      </c>
      <c r="U197">
        <v>7.8</v>
      </c>
      <c r="V197">
        <v>26.6</v>
      </c>
      <c r="W197" t="str">
        <f t="shared" si="18"/>
        <v>Over Weight</v>
      </c>
      <c r="X197">
        <v>258</v>
      </c>
      <c r="Y197" t="str">
        <f t="shared" si="19"/>
        <v>High</v>
      </c>
      <c r="Z197" t="s">
        <v>25</v>
      </c>
      <c r="AA197">
        <v>19032</v>
      </c>
      <c r="AB197" t="s">
        <v>79</v>
      </c>
      <c r="AC197" t="s">
        <v>132</v>
      </c>
    </row>
    <row r="198" spans="1:29" x14ac:dyDescent="0.3">
      <c r="A198" t="s">
        <v>1307</v>
      </c>
      <c r="B198" t="s">
        <v>1308</v>
      </c>
      <c r="C198" t="s">
        <v>60</v>
      </c>
      <c r="D198">
        <v>49</v>
      </c>
      <c r="E198" t="str">
        <f t="shared" si="15"/>
        <v>Middle Age</v>
      </c>
      <c r="F198" t="s">
        <v>4539</v>
      </c>
      <c r="G198" t="s">
        <v>73</v>
      </c>
      <c r="H198" s="3" t="s">
        <v>4977</v>
      </c>
      <c r="I198" s="11">
        <v>43994</v>
      </c>
      <c r="J198" s="11">
        <v>43992</v>
      </c>
      <c r="K198" t="s">
        <v>668</v>
      </c>
      <c r="L198" t="s">
        <v>873</v>
      </c>
      <c r="M198" t="s">
        <v>5261</v>
      </c>
      <c r="N198" t="s">
        <v>1312</v>
      </c>
      <c r="O198">
        <v>135</v>
      </c>
      <c r="P198">
        <v>60</v>
      </c>
      <c r="Q198" t="s">
        <v>3951</v>
      </c>
      <c r="R198" t="str">
        <f t="shared" si="16"/>
        <v>Hypertension</v>
      </c>
      <c r="S198">
        <v>199</v>
      </c>
      <c r="T198" t="str">
        <f t="shared" si="17"/>
        <v>Prediabetes</v>
      </c>
      <c r="U198">
        <v>11</v>
      </c>
      <c r="V198">
        <v>37.700000000000003</v>
      </c>
      <c r="W198" t="str">
        <f t="shared" si="18"/>
        <v>Obese</v>
      </c>
      <c r="X198">
        <v>137</v>
      </c>
      <c r="Y198" t="str">
        <f t="shared" si="19"/>
        <v>Normal</v>
      </c>
      <c r="Z198" t="s">
        <v>25</v>
      </c>
      <c r="AA198">
        <v>30390</v>
      </c>
      <c r="AB198" t="s">
        <v>4347</v>
      </c>
      <c r="AC198" t="s">
        <v>68</v>
      </c>
    </row>
    <row r="199" spans="1:29" x14ac:dyDescent="0.3">
      <c r="A199" t="s">
        <v>1313</v>
      </c>
      <c r="B199" t="s">
        <v>1314</v>
      </c>
      <c r="C199" t="s">
        <v>60</v>
      </c>
      <c r="D199">
        <v>52</v>
      </c>
      <c r="E199" t="str">
        <f t="shared" si="15"/>
        <v>Middle Age</v>
      </c>
      <c r="G199" t="s">
        <v>73</v>
      </c>
      <c r="H199" s="3" t="s">
        <v>4978</v>
      </c>
      <c r="I199" s="11">
        <v>45135</v>
      </c>
      <c r="J199" s="11">
        <v>45136</v>
      </c>
      <c r="K199" t="s">
        <v>196</v>
      </c>
      <c r="L199" t="s">
        <v>157</v>
      </c>
      <c r="M199" t="s">
        <v>5267</v>
      </c>
      <c r="N199" t="s">
        <v>1317</v>
      </c>
      <c r="O199">
        <v>137</v>
      </c>
      <c r="P199">
        <v>88</v>
      </c>
      <c r="Q199" t="s">
        <v>3952</v>
      </c>
      <c r="R199" t="str">
        <f t="shared" si="16"/>
        <v>Hypertension</v>
      </c>
      <c r="S199">
        <v>103</v>
      </c>
      <c r="T199" t="str">
        <f t="shared" si="17"/>
        <v>Normal</v>
      </c>
      <c r="U199">
        <v>7.6</v>
      </c>
      <c r="V199">
        <v>18.5</v>
      </c>
      <c r="W199" t="str">
        <f t="shared" si="18"/>
        <v>Normal</v>
      </c>
      <c r="X199">
        <v>200</v>
      </c>
      <c r="Y199" t="str">
        <f t="shared" si="19"/>
        <v>Border Line</v>
      </c>
      <c r="Z199" t="s">
        <v>3751</v>
      </c>
      <c r="AA199">
        <v>19118</v>
      </c>
      <c r="AB199" t="s">
        <v>4346</v>
      </c>
      <c r="AC199" t="s">
        <v>68</v>
      </c>
    </row>
    <row r="200" spans="1:29" x14ac:dyDescent="0.3">
      <c r="A200" t="s">
        <v>1318</v>
      </c>
      <c r="B200" t="s">
        <v>1319</v>
      </c>
      <c r="C200" t="s">
        <v>3442</v>
      </c>
      <c r="D200">
        <v>32</v>
      </c>
      <c r="E200" t="str">
        <f t="shared" si="15"/>
        <v>Young Adult</v>
      </c>
      <c r="F200" t="s">
        <v>4540</v>
      </c>
      <c r="G200" t="s">
        <v>95</v>
      </c>
      <c r="H200" s="3" t="s">
        <v>4979</v>
      </c>
      <c r="I200" s="11">
        <v>43945</v>
      </c>
      <c r="K200" t="s">
        <v>342</v>
      </c>
      <c r="L200" t="s">
        <v>631</v>
      </c>
      <c r="M200" t="s">
        <v>5260</v>
      </c>
      <c r="N200" t="s">
        <v>447</v>
      </c>
      <c r="O200">
        <v>139</v>
      </c>
      <c r="P200">
        <v>77</v>
      </c>
      <c r="Q200" t="s">
        <v>3927</v>
      </c>
      <c r="R200" t="str">
        <f t="shared" si="16"/>
        <v>Hypertension</v>
      </c>
      <c r="S200">
        <v>163</v>
      </c>
      <c r="T200" t="str">
        <f t="shared" si="17"/>
        <v>Prediabetes</v>
      </c>
      <c r="U200">
        <v>5.2</v>
      </c>
      <c r="V200">
        <v>31.1</v>
      </c>
      <c r="W200" t="str">
        <f t="shared" si="18"/>
        <v>Obese</v>
      </c>
      <c r="X200">
        <v>173</v>
      </c>
      <c r="Y200" t="str">
        <f t="shared" si="19"/>
        <v>Normal</v>
      </c>
      <c r="Z200" t="s">
        <v>25</v>
      </c>
      <c r="AA200">
        <v>0</v>
      </c>
      <c r="AB200" t="s">
        <v>379</v>
      </c>
      <c r="AC200" t="s">
        <v>68</v>
      </c>
    </row>
    <row r="201" spans="1:29" x14ac:dyDescent="0.3">
      <c r="A201" t="s">
        <v>1323</v>
      </c>
      <c r="B201" t="s">
        <v>1324</v>
      </c>
      <c r="C201" t="s">
        <v>36</v>
      </c>
      <c r="D201">
        <v>74</v>
      </c>
      <c r="E201" t="str">
        <f t="shared" si="15"/>
        <v>Old Age</v>
      </c>
      <c r="F201" t="s">
        <v>3742</v>
      </c>
      <c r="G201" t="s">
        <v>25</v>
      </c>
      <c r="H201" s="3" t="s">
        <v>5244</v>
      </c>
      <c r="I201" s="11">
        <v>45312</v>
      </c>
      <c r="J201" s="11">
        <v>45342</v>
      </c>
      <c r="K201" t="s">
        <v>196</v>
      </c>
      <c r="L201" t="s">
        <v>33</v>
      </c>
      <c r="N201" t="s">
        <v>1327</v>
      </c>
      <c r="O201">
        <v>180</v>
      </c>
      <c r="P201">
        <v>65</v>
      </c>
      <c r="Q201" t="s">
        <v>3953</v>
      </c>
      <c r="R201" t="str">
        <f t="shared" si="16"/>
        <v>Hypertension</v>
      </c>
      <c r="S201">
        <v>185</v>
      </c>
      <c r="T201" t="str">
        <f t="shared" si="17"/>
        <v>Prediabetes</v>
      </c>
      <c r="U201">
        <v>10.9</v>
      </c>
      <c r="V201">
        <v>20.3</v>
      </c>
      <c r="W201" t="str">
        <f t="shared" si="18"/>
        <v>Normal</v>
      </c>
      <c r="X201">
        <v>161</v>
      </c>
      <c r="Y201" t="str">
        <f t="shared" si="19"/>
        <v>Normal</v>
      </c>
      <c r="Z201" t="s">
        <v>3749</v>
      </c>
      <c r="AA201">
        <v>9693</v>
      </c>
      <c r="AB201" t="s">
        <v>4347</v>
      </c>
      <c r="AC201" t="s">
        <v>132</v>
      </c>
    </row>
    <row r="202" spans="1:29" x14ac:dyDescent="0.3">
      <c r="A202" t="s">
        <v>3546</v>
      </c>
      <c r="B202" t="s">
        <v>1106</v>
      </c>
      <c r="C202" t="s">
        <v>36</v>
      </c>
      <c r="D202">
        <v>37</v>
      </c>
      <c r="E202" t="str">
        <f t="shared" si="15"/>
        <v>Young Adult</v>
      </c>
      <c r="F202" t="s">
        <v>3672</v>
      </c>
      <c r="G202" t="s">
        <v>338</v>
      </c>
      <c r="H202" s="3" t="s">
        <v>5244</v>
      </c>
      <c r="I202" s="11">
        <v>44936</v>
      </c>
      <c r="J202" s="11">
        <v>44959</v>
      </c>
      <c r="K202" t="s">
        <v>342</v>
      </c>
      <c r="L202" t="s">
        <v>873</v>
      </c>
      <c r="M202" t="s">
        <v>5261</v>
      </c>
      <c r="N202" t="s">
        <v>1331</v>
      </c>
      <c r="O202">
        <v>170</v>
      </c>
      <c r="P202">
        <v>74</v>
      </c>
      <c r="Q202" t="s">
        <v>3954</v>
      </c>
      <c r="R202" t="str">
        <f t="shared" si="16"/>
        <v>Hypertension</v>
      </c>
      <c r="S202">
        <v>201</v>
      </c>
      <c r="T202" t="str">
        <f t="shared" si="17"/>
        <v>Diabetes</v>
      </c>
      <c r="U202">
        <v>6.6</v>
      </c>
      <c r="V202">
        <v>30.8</v>
      </c>
      <c r="W202" t="str">
        <f t="shared" si="18"/>
        <v>Obese</v>
      </c>
      <c r="X202">
        <v>189</v>
      </c>
      <c r="Y202" t="str">
        <f t="shared" si="19"/>
        <v>Normal</v>
      </c>
      <c r="Z202" t="s">
        <v>3751</v>
      </c>
      <c r="AA202">
        <v>37282</v>
      </c>
      <c r="AB202" t="s">
        <v>25</v>
      </c>
      <c r="AC202" t="s">
        <v>68</v>
      </c>
    </row>
    <row r="203" spans="1:29" x14ac:dyDescent="0.3">
      <c r="A203" t="s">
        <v>1332</v>
      </c>
      <c r="B203" t="s">
        <v>984</v>
      </c>
      <c r="C203" t="s">
        <v>60</v>
      </c>
      <c r="D203">
        <v>44</v>
      </c>
      <c r="E203" t="str">
        <f t="shared" si="15"/>
        <v>Middle Age</v>
      </c>
      <c r="F203" t="s">
        <v>4541</v>
      </c>
      <c r="G203" t="s">
        <v>73</v>
      </c>
      <c r="H203" s="3" t="s">
        <v>4980</v>
      </c>
      <c r="I203" s="11">
        <v>45302</v>
      </c>
      <c r="J203" s="11">
        <v>45319</v>
      </c>
      <c r="K203" t="s">
        <v>288</v>
      </c>
      <c r="L203" t="s">
        <v>320</v>
      </c>
      <c r="M203" t="s">
        <v>5258</v>
      </c>
      <c r="N203" t="s">
        <v>173</v>
      </c>
      <c r="O203">
        <v>153</v>
      </c>
      <c r="P203">
        <v>62</v>
      </c>
      <c r="Q203" t="s">
        <v>3955</v>
      </c>
      <c r="R203" t="str">
        <f t="shared" si="16"/>
        <v>Hypertension</v>
      </c>
      <c r="S203">
        <v>172</v>
      </c>
      <c r="T203" t="str">
        <f t="shared" si="17"/>
        <v>Prediabetes</v>
      </c>
      <c r="U203">
        <v>26.3</v>
      </c>
      <c r="V203">
        <v>25.8</v>
      </c>
      <c r="W203" t="str">
        <f t="shared" si="18"/>
        <v>Over Weight</v>
      </c>
      <c r="X203">
        <v>175</v>
      </c>
      <c r="Y203" t="str">
        <f t="shared" si="19"/>
        <v>Normal</v>
      </c>
      <c r="Z203" t="s">
        <v>3749</v>
      </c>
      <c r="AA203">
        <v>20565</v>
      </c>
      <c r="AB203" t="s">
        <v>79</v>
      </c>
      <c r="AC203" t="s">
        <v>132</v>
      </c>
    </row>
    <row r="204" spans="1:29" x14ac:dyDescent="0.3">
      <c r="A204" t="s">
        <v>1337</v>
      </c>
      <c r="B204" t="s">
        <v>1338</v>
      </c>
      <c r="C204" t="s">
        <v>60</v>
      </c>
      <c r="D204">
        <v>78</v>
      </c>
      <c r="E204" t="str">
        <f t="shared" si="15"/>
        <v>Old Age</v>
      </c>
      <c r="F204" t="s">
        <v>4542</v>
      </c>
      <c r="G204" t="s">
        <v>25</v>
      </c>
      <c r="H204" s="3" t="s">
        <v>4981</v>
      </c>
      <c r="I204" s="11">
        <v>45570</v>
      </c>
      <c r="J204" s="11">
        <v>45600</v>
      </c>
      <c r="K204" t="s">
        <v>288</v>
      </c>
      <c r="L204" t="s">
        <v>261</v>
      </c>
      <c r="M204" t="s">
        <v>5256</v>
      </c>
      <c r="N204" t="s">
        <v>1343</v>
      </c>
      <c r="O204">
        <v>180</v>
      </c>
      <c r="P204">
        <v>73</v>
      </c>
      <c r="Q204" t="s">
        <v>3956</v>
      </c>
      <c r="R204" t="str">
        <f t="shared" si="16"/>
        <v>Hypertension</v>
      </c>
      <c r="S204">
        <v>141</v>
      </c>
      <c r="T204" t="str">
        <f t="shared" si="17"/>
        <v>Prediabetes</v>
      </c>
      <c r="U204">
        <v>7.1</v>
      </c>
      <c r="V204">
        <v>38.700000000000003</v>
      </c>
      <c r="W204" t="str">
        <f t="shared" si="18"/>
        <v>Obese</v>
      </c>
      <c r="X204">
        <v>126</v>
      </c>
      <c r="Y204" t="str">
        <f t="shared" si="19"/>
        <v>Normal</v>
      </c>
      <c r="Z204" t="s">
        <v>3749</v>
      </c>
      <c r="AA204">
        <v>44106</v>
      </c>
      <c r="AB204" t="s">
        <v>4346</v>
      </c>
      <c r="AC204" t="s">
        <v>68</v>
      </c>
    </row>
    <row r="205" spans="1:29" x14ac:dyDescent="0.3">
      <c r="A205" t="s">
        <v>1344</v>
      </c>
      <c r="B205" t="s">
        <v>1345</v>
      </c>
      <c r="C205" t="s">
        <v>60</v>
      </c>
      <c r="D205">
        <v>25</v>
      </c>
      <c r="E205" t="str">
        <f t="shared" si="15"/>
        <v>Young Adult</v>
      </c>
      <c r="F205" t="s">
        <v>4543</v>
      </c>
      <c r="G205" t="s">
        <v>468</v>
      </c>
      <c r="H205" s="3" t="s">
        <v>5244</v>
      </c>
      <c r="I205" s="11">
        <v>44827</v>
      </c>
      <c r="J205" s="11">
        <v>44852</v>
      </c>
      <c r="K205" t="s">
        <v>342</v>
      </c>
      <c r="L205" t="s">
        <v>650</v>
      </c>
      <c r="M205" t="s">
        <v>5264</v>
      </c>
      <c r="N205" t="s">
        <v>1349</v>
      </c>
      <c r="O205">
        <v>139</v>
      </c>
      <c r="P205">
        <v>100</v>
      </c>
      <c r="Q205" t="s">
        <v>3957</v>
      </c>
      <c r="R205" t="str">
        <f t="shared" si="16"/>
        <v>Hypertension</v>
      </c>
      <c r="S205">
        <v>245</v>
      </c>
      <c r="T205" t="str">
        <f t="shared" si="17"/>
        <v>Diabetes</v>
      </c>
      <c r="U205">
        <v>4.0999999999999996</v>
      </c>
      <c r="V205">
        <v>25</v>
      </c>
      <c r="W205" t="str">
        <f t="shared" si="18"/>
        <v>Over Weight</v>
      </c>
      <c r="X205">
        <v>232</v>
      </c>
      <c r="Y205" t="str">
        <f t="shared" si="19"/>
        <v>Border Line</v>
      </c>
      <c r="Z205" t="s">
        <v>25</v>
      </c>
      <c r="AA205">
        <v>33032</v>
      </c>
      <c r="AB205" t="s">
        <v>4347</v>
      </c>
      <c r="AC205" t="s">
        <v>68</v>
      </c>
    </row>
    <row r="206" spans="1:29" x14ac:dyDescent="0.3">
      <c r="A206" t="s">
        <v>3488</v>
      </c>
      <c r="B206" t="s">
        <v>1593</v>
      </c>
      <c r="C206" t="s">
        <v>60</v>
      </c>
      <c r="D206">
        <v>84</v>
      </c>
      <c r="E206" t="str">
        <f t="shared" si="15"/>
        <v>Old Age</v>
      </c>
      <c r="F206" t="s">
        <v>4544</v>
      </c>
      <c r="G206" t="s">
        <v>468</v>
      </c>
      <c r="H206" s="3" t="s">
        <v>4982</v>
      </c>
      <c r="I206" s="11">
        <v>44257</v>
      </c>
      <c r="J206" s="11">
        <v>44262</v>
      </c>
      <c r="K206" t="s">
        <v>668</v>
      </c>
      <c r="L206" t="s">
        <v>261</v>
      </c>
      <c r="M206" t="s">
        <v>5256</v>
      </c>
      <c r="N206" t="s">
        <v>1355</v>
      </c>
      <c r="O206">
        <v>125</v>
      </c>
      <c r="P206">
        <v>91</v>
      </c>
      <c r="Q206" t="s">
        <v>3958</v>
      </c>
      <c r="R206" t="str">
        <f t="shared" si="16"/>
        <v>Hypertension</v>
      </c>
      <c r="S206">
        <v>292</v>
      </c>
      <c r="T206" t="str">
        <f t="shared" si="17"/>
        <v>Diabetes</v>
      </c>
      <c r="U206">
        <v>7.8</v>
      </c>
      <c r="V206">
        <v>39.1</v>
      </c>
      <c r="W206" t="str">
        <f t="shared" si="18"/>
        <v>Obese</v>
      </c>
      <c r="X206">
        <v>216</v>
      </c>
      <c r="Y206" t="str">
        <f t="shared" si="19"/>
        <v>Border Line</v>
      </c>
      <c r="Z206" t="s">
        <v>3749</v>
      </c>
      <c r="AA206">
        <v>38012</v>
      </c>
      <c r="AB206" t="s">
        <v>79</v>
      </c>
      <c r="AC206" t="s">
        <v>68</v>
      </c>
    </row>
    <row r="207" spans="1:29" x14ac:dyDescent="0.3">
      <c r="A207" t="s">
        <v>1356</v>
      </c>
      <c r="B207" t="s">
        <v>1357</v>
      </c>
      <c r="C207" t="s">
        <v>36</v>
      </c>
      <c r="D207">
        <v>59</v>
      </c>
      <c r="E207" t="str">
        <f t="shared" si="15"/>
        <v>Middle Age</v>
      </c>
      <c r="F207" t="s">
        <v>4545</v>
      </c>
      <c r="G207" t="s">
        <v>145</v>
      </c>
      <c r="H207" s="3" t="s">
        <v>5244</v>
      </c>
      <c r="K207" t="s">
        <v>668</v>
      </c>
      <c r="L207" t="s">
        <v>508</v>
      </c>
      <c r="M207" t="s">
        <v>5265</v>
      </c>
      <c r="N207" t="s">
        <v>1359</v>
      </c>
      <c r="O207">
        <v>114</v>
      </c>
      <c r="P207">
        <v>96</v>
      </c>
      <c r="Q207" t="s">
        <v>3959</v>
      </c>
      <c r="R207" t="str">
        <f t="shared" si="16"/>
        <v>Hypertension</v>
      </c>
      <c r="S207">
        <v>96</v>
      </c>
      <c r="T207" t="str">
        <f t="shared" si="17"/>
        <v>Normal</v>
      </c>
      <c r="U207">
        <v>5.0999999999999996</v>
      </c>
      <c r="V207">
        <v>21.1</v>
      </c>
      <c r="W207" t="str">
        <f t="shared" si="18"/>
        <v>Normal</v>
      </c>
      <c r="X207">
        <v>202</v>
      </c>
      <c r="Y207" t="str">
        <f t="shared" si="19"/>
        <v>Border Line</v>
      </c>
      <c r="Z207" t="s">
        <v>25</v>
      </c>
      <c r="AA207">
        <v>30000</v>
      </c>
      <c r="AB207" t="s">
        <v>79</v>
      </c>
      <c r="AC207" t="s">
        <v>68</v>
      </c>
    </row>
    <row r="208" spans="1:29" x14ac:dyDescent="0.3">
      <c r="A208" t="s">
        <v>1360</v>
      </c>
      <c r="B208" t="s">
        <v>1361</v>
      </c>
      <c r="C208" t="s">
        <v>60</v>
      </c>
      <c r="D208">
        <v>79</v>
      </c>
      <c r="E208" t="str">
        <f t="shared" si="15"/>
        <v>Old Age</v>
      </c>
      <c r="F208" t="s">
        <v>4546</v>
      </c>
      <c r="G208" t="s">
        <v>247</v>
      </c>
      <c r="H208" s="3" t="s">
        <v>5244</v>
      </c>
      <c r="I208" s="11">
        <v>45582</v>
      </c>
      <c r="J208" s="11">
        <v>45598</v>
      </c>
      <c r="K208" t="s">
        <v>156</v>
      </c>
      <c r="L208" t="s">
        <v>320</v>
      </c>
      <c r="M208" t="s">
        <v>5258</v>
      </c>
      <c r="N208" t="s">
        <v>141</v>
      </c>
      <c r="O208">
        <v>167</v>
      </c>
      <c r="P208">
        <v>64</v>
      </c>
      <c r="Q208" t="s">
        <v>1365</v>
      </c>
      <c r="R208" t="str">
        <f t="shared" si="16"/>
        <v>Hypertension</v>
      </c>
      <c r="S208">
        <v>294</v>
      </c>
      <c r="T208" t="str">
        <f t="shared" si="17"/>
        <v>Diabetes</v>
      </c>
      <c r="U208">
        <v>5.6</v>
      </c>
      <c r="V208">
        <v>24.9</v>
      </c>
      <c r="W208" t="str">
        <f t="shared" si="18"/>
        <v>Normal</v>
      </c>
      <c r="X208">
        <v>173</v>
      </c>
      <c r="Y208" t="str">
        <f t="shared" si="19"/>
        <v>Normal</v>
      </c>
      <c r="Z208" t="s">
        <v>3749</v>
      </c>
      <c r="AA208">
        <v>6334</v>
      </c>
      <c r="AB208" t="s">
        <v>79</v>
      </c>
      <c r="AC208" t="s">
        <v>132</v>
      </c>
    </row>
    <row r="209" spans="1:29" x14ac:dyDescent="0.3">
      <c r="A209" t="s">
        <v>3547</v>
      </c>
      <c r="B209" t="s">
        <v>1366</v>
      </c>
      <c r="C209" t="s">
        <v>60</v>
      </c>
      <c r="D209">
        <v>58</v>
      </c>
      <c r="E209" t="str">
        <f t="shared" si="15"/>
        <v>Middle Age</v>
      </c>
      <c r="F209" t="s">
        <v>4547</v>
      </c>
      <c r="G209" t="s">
        <v>338</v>
      </c>
      <c r="H209" s="3" t="s">
        <v>4983</v>
      </c>
      <c r="I209" s="11">
        <v>43935</v>
      </c>
      <c r="J209" s="11">
        <v>43948</v>
      </c>
      <c r="K209" t="s">
        <v>230</v>
      </c>
      <c r="L209" t="s">
        <v>25</v>
      </c>
      <c r="N209" t="s">
        <v>1371</v>
      </c>
      <c r="O209">
        <v>98</v>
      </c>
      <c r="P209">
        <v>96</v>
      </c>
      <c r="Q209" t="s">
        <v>3960</v>
      </c>
      <c r="R209" t="str">
        <f t="shared" si="16"/>
        <v>Hypertension</v>
      </c>
      <c r="S209">
        <v>98</v>
      </c>
      <c r="T209" t="str">
        <f t="shared" si="17"/>
        <v>Normal</v>
      </c>
      <c r="U209">
        <v>8.1</v>
      </c>
      <c r="V209">
        <v>31.1</v>
      </c>
      <c r="W209" t="str">
        <f t="shared" si="18"/>
        <v>Obese</v>
      </c>
      <c r="X209">
        <v>234</v>
      </c>
      <c r="Y209" t="str">
        <f t="shared" si="19"/>
        <v>Border Line</v>
      </c>
      <c r="Z209" t="s">
        <v>3751</v>
      </c>
      <c r="AA209">
        <v>13692</v>
      </c>
      <c r="AB209" t="s">
        <v>4347</v>
      </c>
      <c r="AC209" t="s">
        <v>25</v>
      </c>
    </row>
    <row r="210" spans="1:29" x14ac:dyDescent="0.3">
      <c r="A210" t="s">
        <v>3489</v>
      </c>
      <c r="B210" t="s">
        <v>299</v>
      </c>
      <c r="C210" t="s">
        <v>36</v>
      </c>
      <c r="D210">
        <v>76</v>
      </c>
      <c r="E210" t="str">
        <f t="shared" si="15"/>
        <v>Old Age</v>
      </c>
      <c r="F210" t="s">
        <v>4548</v>
      </c>
      <c r="G210" t="s">
        <v>153</v>
      </c>
      <c r="H210" t="s">
        <v>5244</v>
      </c>
      <c r="I210" s="11">
        <v>44747</v>
      </c>
      <c r="J210" s="11">
        <v>44767</v>
      </c>
      <c r="L210" t="s">
        <v>54</v>
      </c>
      <c r="M210" t="s">
        <v>5259</v>
      </c>
      <c r="N210" t="s">
        <v>1374</v>
      </c>
      <c r="O210">
        <v>156</v>
      </c>
      <c r="P210">
        <v>77</v>
      </c>
      <c r="Q210" t="s">
        <v>3961</v>
      </c>
      <c r="R210" t="str">
        <f t="shared" si="16"/>
        <v>Hypertension</v>
      </c>
      <c r="S210">
        <v>298</v>
      </c>
      <c r="T210" t="str">
        <f t="shared" si="17"/>
        <v>Diabetes</v>
      </c>
      <c r="U210">
        <v>8.3000000000000007</v>
      </c>
      <c r="V210">
        <v>38.5</v>
      </c>
      <c r="W210" t="str">
        <f t="shared" si="18"/>
        <v>Obese</v>
      </c>
      <c r="X210">
        <v>170</v>
      </c>
      <c r="Y210" t="str">
        <f t="shared" si="19"/>
        <v>Normal</v>
      </c>
      <c r="Z210" t="s">
        <v>25</v>
      </c>
      <c r="AA210">
        <v>23277</v>
      </c>
      <c r="AB210" t="s">
        <v>79</v>
      </c>
      <c r="AC210" t="s">
        <v>132</v>
      </c>
    </row>
    <row r="211" spans="1:29" x14ac:dyDescent="0.3">
      <c r="A211" t="s">
        <v>1375</v>
      </c>
      <c r="B211" t="s">
        <v>1376</v>
      </c>
      <c r="C211" t="s">
        <v>36</v>
      </c>
      <c r="D211">
        <v>61</v>
      </c>
      <c r="E211" t="str">
        <f t="shared" si="15"/>
        <v>Old Age</v>
      </c>
      <c r="F211" t="s">
        <v>4549</v>
      </c>
      <c r="G211" t="s">
        <v>153</v>
      </c>
      <c r="H211" t="s">
        <v>5205</v>
      </c>
      <c r="I211" s="11">
        <v>44350</v>
      </c>
      <c r="J211" s="11">
        <v>44350</v>
      </c>
      <c r="L211" t="s">
        <v>873</v>
      </c>
      <c r="M211" t="s">
        <v>5261</v>
      </c>
      <c r="N211" t="s">
        <v>1380</v>
      </c>
      <c r="O211">
        <v>176</v>
      </c>
      <c r="P211">
        <v>83</v>
      </c>
      <c r="Q211" t="s">
        <v>3962</v>
      </c>
      <c r="R211" t="str">
        <f t="shared" si="16"/>
        <v>Hypertension</v>
      </c>
      <c r="S211">
        <v>138</v>
      </c>
      <c r="T211" t="str">
        <f t="shared" si="17"/>
        <v>Normal</v>
      </c>
      <c r="U211">
        <v>6.8</v>
      </c>
      <c r="V211">
        <v>17.899999999999999</v>
      </c>
      <c r="W211" t="str">
        <f t="shared" si="18"/>
        <v>Under Weight</v>
      </c>
      <c r="X211">
        <v>217</v>
      </c>
      <c r="Y211" t="str">
        <f t="shared" si="19"/>
        <v>Border Line</v>
      </c>
      <c r="Z211" t="s">
        <v>3750</v>
      </c>
      <c r="AA211">
        <v>2713</v>
      </c>
      <c r="AB211" t="s">
        <v>4346</v>
      </c>
      <c r="AC211" t="s">
        <v>25</v>
      </c>
    </row>
    <row r="212" spans="1:29" x14ac:dyDescent="0.3">
      <c r="A212" t="s">
        <v>1381</v>
      </c>
      <c r="B212" t="s">
        <v>389</v>
      </c>
      <c r="C212" t="s">
        <v>36</v>
      </c>
      <c r="D212">
        <v>51</v>
      </c>
      <c r="E212" t="str">
        <f t="shared" si="15"/>
        <v>Middle Age</v>
      </c>
      <c r="F212" t="s">
        <v>4550</v>
      </c>
      <c r="G212" t="s">
        <v>153</v>
      </c>
      <c r="H212" s="3" t="s">
        <v>5244</v>
      </c>
      <c r="I212" s="11">
        <v>45223</v>
      </c>
      <c r="J212" s="11">
        <v>45238</v>
      </c>
      <c r="K212" t="s">
        <v>53</v>
      </c>
      <c r="L212" t="s">
        <v>320</v>
      </c>
      <c r="M212" t="s">
        <v>5258</v>
      </c>
      <c r="N212" t="s">
        <v>1385</v>
      </c>
      <c r="O212">
        <v>176</v>
      </c>
      <c r="P212">
        <v>76</v>
      </c>
      <c r="Q212" t="s">
        <v>3963</v>
      </c>
      <c r="R212" t="str">
        <f t="shared" si="16"/>
        <v>Hypertension</v>
      </c>
      <c r="S212">
        <v>192</v>
      </c>
      <c r="T212" t="str">
        <f t="shared" si="17"/>
        <v>Prediabetes</v>
      </c>
      <c r="U212">
        <v>6.8</v>
      </c>
      <c r="V212">
        <v>34.1</v>
      </c>
      <c r="W212" t="str">
        <f t="shared" si="18"/>
        <v>Obese</v>
      </c>
      <c r="X212">
        <v>151</v>
      </c>
      <c r="Y212" t="str">
        <f t="shared" si="19"/>
        <v>Normal</v>
      </c>
      <c r="Z212" t="s">
        <v>3750</v>
      </c>
      <c r="AA212">
        <v>0</v>
      </c>
      <c r="AB212" t="s">
        <v>79</v>
      </c>
      <c r="AC212" t="s">
        <v>132</v>
      </c>
    </row>
    <row r="213" spans="1:29" x14ac:dyDescent="0.3">
      <c r="A213" t="s">
        <v>1386</v>
      </c>
      <c r="B213" t="s">
        <v>795</v>
      </c>
      <c r="C213" t="s">
        <v>60</v>
      </c>
      <c r="D213">
        <v>42</v>
      </c>
      <c r="E213" t="str">
        <f t="shared" si="15"/>
        <v>Middle Age</v>
      </c>
      <c r="F213" t="s">
        <v>4551</v>
      </c>
      <c r="G213" t="s">
        <v>95</v>
      </c>
      <c r="H213" s="3" t="s">
        <v>4984</v>
      </c>
      <c r="I213" s="11">
        <v>44087</v>
      </c>
      <c r="J213" s="11">
        <v>44094</v>
      </c>
      <c r="K213" t="s">
        <v>196</v>
      </c>
      <c r="L213" t="s">
        <v>289</v>
      </c>
      <c r="M213" t="s">
        <v>5257</v>
      </c>
      <c r="N213" t="s">
        <v>1391</v>
      </c>
      <c r="O213">
        <v>148</v>
      </c>
      <c r="P213">
        <v>83</v>
      </c>
      <c r="Q213" t="s">
        <v>3964</v>
      </c>
      <c r="R213" t="str">
        <f t="shared" si="16"/>
        <v>Hypertension</v>
      </c>
      <c r="S213">
        <v>185</v>
      </c>
      <c r="T213" t="str">
        <f t="shared" si="17"/>
        <v>Prediabetes</v>
      </c>
      <c r="U213">
        <v>8.9</v>
      </c>
      <c r="V213">
        <v>37.700000000000003</v>
      </c>
      <c r="W213" t="str">
        <f t="shared" si="18"/>
        <v>Obese</v>
      </c>
      <c r="X213">
        <v>164</v>
      </c>
      <c r="Y213" t="str">
        <f t="shared" si="19"/>
        <v>Normal</v>
      </c>
      <c r="Z213" t="s">
        <v>25</v>
      </c>
      <c r="AA213">
        <v>27153</v>
      </c>
      <c r="AB213" t="s">
        <v>79</v>
      </c>
      <c r="AC213" t="s">
        <v>132</v>
      </c>
    </row>
    <row r="214" spans="1:29" x14ac:dyDescent="0.3">
      <c r="A214" t="s">
        <v>1392</v>
      </c>
      <c r="B214" t="s">
        <v>1116</v>
      </c>
      <c r="C214" t="s">
        <v>36</v>
      </c>
      <c r="D214">
        <v>53</v>
      </c>
      <c r="E214" t="str">
        <f t="shared" si="15"/>
        <v>Middle Age</v>
      </c>
      <c r="F214" t="s">
        <v>4552</v>
      </c>
      <c r="G214" t="s">
        <v>247</v>
      </c>
      <c r="H214" s="3" t="s">
        <v>4985</v>
      </c>
      <c r="I214" s="11">
        <v>44605</v>
      </c>
      <c r="J214" s="11">
        <v>44612</v>
      </c>
      <c r="K214" t="s">
        <v>53</v>
      </c>
      <c r="L214" t="s">
        <v>650</v>
      </c>
      <c r="M214" t="s">
        <v>5264</v>
      </c>
      <c r="N214" t="s">
        <v>1397</v>
      </c>
      <c r="O214">
        <v>176</v>
      </c>
      <c r="P214">
        <v>63</v>
      </c>
      <c r="Q214" t="s">
        <v>3965</v>
      </c>
      <c r="R214" t="str">
        <f t="shared" si="16"/>
        <v>Hypertension</v>
      </c>
      <c r="S214">
        <v>100</v>
      </c>
      <c r="T214" t="str">
        <f t="shared" si="17"/>
        <v>Normal</v>
      </c>
      <c r="U214">
        <v>8.9</v>
      </c>
      <c r="V214">
        <v>22.8</v>
      </c>
      <c r="W214" t="str">
        <f t="shared" si="18"/>
        <v>Normal</v>
      </c>
      <c r="X214">
        <v>268</v>
      </c>
      <c r="Y214" t="str">
        <f t="shared" si="19"/>
        <v>High</v>
      </c>
      <c r="Z214" t="s">
        <v>3750</v>
      </c>
      <c r="AA214">
        <v>21126</v>
      </c>
      <c r="AB214" t="s">
        <v>4346</v>
      </c>
      <c r="AC214" t="s">
        <v>132</v>
      </c>
    </row>
    <row r="215" spans="1:29" x14ac:dyDescent="0.3">
      <c r="A215" t="s">
        <v>1398</v>
      </c>
      <c r="B215" t="s">
        <v>1399</v>
      </c>
      <c r="C215" t="s">
        <v>3442</v>
      </c>
      <c r="D215">
        <v>46</v>
      </c>
      <c r="E215" t="str">
        <f t="shared" si="15"/>
        <v>Middle Age</v>
      </c>
      <c r="F215" t="s">
        <v>4553</v>
      </c>
      <c r="G215" t="s">
        <v>73</v>
      </c>
      <c r="H215" s="3" t="s">
        <v>4986</v>
      </c>
      <c r="I215" s="11">
        <v>45498</v>
      </c>
      <c r="J215" s="11">
        <v>45513</v>
      </c>
      <c r="K215" t="s">
        <v>668</v>
      </c>
      <c r="L215" t="s">
        <v>631</v>
      </c>
      <c r="M215" t="s">
        <v>5260</v>
      </c>
      <c r="N215" t="s">
        <v>1404</v>
      </c>
      <c r="O215">
        <v>131</v>
      </c>
      <c r="P215">
        <v>86</v>
      </c>
      <c r="Q215" t="s">
        <v>3966</v>
      </c>
      <c r="R215" t="str">
        <f t="shared" si="16"/>
        <v>Hypertension</v>
      </c>
      <c r="S215">
        <v>91</v>
      </c>
      <c r="T215" t="str">
        <f t="shared" si="17"/>
        <v>Normal</v>
      </c>
      <c r="U215">
        <v>8.9</v>
      </c>
      <c r="V215">
        <v>26.1</v>
      </c>
      <c r="W215" t="str">
        <f t="shared" si="18"/>
        <v>Over Weight</v>
      </c>
      <c r="X215">
        <v>151</v>
      </c>
      <c r="Y215" t="str">
        <f t="shared" si="19"/>
        <v>Normal</v>
      </c>
      <c r="Z215" t="s">
        <v>3749</v>
      </c>
      <c r="AA215">
        <v>31318</v>
      </c>
      <c r="AB215" t="s">
        <v>4347</v>
      </c>
      <c r="AC215" t="s">
        <v>132</v>
      </c>
    </row>
    <row r="216" spans="1:29" x14ac:dyDescent="0.3">
      <c r="A216" t="s">
        <v>1406</v>
      </c>
      <c r="B216" t="s">
        <v>1407</v>
      </c>
      <c r="C216" t="s">
        <v>60</v>
      </c>
      <c r="D216">
        <v>56</v>
      </c>
      <c r="E216" t="str">
        <f t="shared" si="15"/>
        <v>Middle Age</v>
      </c>
      <c r="F216" t="s">
        <v>4554</v>
      </c>
      <c r="G216" t="s">
        <v>25</v>
      </c>
      <c r="H216" s="3" t="s">
        <v>5244</v>
      </c>
      <c r="I216" s="11">
        <v>44271</v>
      </c>
      <c r="J216" s="11">
        <v>44279</v>
      </c>
      <c r="K216" t="s">
        <v>196</v>
      </c>
      <c r="L216" t="s">
        <v>157</v>
      </c>
      <c r="M216" t="s">
        <v>5267</v>
      </c>
      <c r="N216" t="s">
        <v>1411</v>
      </c>
      <c r="O216">
        <v>177</v>
      </c>
      <c r="P216">
        <v>91</v>
      </c>
      <c r="Q216" t="s">
        <v>3968</v>
      </c>
      <c r="R216" t="str">
        <f t="shared" si="16"/>
        <v>Hypertension</v>
      </c>
      <c r="S216">
        <v>124</v>
      </c>
      <c r="T216" t="str">
        <f t="shared" si="17"/>
        <v>Normal</v>
      </c>
      <c r="U216">
        <v>12.9</v>
      </c>
      <c r="V216">
        <v>31.6</v>
      </c>
      <c r="W216" t="str">
        <f t="shared" si="18"/>
        <v>Obese</v>
      </c>
      <c r="X216">
        <v>173</v>
      </c>
      <c r="Y216" t="str">
        <f t="shared" si="19"/>
        <v>Normal</v>
      </c>
      <c r="Z216" t="s">
        <v>3750</v>
      </c>
      <c r="AA216">
        <v>39091</v>
      </c>
      <c r="AB216" t="s">
        <v>79</v>
      </c>
      <c r="AC216" t="s">
        <v>132</v>
      </c>
    </row>
    <row r="217" spans="1:29" x14ac:dyDescent="0.3">
      <c r="A217" t="s">
        <v>1412</v>
      </c>
      <c r="B217" t="s">
        <v>389</v>
      </c>
      <c r="C217" t="s">
        <v>36</v>
      </c>
      <c r="D217">
        <v>44</v>
      </c>
      <c r="E217" t="str">
        <f t="shared" si="15"/>
        <v>Middle Age</v>
      </c>
      <c r="F217" t="s">
        <v>4555</v>
      </c>
      <c r="G217" t="s">
        <v>541</v>
      </c>
      <c r="H217" s="3" t="s">
        <v>5244</v>
      </c>
      <c r="I217" s="11">
        <v>45398</v>
      </c>
      <c r="J217" s="11">
        <v>45404</v>
      </c>
      <c r="K217" t="s">
        <v>196</v>
      </c>
      <c r="L217" t="s">
        <v>320</v>
      </c>
      <c r="M217" t="s">
        <v>5258</v>
      </c>
      <c r="N217" t="s">
        <v>1416</v>
      </c>
      <c r="O217">
        <v>95</v>
      </c>
      <c r="P217">
        <v>123</v>
      </c>
      <c r="Q217" s="53" t="s">
        <v>3969</v>
      </c>
      <c r="R217" s="53" t="str">
        <f t="shared" si="16"/>
        <v>Hypertension</v>
      </c>
      <c r="S217">
        <v>198</v>
      </c>
      <c r="T217" t="str">
        <f t="shared" si="17"/>
        <v>Prediabetes</v>
      </c>
      <c r="U217">
        <v>8.9</v>
      </c>
      <c r="V217">
        <v>31.1</v>
      </c>
      <c r="W217" t="str">
        <f t="shared" si="18"/>
        <v>Obese</v>
      </c>
      <c r="X217">
        <v>245</v>
      </c>
      <c r="Y217" t="str">
        <f t="shared" si="19"/>
        <v>High</v>
      </c>
      <c r="Z217" t="s">
        <v>3750</v>
      </c>
      <c r="AA217">
        <v>18351</v>
      </c>
      <c r="AB217" t="s">
        <v>4346</v>
      </c>
      <c r="AC217" t="s">
        <v>132</v>
      </c>
    </row>
    <row r="218" spans="1:29" x14ac:dyDescent="0.3">
      <c r="A218" t="s">
        <v>1417</v>
      </c>
      <c r="B218" t="s">
        <v>1418</v>
      </c>
      <c r="C218" t="s">
        <v>36</v>
      </c>
      <c r="D218">
        <v>80</v>
      </c>
      <c r="E218" t="str">
        <f t="shared" si="15"/>
        <v>Old Age</v>
      </c>
      <c r="G218" t="s">
        <v>316</v>
      </c>
      <c r="H218" s="3" t="s">
        <v>4987</v>
      </c>
      <c r="I218" s="11">
        <v>45249</v>
      </c>
      <c r="J218" s="11">
        <v>45253</v>
      </c>
      <c r="K218" t="s">
        <v>342</v>
      </c>
      <c r="L218" t="s">
        <v>320</v>
      </c>
      <c r="M218" t="s">
        <v>5258</v>
      </c>
      <c r="N218" t="s">
        <v>1422</v>
      </c>
      <c r="O218">
        <v>139</v>
      </c>
      <c r="P218">
        <v>94</v>
      </c>
      <c r="Q218" t="s">
        <v>3970</v>
      </c>
      <c r="R218" t="str">
        <f t="shared" si="16"/>
        <v>Hypertension</v>
      </c>
      <c r="S218">
        <v>155</v>
      </c>
      <c r="T218" t="str">
        <f t="shared" si="17"/>
        <v>Prediabetes</v>
      </c>
      <c r="U218">
        <v>11.7</v>
      </c>
      <c r="V218">
        <v>23.1</v>
      </c>
      <c r="W218" t="str">
        <f t="shared" si="18"/>
        <v>Normal</v>
      </c>
      <c r="X218">
        <v>211</v>
      </c>
      <c r="Y218" t="str">
        <f t="shared" si="19"/>
        <v>Border Line</v>
      </c>
      <c r="Z218" t="s">
        <v>3749</v>
      </c>
      <c r="AA218">
        <v>40900</v>
      </c>
      <c r="AB218" t="s">
        <v>25</v>
      </c>
      <c r="AC218" t="s">
        <v>132</v>
      </c>
    </row>
    <row r="219" spans="1:29" x14ac:dyDescent="0.3">
      <c r="A219" t="s">
        <v>1424</v>
      </c>
      <c r="B219" t="s">
        <v>1425</v>
      </c>
      <c r="C219" t="s">
        <v>36</v>
      </c>
      <c r="D219">
        <v>62</v>
      </c>
      <c r="E219" t="str">
        <f t="shared" si="15"/>
        <v>Old Age</v>
      </c>
      <c r="F219" t="s">
        <v>4556</v>
      </c>
      <c r="G219" t="s">
        <v>153</v>
      </c>
      <c r="H219" s="3" t="s">
        <v>5244</v>
      </c>
      <c r="I219" s="11">
        <v>44459</v>
      </c>
      <c r="K219" t="s">
        <v>668</v>
      </c>
      <c r="L219" t="s">
        <v>320</v>
      </c>
      <c r="M219" t="s">
        <v>5258</v>
      </c>
      <c r="N219" t="s">
        <v>1427</v>
      </c>
      <c r="O219">
        <v>90</v>
      </c>
      <c r="P219">
        <v>81</v>
      </c>
      <c r="Q219" t="s">
        <v>3972</v>
      </c>
      <c r="R219" t="str">
        <f t="shared" si="16"/>
        <v>Hypertension</v>
      </c>
      <c r="S219">
        <v>192</v>
      </c>
      <c r="T219" t="str">
        <f t="shared" si="17"/>
        <v>Prediabetes</v>
      </c>
      <c r="U219">
        <v>6.3</v>
      </c>
      <c r="V219">
        <v>35.5</v>
      </c>
      <c r="W219" t="str">
        <f t="shared" si="18"/>
        <v>Obese</v>
      </c>
      <c r="X219">
        <v>201</v>
      </c>
      <c r="Y219" t="str">
        <f t="shared" si="19"/>
        <v>Border Line</v>
      </c>
      <c r="Z219" t="s">
        <v>3749</v>
      </c>
      <c r="AA219">
        <v>30935</v>
      </c>
      <c r="AB219" t="s">
        <v>4346</v>
      </c>
      <c r="AC219" t="s">
        <v>68</v>
      </c>
    </row>
    <row r="220" spans="1:29" x14ac:dyDescent="0.3">
      <c r="A220" t="s">
        <v>1428</v>
      </c>
      <c r="B220" t="s">
        <v>539</v>
      </c>
      <c r="C220" t="s">
        <v>36</v>
      </c>
      <c r="D220">
        <v>53</v>
      </c>
      <c r="E220" t="str">
        <f t="shared" si="15"/>
        <v>Middle Age</v>
      </c>
      <c r="F220" t="s">
        <v>4557</v>
      </c>
      <c r="G220" t="s">
        <v>25</v>
      </c>
      <c r="H220" s="3" t="s">
        <v>5244</v>
      </c>
      <c r="I220" s="11">
        <v>45390</v>
      </c>
      <c r="J220" s="11">
        <v>45395</v>
      </c>
      <c r="K220" t="s">
        <v>342</v>
      </c>
      <c r="L220" t="s">
        <v>508</v>
      </c>
      <c r="M220" t="s">
        <v>5265</v>
      </c>
      <c r="N220" t="s">
        <v>1430</v>
      </c>
      <c r="O220">
        <v>286</v>
      </c>
      <c r="P220">
        <v>74</v>
      </c>
      <c r="Q220" t="s">
        <v>3973</v>
      </c>
      <c r="R220" t="str">
        <f t="shared" si="16"/>
        <v>Hypertension</v>
      </c>
      <c r="S220">
        <v>95</v>
      </c>
      <c r="T220" t="str">
        <f t="shared" si="17"/>
        <v>Normal</v>
      </c>
      <c r="U220">
        <v>9.8000000000000007</v>
      </c>
      <c r="V220">
        <v>25.5</v>
      </c>
      <c r="W220" t="str">
        <f t="shared" si="18"/>
        <v>Over Weight</v>
      </c>
      <c r="X220">
        <v>173</v>
      </c>
      <c r="Y220" t="str">
        <f t="shared" si="19"/>
        <v>Normal</v>
      </c>
      <c r="Z220" t="s">
        <v>3750</v>
      </c>
      <c r="AA220">
        <v>7703</v>
      </c>
      <c r="AB220" t="s">
        <v>25</v>
      </c>
      <c r="AC220" t="s">
        <v>132</v>
      </c>
    </row>
    <row r="221" spans="1:29" x14ac:dyDescent="0.3">
      <c r="A221" t="s">
        <v>1431</v>
      </c>
      <c r="B221" t="s">
        <v>1432</v>
      </c>
      <c r="C221" t="s">
        <v>36</v>
      </c>
      <c r="D221">
        <v>66</v>
      </c>
      <c r="E221" t="str">
        <f t="shared" si="15"/>
        <v>Old Age</v>
      </c>
      <c r="F221" t="s">
        <v>4558</v>
      </c>
      <c r="G221" t="s">
        <v>247</v>
      </c>
      <c r="H221" s="3" t="s">
        <v>4988</v>
      </c>
      <c r="I221" s="11">
        <v>43976</v>
      </c>
      <c r="J221" s="11">
        <v>43996</v>
      </c>
      <c r="K221" t="s">
        <v>668</v>
      </c>
      <c r="L221" t="s">
        <v>3748</v>
      </c>
      <c r="M221" t="s">
        <v>5266</v>
      </c>
      <c r="N221" t="s">
        <v>1436</v>
      </c>
      <c r="O221">
        <v>144</v>
      </c>
      <c r="P221">
        <v>75</v>
      </c>
      <c r="Q221" t="s">
        <v>3974</v>
      </c>
      <c r="R221" t="str">
        <f t="shared" si="16"/>
        <v>Hypertension</v>
      </c>
      <c r="S221">
        <v>192</v>
      </c>
      <c r="T221" t="str">
        <f t="shared" si="17"/>
        <v>Prediabetes</v>
      </c>
      <c r="U221">
        <v>4.0999999999999996</v>
      </c>
      <c r="V221">
        <v>44.1</v>
      </c>
      <c r="W221" t="str">
        <f t="shared" si="18"/>
        <v>Severe obesity</v>
      </c>
      <c r="X221">
        <v>249</v>
      </c>
      <c r="Y221" t="str">
        <f t="shared" si="19"/>
        <v>High</v>
      </c>
      <c r="Z221" t="s">
        <v>3750</v>
      </c>
      <c r="AA221">
        <v>37556</v>
      </c>
      <c r="AB221" t="s">
        <v>379</v>
      </c>
      <c r="AC221" t="s">
        <v>25</v>
      </c>
    </row>
    <row r="222" spans="1:29" x14ac:dyDescent="0.3">
      <c r="A222" t="s">
        <v>1437</v>
      </c>
      <c r="B222" t="s">
        <v>1438</v>
      </c>
      <c r="C222" t="s">
        <v>3442</v>
      </c>
      <c r="D222">
        <v>68</v>
      </c>
      <c r="E222" t="str">
        <f t="shared" si="15"/>
        <v>Old Age</v>
      </c>
      <c r="F222" t="s">
        <v>4559</v>
      </c>
      <c r="G222" t="s">
        <v>338</v>
      </c>
      <c r="H222" s="3" t="s">
        <v>4989</v>
      </c>
      <c r="I222" s="11">
        <v>45099</v>
      </c>
      <c r="J222" s="11">
        <v>45098</v>
      </c>
      <c r="K222" t="s">
        <v>196</v>
      </c>
      <c r="L222" t="s">
        <v>508</v>
      </c>
      <c r="M222" t="s">
        <v>5265</v>
      </c>
      <c r="N222" t="s">
        <v>1443</v>
      </c>
      <c r="O222">
        <v>132</v>
      </c>
      <c r="P222">
        <v>100</v>
      </c>
      <c r="Q222" t="s">
        <v>3975</v>
      </c>
      <c r="R222" t="str">
        <f t="shared" si="16"/>
        <v>Hypertension</v>
      </c>
      <c r="S222">
        <v>178</v>
      </c>
      <c r="T222" t="str">
        <f t="shared" si="17"/>
        <v>Prediabetes</v>
      </c>
      <c r="U222">
        <v>8.8000000000000007</v>
      </c>
      <c r="V222">
        <v>30.8</v>
      </c>
      <c r="W222" t="str">
        <f t="shared" si="18"/>
        <v>Obese</v>
      </c>
      <c r="X222">
        <v>185</v>
      </c>
      <c r="Y222" t="str">
        <f t="shared" si="19"/>
        <v>Normal</v>
      </c>
      <c r="Z222" t="s">
        <v>25</v>
      </c>
      <c r="AA222">
        <v>9501</v>
      </c>
      <c r="AB222" t="s">
        <v>4346</v>
      </c>
      <c r="AC222" t="s">
        <v>132</v>
      </c>
    </row>
    <row r="223" spans="1:29" x14ac:dyDescent="0.3">
      <c r="A223" t="s">
        <v>3490</v>
      </c>
      <c r="B223" t="s">
        <v>598</v>
      </c>
      <c r="C223" t="s">
        <v>60</v>
      </c>
      <c r="D223">
        <v>36</v>
      </c>
      <c r="E223" t="str">
        <f t="shared" si="15"/>
        <v>Young Adult</v>
      </c>
      <c r="F223" t="s">
        <v>4560</v>
      </c>
      <c r="G223" t="s">
        <v>316</v>
      </c>
      <c r="H223" s="3" t="s">
        <v>5244</v>
      </c>
      <c r="I223" s="11">
        <v>45326</v>
      </c>
      <c r="J223" s="11">
        <v>45345</v>
      </c>
      <c r="K223" t="s">
        <v>668</v>
      </c>
      <c r="L223" t="s">
        <v>508</v>
      </c>
      <c r="M223" t="s">
        <v>5265</v>
      </c>
      <c r="N223" t="s">
        <v>1447</v>
      </c>
      <c r="O223">
        <v>93</v>
      </c>
      <c r="P223">
        <v>61</v>
      </c>
      <c r="Q223" t="s">
        <v>3976</v>
      </c>
      <c r="R223" t="str">
        <f t="shared" si="16"/>
        <v>Normal</v>
      </c>
      <c r="S223">
        <v>118</v>
      </c>
      <c r="T223" t="str">
        <f t="shared" si="17"/>
        <v>Normal</v>
      </c>
      <c r="U223">
        <v>25.9</v>
      </c>
      <c r="V223">
        <v>32.200000000000003</v>
      </c>
      <c r="W223" t="str">
        <f t="shared" si="18"/>
        <v>Obese</v>
      </c>
      <c r="X223">
        <v>236</v>
      </c>
      <c r="Y223" t="str">
        <f t="shared" si="19"/>
        <v>Border Line</v>
      </c>
      <c r="Z223" t="s">
        <v>3749</v>
      </c>
      <c r="AA223">
        <v>25413</v>
      </c>
      <c r="AB223" t="s">
        <v>33</v>
      </c>
      <c r="AC223" t="s">
        <v>132</v>
      </c>
    </row>
    <row r="224" spans="1:29" x14ac:dyDescent="0.3">
      <c r="A224" t="s">
        <v>3452</v>
      </c>
      <c r="B224" t="s">
        <v>1425</v>
      </c>
      <c r="C224" t="s">
        <v>36</v>
      </c>
      <c r="D224">
        <v>54</v>
      </c>
      <c r="E224" t="str">
        <f t="shared" si="15"/>
        <v>Middle Age</v>
      </c>
      <c r="F224" t="s">
        <v>4561</v>
      </c>
      <c r="G224" t="s">
        <v>95</v>
      </c>
      <c r="H224" s="3" t="s">
        <v>4990</v>
      </c>
      <c r="I224" s="11">
        <v>45119</v>
      </c>
      <c r="J224" s="11">
        <v>45144</v>
      </c>
      <c r="K224" t="s">
        <v>668</v>
      </c>
      <c r="L224" t="s">
        <v>631</v>
      </c>
      <c r="M224" t="s">
        <v>5260</v>
      </c>
      <c r="N224" t="s">
        <v>1452</v>
      </c>
      <c r="O224">
        <v>170</v>
      </c>
      <c r="P224">
        <v>76</v>
      </c>
      <c r="Q224" t="s">
        <v>3977</v>
      </c>
      <c r="R224" t="str">
        <f t="shared" si="16"/>
        <v>Hypertension</v>
      </c>
      <c r="S224">
        <v>222</v>
      </c>
      <c r="T224" t="str">
        <f t="shared" si="17"/>
        <v>Diabetes</v>
      </c>
      <c r="U224">
        <v>8.3000000000000007</v>
      </c>
      <c r="V224">
        <v>18</v>
      </c>
      <c r="W224" t="str">
        <f t="shared" si="18"/>
        <v>Under Weight</v>
      </c>
      <c r="X224">
        <v>202</v>
      </c>
      <c r="Y224" t="str">
        <f t="shared" si="19"/>
        <v>Border Line</v>
      </c>
      <c r="Z224" t="s">
        <v>3749</v>
      </c>
      <c r="AA224">
        <v>0</v>
      </c>
      <c r="AB224" t="s">
        <v>4346</v>
      </c>
      <c r="AC224" t="s">
        <v>132</v>
      </c>
    </row>
    <row r="225" spans="1:29" x14ac:dyDescent="0.3">
      <c r="A225" t="s">
        <v>1453</v>
      </c>
      <c r="B225" t="s">
        <v>1454</v>
      </c>
      <c r="C225" t="s">
        <v>36</v>
      </c>
      <c r="D225">
        <v>28</v>
      </c>
      <c r="E225" t="str">
        <f t="shared" si="15"/>
        <v>Young Adult</v>
      </c>
      <c r="F225" t="s">
        <v>4562</v>
      </c>
      <c r="G225" t="s">
        <v>153</v>
      </c>
      <c r="H225" s="3" t="s">
        <v>5244</v>
      </c>
      <c r="I225" s="11">
        <v>44662</v>
      </c>
      <c r="J225" s="11">
        <v>44669</v>
      </c>
      <c r="K225" t="s">
        <v>196</v>
      </c>
      <c r="L225" t="s">
        <v>508</v>
      </c>
      <c r="M225" t="s">
        <v>5265</v>
      </c>
      <c r="N225" t="s">
        <v>1457</v>
      </c>
      <c r="O225">
        <v>150</v>
      </c>
      <c r="P225">
        <v>81</v>
      </c>
      <c r="Q225" t="s">
        <v>3978</v>
      </c>
      <c r="R225" t="str">
        <f t="shared" si="16"/>
        <v>Hypertension</v>
      </c>
      <c r="S225">
        <v>225</v>
      </c>
      <c r="T225" t="str">
        <f t="shared" si="17"/>
        <v>Diabetes</v>
      </c>
      <c r="U225">
        <v>9</v>
      </c>
      <c r="V225">
        <v>28.3</v>
      </c>
      <c r="W225" t="str">
        <f t="shared" si="18"/>
        <v>Over Weight</v>
      </c>
      <c r="X225">
        <v>227</v>
      </c>
      <c r="Y225" t="str">
        <f t="shared" si="19"/>
        <v>Border Line</v>
      </c>
      <c r="Z225" t="s">
        <v>25</v>
      </c>
      <c r="AA225">
        <v>24811</v>
      </c>
      <c r="AB225" t="s">
        <v>4346</v>
      </c>
      <c r="AC225" t="s">
        <v>68</v>
      </c>
    </row>
    <row r="226" spans="1:29" x14ac:dyDescent="0.3">
      <c r="A226" t="s">
        <v>1458</v>
      </c>
      <c r="B226" t="s">
        <v>1459</v>
      </c>
      <c r="C226" t="s">
        <v>36</v>
      </c>
      <c r="D226">
        <v>74</v>
      </c>
      <c r="E226" t="str">
        <f t="shared" si="15"/>
        <v>Old Age</v>
      </c>
      <c r="F226" t="s">
        <v>4563</v>
      </c>
      <c r="G226" t="s">
        <v>338</v>
      </c>
      <c r="H226" s="3" t="s">
        <v>4991</v>
      </c>
      <c r="I226" s="11">
        <v>44855</v>
      </c>
      <c r="J226" s="11">
        <v>44859</v>
      </c>
      <c r="K226" t="s">
        <v>668</v>
      </c>
      <c r="L226" t="s">
        <v>631</v>
      </c>
      <c r="M226" t="s">
        <v>5260</v>
      </c>
      <c r="N226" t="s">
        <v>1017</v>
      </c>
      <c r="O226">
        <v>132</v>
      </c>
      <c r="P226">
        <v>75</v>
      </c>
      <c r="Q226" t="s">
        <v>3979</v>
      </c>
      <c r="R226" t="str">
        <f t="shared" si="16"/>
        <v>Hypertension</v>
      </c>
      <c r="S226">
        <v>180</v>
      </c>
      <c r="T226" t="str">
        <f t="shared" si="17"/>
        <v>Prediabetes</v>
      </c>
      <c r="U226">
        <v>4.7</v>
      </c>
      <c r="V226">
        <v>32.5</v>
      </c>
      <c r="W226" t="str">
        <f t="shared" si="18"/>
        <v>Obese</v>
      </c>
      <c r="X226">
        <v>145</v>
      </c>
      <c r="Y226" t="str">
        <f t="shared" si="19"/>
        <v>Normal</v>
      </c>
      <c r="Z226" t="s">
        <v>3750</v>
      </c>
      <c r="AA226">
        <v>0</v>
      </c>
      <c r="AB226" t="s">
        <v>379</v>
      </c>
      <c r="AC226" t="s">
        <v>132</v>
      </c>
    </row>
    <row r="227" spans="1:29" x14ac:dyDescent="0.3">
      <c r="A227" t="s">
        <v>1463</v>
      </c>
      <c r="B227" t="s">
        <v>1464</v>
      </c>
      <c r="C227" t="s">
        <v>60</v>
      </c>
      <c r="D227">
        <v>79</v>
      </c>
      <c r="E227" t="str">
        <f t="shared" si="15"/>
        <v>Old Age</v>
      </c>
      <c r="F227" t="s">
        <v>4564</v>
      </c>
      <c r="G227" t="s">
        <v>329</v>
      </c>
      <c r="H227" t="s">
        <v>5206</v>
      </c>
      <c r="I227" s="11">
        <v>43957</v>
      </c>
      <c r="J227" s="11">
        <v>43979</v>
      </c>
      <c r="K227" t="s">
        <v>53</v>
      </c>
      <c r="L227" t="s">
        <v>261</v>
      </c>
      <c r="M227" t="s">
        <v>5256</v>
      </c>
      <c r="O227">
        <v>166</v>
      </c>
      <c r="P227">
        <v>66</v>
      </c>
      <c r="Q227" t="s">
        <v>3980</v>
      </c>
      <c r="R227" t="str">
        <f t="shared" si="16"/>
        <v>Hypertension</v>
      </c>
      <c r="S227">
        <v>82</v>
      </c>
      <c r="T227" t="str">
        <f t="shared" si="17"/>
        <v>Normal</v>
      </c>
      <c r="U227">
        <v>11.9</v>
      </c>
      <c r="V227">
        <v>23.7</v>
      </c>
      <c r="W227" t="str">
        <f t="shared" si="18"/>
        <v>Normal</v>
      </c>
      <c r="X227">
        <v>199</v>
      </c>
      <c r="Y227" t="str">
        <f t="shared" si="19"/>
        <v>Normal</v>
      </c>
      <c r="Z227" t="s">
        <v>3751</v>
      </c>
      <c r="AA227">
        <v>24617</v>
      </c>
      <c r="AB227" t="s">
        <v>79</v>
      </c>
      <c r="AC227" t="s">
        <v>25</v>
      </c>
    </row>
    <row r="228" spans="1:29" x14ac:dyDescent="0.3">
      <c r="A228" t="s">
        <v>1469</v>
      </c>
      <c r="B228" t="s">
        <v>1470</v>
      </c>
      <c r="C228" t="s">
        <v>36</v>
      </c>
      <c r="D228">
        <v>52</v>
      </c>
      <c r="E228" t="str">
        <f t="shared" si="15"/>
        <v>Middle Age</v>
      </c>
      <c r="F228" t="s">
        <v>4565</v>
      </c>
      <c r="G228" t="s">
        <v>247</v>
      </c>
      <c r="H228" s="3" t="s">
        <v>4992</v>
      </c>
      <c r="I228" s="11">
        <v>44861</v>
      </c>
      <c r="J228" s="11">
        <v>44867</v>
      </c>
      <c r="K228" t="s">
        <v>53</v>
      </c>
      <c r="L228" t="s">
        <v>261</v>
      </c>
      <c r="M228" t="s">
        <v>5256</v>
      </c>
      <c r="N228" t="s">
        <v>111</v>
      </c>
      <c r="O228">
        <v>164</v>
      </c>
      <c r="P228">
        <v>63</v>
      </c>
      <c r="Q228" t="s">
        <v>2809</v>
      </c>
      <c r="R228" t="str">
        <f t="shared" si="16"/>
        <v>Hypertension</v>
      </c>
      <c r="S228">
        <v>98</v>
      </c>
      <c r="T228" t="str">
        <f t="shared" si="17"/>
        <v>Normal</v>
      </c>
      <c r="U228">
        <v>12.4</v>
      </c>
      <c r="V228">
        <v>28.4</v>
      </c>
      <c r="W228" t="str">
        <f t="shared" si="18"/>
        <v>Over Weight</v>
      </c>
      <c r="X228">
        <v>231</v>
      </c>
      <c r="Y228" t="str">
        <f t="shared" si="19"/>
        <v>Border Line</v>
      </c>
      <c r="Z228" t="s">
        <v>3749</v>
      </c>
      <c r="AA228">
        <v>11084</v>
      </c>
      <c r="AB228" t="s">
        <v>4347</v>
      </c>
      <c r="AC228" t="s">
        <v>132</v>
      </c>
    </row>
    <row r="229" spans="1:29" x14ac:dyDescent="0.3">
      <c r="A229" t="s">
        <v>1475</v>
      </c>
      <c r="B229" t="s">
        <v>1054</v>
      </c>
      <c r="C229" t="s">
        <v>36</v>
      </c>
      <c r="D229">
        <v>52</v>
      </c>
      <c r="E229" t="str">
        <f t="shared" si="15"/>
        <v>Middle Age</v>
      </c>
      <c r="F229" t="s">
        <v>3692</v>
      </c>
      <c r="G229" t="s">
        <v>247</v>
      </c>
      <c r="H229" t="s">
        <v>5207</v>
      </c>
      <c r="I229" s="11">
        <v>45204</v>
      </c>
      <c r="J229" s="11">
        <v>45221</v>
      </c>
      <c r="K229" t="s">
        <v>53</v>
      </c>
      <c r="N229" t="s">
        <v>983</v>
      </c>
      <c r="O229">
        <v>138</v>
      </c>
      <c r="P229">
        <v>64</v>
      </c>
      <c r="Q229" t="s">
        <v>3981</v>
      </c>
      <c r="R229" t="str">
        <f t="shared" si="16"/>
        <v>Hypertension</v>
      </c>
      <c r="S229">
        <v>83</v>
      </c>
      <c r="T229" t="str">
        <f t="shared" si="17"/>
        <v>Normal</v>
      </c>
      <c r="U229">
        <v>12.4</v>
      </c>
      <c r="V229">
        <v>27.7</v>
      </c>
      <c r="W229" t="str">
        <f t="shared" si="18"/>
        <v>Over Weight</v>
      </c>
      <c r="X229">
        <v>196</v>
      </c>
      <c r="Y229" t="str">
        <f t="shared" si="19"/>
        <v>Normal</v>
      </c>
      <c r="Z229" t="s">
        <v>25</v>
      </c>
      <c r="AA229">
        <v>30821</v>
      </c>
      <c r="AB229" t="s">
        <v>4346</v>
      </c>
      <c r="AC229" t="s">
        <v>25</v>
      </c>
    </row>
    <row r="230" spans="1:29" x14ac:dyDescent="0.3">
      <c r="A230" t="s">
        <v>1480</v>
      </c>
      <c r="B230" t="s">
        <v>659</v>
      </c>
      <c r="C230" t="s">
        <v>60</v>
      </c>
      <c r="D230">
        <v>48</v>
      </c>
      <c r="E230" t="str">
        <f t="shared" si="15"/>
        <v>Middle Age</v>
      </c>
      <c r="F230" t="s">
        <v>4566</v>
      </c>
      <c r="G230" t="s">
        <v>541</v>
      </c>
      <c r="H230" s="3" t="s">
        <v>4993</v>
      </c>
      <c r="I230" s="11">
        <v>44953</v>
      </c>
      <c r="J230" s="11">
        <v>44982</v>
      </c>
      <c r="K230" t="s">
        <v>196</v>
      </c>
      <c r="L230" t="s">
        <v>320</v>
      </c>
      <c r="M230" t="s">
        <v>5258</v>
      </c>
      <c r="N230" t="s">
        <v>1485</v>
      </c>
      <c r="O230">
        <v>97</v>
      </c>
      <c r="P230">
        <v>88</v>
      </c>
      <c r="Q230" t="s">
        <v>1486</v>
      </c>
      <c r="R230" t="str">
        <f t="shared" si="16"/>
        <v>Hypertension</v>
      </c>
      <c r="S230">
        <v>217</v>
      </c>
      <c r="T230" t="str">
        <f t="shared" si="17"/>
        <v>Diabetes</v>
      </c>
      <c r="U230">
        <v>5.2</v>
      </c>
      <c r="V230">
        <v>35.200000000000003</v>
      </c>
      <c r="W230" t="str">
        <f t="shared" si="18"/>
        <v>Obese</v>
      </c>
      <c r="X230">
        <v>141</v>
      </c>
      <c r="Y230" t="str">
        <f t="shared" si="19"/>
        <v>Normal</v>
      </c>
      <c r="Z230" t="s">
        <v>3750</v>
      </c>
      <c r="AA230">
        <v>14024</v>
      </c>
      <c r="AB230" t="s">
        <v>79</v>
      </c>
      <c r="AC230" t="s">
        <v>25</v>
      </c>
    </row>
    <row r="231" spans="1:29" x14ac:dyDescent="0.3">
      <c r="A231" t="s">
        <v>1487</v>
      </c>
      <c r="B231" t="s">
        <v>304</v>
      </c>
      <c r="C231" t="s">
        <v>36</v>
      </c>
      <c r="D231">
        <v>85</v>
      </c>
      <c r="E231" t="str">
        <f t="shared" si="15"/>
        <v>Old Age</v>
      </c>
      <c r="F231" t="s">
        <v>4567</v>
      </c>
      <c r="G231" t="s">
        <v>73</v>
      </c>
      <c r="H231" t="s">
        <v>5208</v>
      </c>
      <c r="I231" s="11">
        <v>44308</v>
      </c>
      <c r="J231" s="11">
        <v>44323</v>
      </c>
      <c r="K231" t="s">
        <v>53</v>
      </c>
      <c r="L231" t="s">
        <v>289</v>
      </c>
      <c r="M231" t="s">
        <v>5257</v>
      </c>
      <c r="O231">
        <v>139</v>
      </c>
      <c r="P231">
        <v>87</v>
      </c>
      <c r="Q231" t="s">
        <v>3982</v>
      </c>
      <c r="R231" t="str">
        <f t="shared" si="16"/>
        <v>Hypertension</v>
      </c>
      <c r="S231">
        <v>86</v>
      </c>
      <c r="T231" t="str">
        <f t="shared" si="17"/>
        <v>Normal</v>
      </c>
      <c r="U231">
        <v>11.1</v>
      </c>
      <c r="V231">
        <v>39.799999999999997</v>
      </c>
      <c r="W231" t="str">
        <f t="shared" si="18"/>
        <v>Obese</v>
      </c>
      <c r="X231">
        <v>219</v>
      </c>
      <c r="Y231" t="str">
        <f t="shared" si="19"/>
        <v>Border Line</v>
      </c>
      <c r="Z231" t="s">
        <v>25</v>
      </c>
      <c r="AA231">
        <v>15885</v>
      </c>
      <c r="AB231" t="s">
        <v>4347</v>
      </c>
      <c r="AC231" t="s">
        <v>68</v>
      </c>
    </row>
    <row r="232" spans="1:29" x14ac:dyDescent="0.3">
      <c r="A232" t="s">
        <v>3548</v>
      </c>
      <c r="B232" t="s">
        <v>323</v>
      </c>
      <c r="C232" t="s">
        <v>60</v>
      </c>
      <c r="D232">
        <v>47</v>
      </c>
      <c r="E232" t="str">
        <f t="shared" si="15"/>
        <v>Middle Age</v>
      </c>
      <c r="G232" t="s">
        <v>329</v>
      </c>
      <c r="H232" s="3" t="s">
        <v>5244</v>
      </c>
      <c r="I232" s="11">
        <v>44645</v>
      </c>
      <c r="J232" s="11">
        <v>44660</v>
      </c>
      <c r="K232" t="s">
        <v>288</v>
      </c>
      <c r="L232" t="s">
        <v>3748</v>
      </c>
      <c r="M232" t="s">
        <v>5266</v>
      </c>
      <c r="N232" t="s">
        <v>1494</v>
      </c>
      <c r="O232">
        <v>139</v>
      </c>
      <c r="P232">
        <v>95</v>
      </c>
      <c r="Q232" t="s">
        <v>3983</v>
      </c>
      <c r="R232" t="str">
        <f t="shared" si="16"/>
        <v>Hypertension</v>
      </c>
      <c r="S232">
        <v>140</v>
      </c>
      <c r="T232" t="str">
        <f t="shared" si="17"/>
        <v>Prediabetes</v>
      </c>
      <c r="U232">
        <v>9.6999999999999993</v>
      </c>
      <c r="V232">
        <v>20.100000000000001</v>
      </c>
      <c r="W232" t="str">
        <f t="shared" si="18"/>
        <v>Normal</v>
      </c>
      <c r="X232">
        <v>124</v>
      </c>
      <c r="Y232" t="str">
        <f t="shared" si="19"/>
        <v>Normal</v>
      </c>
      <c r="Z232" t="s">
        <v>3749</v>
      </c>
      <c r="AA232">
        <v>21079</v>
      </c>
      <c r="AB232" t="s">
        <v>79</v>
      </c>
      <c r="AC232" t="s">
        <v>68</v>
      </c>
    </row>
    <row r="233" spans="1:29" x14ac:dyDescent="0.3">
      <c r="A233" t="s">
        <v>1495</v>
      </c>
      <c r="B233" t="s">
        <v>1496</v>
      </c>
      <c r="C233" t="s">
        <v>36</v>
      </c>
      <c r="D233">
        <v>44</v>
      </c>
      <c r="E233" t="str">
        <f t="shared" si="15"/>
        <v>Middle Age</v>
      </c>
      <c r="G233" t="s">
        <v>145</v>
      </c>
      <c r="H233" s="3" t="s">
        <v>5244</v>
      </c>
      <c r="I233" s="11">
        <v>43885</v>
      </c>
      <c r="J233" s="11">
        <v>43891</v>
      </c>
      <c r="K233" t="s">
        <v>196</v>
      </c>
      <c r="L233" t="s">
        <v>5262</v>
      </c>
      <c r="M233" t="s">
        <v>5263</v>
      </c>
      <c r="N233" t="s">
        <v>1499</v>
      </c>
      <c r="O233">
        <v>139</v>
      </c>
      <c r="P233">
        <v>85</v>
      </c>
      <c r="Q233" t="s">
        <v>3984</v>
      </c>
      <c r="R233" t="str">
        <f t="shared" si="16"/>
        <v>Hypertension</v>
      </c>
      <c r="S233">
        <v>228</v>
      </c>
      <c r="T233" t="str">
        <f t="shared" si="17"/>
        <v>Diabetes</v>
      </c>
      <c r="U233">
        <v>5.3</v>
      </c>
      <c r="V233">
        <v>41.3</v>
      </c>
      <c r="W233" t="str">
        <f t="shared" si="18"/>
        <v>Severe obesity</v>
      </c>
      <c r="X233">
        <v>190</v>
      </c>
      <c r="Y233" t="str">
        <f t="shared" si="19"/>
        <v>Normal</v>
      </c>
      <c r="Z233" t="s">
        <v>3750</v>
      </c>
      <c r="AA233">
        <v>34874</v>
      </c>
      <c r="AB233" t="s">
        <v>33</v>
      </c>
      <c r="AC233" t="s">
        <v>68</v>
      </c>
    </row>
    <row r="234" spans="1:29" x14ac:dyDescent="0.3">
      <c r="A234" t="s">
        <v>1500</v>
      </c>
      <c r="B234" t="s">
        <v>989</v>
      </c>
      <c r="C234" t="s">
        <v>36</v>
      </c>
      <c r="D234">
        <v>78</v>
      </c>
      <c r="E234" t="str">
        <f t="shared" si="15"/>
        <v>Old Age</v>
      </c>
      <c r="F234" t="s">
        <v>4568</v>
      </c>
      <c r="G234" t="s">
        <v>541</v>
      </c>
      <c r="H234" s="3" t="s">
        <v>4994</v>
      </c>
      <c r="I234" s="11">
        <v>43941</v>
      </c>
      <c r="J234" s="11">
        <v>43966</v>
      </c>
      <c r="K234" t="s">
        <v>196</v>
      </c>
      <c r="L234" t="s">
        <v>157</v>
      </c>
      <c r="M234" t="s">
        <v>5267</v>
      </c>
      <c r="N234" t="s">
        <v>1505</v>
      </c>
      <c r="O234">
        <v>142</v>
      </c>
      <c r="P234">
        <v>98</v>
      </c>
      <c r="Q234" t="s">
        <v>3985</v>
      </c>
      <c r="R234" t="str">
        <f t="shared" si="16"/>
        <v>Hypertension</v>
      </c>
      <c r="S234">
        <v>173</v>
      </c>
      <c r="T234" t="str">
        <f t="shared" si="17"/>
        <v>Prediabetes</v>
      </c>
      <c r="U234">
        <v>21.6</v>
      </c>
      <c r="V234">
        <v>24.4</v>
      </c>
      <c r="W234" t="str">
        <f t="shared" si="18"/>
        <v>Normal</v>
      </c>
      <c r="X234">
        <v>202</v>
      </c>
      <c r="Y234" t="str">
        <f t="shared" si="19"/>
        <v>Border Line</v>
      </c>
      <c r="Z234" t="s">
        <v>3749</v>
      </c>
      <c r="AA234">
        <v>37173</v>
      </c>
      <c r="AB234" t="s">
        <v>79</v>
      </c>
      <c r="AC234" t="s">
        <v>132</v>
      </c>
    </row>
    <row r="235" spans="1:29" x14ac:dyDescent="0.3">
      <c r="A235" t="s">
        <v>1506</v>
      </c>
      <c r="B235" t="s">
        <v>1507</v>
      </c>
      <c r="C235" t="s">
        <v>60</v>
      </c>
      <c r="D235">
        <v>35</v>
      </c>
      <c r="E235" t="str">
        <f t="shared" si="15"/>
        <v>Young Adult</v>
      </c>
      <c r="F235" t="s">
        <v>4569</v>
      </c>
      <c r="G235" t="s">
        <v>316</v>
      </c>
      <c r="H235" s="3" t="s">
        <v>4995</v>
      </c>
      <c r="I235" s="11">
        <v>44317</v>
      </c>
      <c r="J235" s="11">
        <v>44321</v>
      </c>
      <c r="K235" t="s">
        <v>53</v>
      </c>
      <c r="L235" t="s">
        <v>873</v>
      </c>
      <c r="M235" t="s">
        <v>5261</v>
      </c>
      <c r="N235" t="s">
        <v>1511</v>
      </c>
      <c r="O235">
        <v>169</v>
      </c>
      <c r="P235">
        <v>83</v>
      </c>
      <c r="Q235" t="s">
        <v>3986</v>
      </c>
      <c r="R235" t="str">
        <f t="shared" si="16"/>
        <v>Hypertension</v>
      </c>
      <c r="S235">
        <v>95</v>
      </c>
      <c r="T235" t="str">
        <f t="shared" si="17"/>
        <v>Normal</v>
      </c>
      <c r="U235">
        <v>6.3</v>
      </c>
      <c r="V235">
        <v>34.5</v>
      </c>
      <c r="W235" t="str">
        <f t="shared" si="18"/>
        <v>Obese</v>
      </c>
      <c r="X235">
        <v>202</v>
      </c>
      <c r="Y235" t="str">
        <f t="shared" si="19"/>
        <v>Border Line</v>
      </c>
      <c r="Z235" t="s">
        <v>25</v>
      </c>
      <c r="AA235">
        <v>22480</v>
      </c>
      <c r="AB235" t="s">
        <v>4346</v>
      </c>
      <c r="AC235" t="s">
        <v>68</v>
      </c>
    </row>
    <row r="236" spans="1:29" x14ac:dyDescent="0.3">
      <c r="A236" t="s">
        <v>3491</v>
      </c>
      <c r="B236" t="s">
        <v>134</v>
      </c>
      <c r="C236" t="s">
        <v>60</v>
      </c>
      <c r="D236">
        <v>52</v>
      </c>
      <c r="E236" t="str">
        <f t="shared" si="15"/>
        <v>Middle Age</v>
      </c>
      <c r="F236" t="s">
        <v>4570</v>
      </c>
      <c r="G236" t="s">
        <v>73</v>
      </c>
      <c r="H236" s="3" t="s">
        <v>5244</v>
      </c>
      <c r="I236" s="11">
        <v>44921</v>
      </c>
      <c r="J236" s="11">
        <v>44920</v>
      </c>
      <c r="K236" t="s">
        <v>409</v>
      </c>
      <c r="L236" t="s">
        <v>157</v>
      </c>
      <c r="M236" t="s">
        <v>5267</v>
      </c>
      <c r="N236" t="s">
        <v>1515</v>
      </c>
      <c r="O236">
        <v>144</v>
      </c>
      <c r="P236">
        <v>99</v>
      </c>
      <c r="Q236" t="s">
        <v>1516</v>
      </c>
      <c r="R236" t="str">
        <f t="shared" si="16"/>
        <v>Hypertension</v>
      </c>
      <c r="S236">
        <v>280</v>
      </c>
      <c r="T236" t="str">
        <f t="shared" si="17"/>
        <v>Diabetes</v>
      </c>
      <c r="U236">
        <v>12</v>
      </c>
      <c r="V236">
        <v>37.4</v>
      </c>
      <c r="W236" t="str">
        <f t="shared" si="18"/>
        <v>Obese</v>
      </c>
      <c r="X236">
        <v>165</v>
      </c>
      <c r="Y236" t="str">
        <f t="shared" si="19"/>
        <v>Normal</v>
      </c>
      <c r="Z236" t="s">
        <v>3750</v>
      </c>
      <c r="AA236">
        <v>23351</v>
      </c>
      <c r="AB236" t="s">
        <v>79</v>
      </c>
      <c r="AC236" t="s">
        <v>132</v>
      </c>
    </row>
    <row r="237" spans="1:29" x14ac:dyDescent="0.3">
      <c r="A237" t="s">
        <v>1517</v>
      </c>
      <c r="B237" t="s">
        <v>1518</v>
      </c>
      <c r="C237" t="s">
        <v>60</v>
      </c>
      <c r="D237">
        <v>38</v>
      </c>
      <c r="E237" t="str">
        <f t="shared" si="15"/>
        <v>Young Adult</v>
      </c>
      <c r="F237" t="s">
        <v>4571</v>
      </c>
      <c r="G237" t="s">
        <v>153</v>
      </c>
      <c r="H237" s="3" t="s">
        <v>5244</v>
      </c>
      <c r="I237" s="11">
        <v>43966</v>
      </c>
      <c r="J237" s="11">
        <v>43970</v>
      </c>
      <c r="K237" t="s">
        <v>288</v>
      </c>
      <c r="L237" t="s">
        <v>25</v>
      </c>
      <c r="N237" t="s">
        <v>1521</v>
      </c>
      <c r="O237">
        <v>173</v>
      </c>
      <c r="P237">
        <v>61</v>
      </c>
      <c r="Q237" t="s">
        <v>3987</v>
      </c>
      <c r="R237" t="str">
        <f t="shared" si="16"/>
        <v>Hypertension</v>
      </c>
      <c r="S237">
        <v>138</v>
      </c>
      <c r="T237" t="str">
        <f t="shared" si="17"/>
        <v>Normal</v>
      </c>
      <c r="U237">
        <v>7.9</v>
      </c>
      <c r="V237">
        <v>23.9</v>
      </c>
      <c r="W237" t="str">
        <f t="shared" si="18"/>
        <v>Normal</v>
      </c>
      <c r="X237">
        <v>152</v>
      </c>
      <c r="Y237" t="str">
        <f t="shared" si="19"/>
        <v>Normal</v>
      </c>
      <c r="Z237" t="s">
        <v>3750</v>
      </c>
      <c r="AA237">
        <v>27628</v>
      </c>
      <c r="AB237" t="s">
        <v>25</v>
      </c>
      <c r="AC237" t="s">
        <v>68</v>
      </c>
    </row>
    <row r="238" spans="1:29" x14ac:dyDescent="0.3">
      <c r="A238" t="s">
        <v>1522</v>
      </c>
      <c r="B238" t="s">
        <v>1523</v>
      </c>
      <c r="C238" t="s">
        <v>60</v>
      </c>
      <c r="D238">
        <v>78</v>
      </c>
      <c r="E238" t="str">
        <f t="shared" si="15"/>
        <v>Old Age</v>
      </c>
      <c r="F238" t="s">
        <v>4572</v>
      </c>
      <c r="G238" t="s">
        <v>247</v>
      </c>
      <c r="H238" s="3" t="s">
        <v>5244</v>
      </c>
      <c r="I238" s="11">
        <v>44937</v>
      </c>
      <c r="J238" s="11">
        <v>44959</v>
      </c>
      <c r="K238" t="s">
        <v>230</v>
      </c>
      <c r="L238" t="s">
        <v>157</v>
      </c>
      <c r="M238" t="s">
        <v>5267</v>
      </c>
      <c r="N238" t="s">
        <v>1526</v>
      </c>
      <c r="O238">
        <v>132</v>
      </c>
      <c r="P238">
        <v>66</v>
      </c>
      <c r="Q238" t="s">
        <v>3988</v>
      </c>
      <c r="R238" t="str">
        <f t="shared" si="16"/>
        <v>Hypertension</v>
      </c>
      <c r="S238">
        <v>113</v>
      </c>
      <c r="T238" t="str">
        <f t="shared" si="17"/>
        <v>Normal</v>
      </c>
      <c r="U238">
        <v>10.6</v>
      </c>
      <c r="V238">
        <v>24.4</v>
      </c>
      <c r="W238" t="str">
        <f t="shared" si="18"/>
        <v>Normal</v>
      </c>
      <c r="X238">
        <v>155</v>
      </c>
      <c r="Y238" t="str">
        <f t="shared" si="19"/>
        <v>Normal</v>
      </c>
      <c r="Z238" t="s">
        <v>3749</v>
      </c>
      <c r="AA238">
        <v>16753</v>
      </c>
      <c r="AB238" t="s">
        <v>379</v>
      </c>
      <c r="AC238" t="s">
        <v>68</v>
      </c>
    </row>
    <row r="239" spans="1:29" x14ac:dyDescent="0.3">
      <c r="A239" t="s">
        <v>1527</v>
      </c>
      <c r="B239" t="s">
        <v>1528</v>
      </c>
      <c r="C239" t="s">
        <v>3442</v>
      </c>
      <c r="D239">
        <v>43</v>
      </c>
      <c r="E239" t="str">
        <f t="shared" si="15"/>
        <v>Middle Age</v>
      </c>
      <c r="G239" t="s">
        <v>25</v>
      </c>
      <c r="H239" s="3" t="s">
        <v>4996</v>
      </c>
      <c r="I239" s="11">
        <v>44548</v>
      </c>
      <c r="J239" s="11">
        <v>44559</v>
      </c>
      <c r="K239" t="s">
        <v>288</v>
      </c>
      <c r="L239" t="s">
        <v>54</v>
      </c>
      <c r="M239" t="s">
        <v>5259</v>
      </c>
      <c r="N239" t="s">
        <v>1531</v>
      </c>
      <c r="O239">
        <v>166</v>
      </c>
      <c r="P239">
        <v>97</v>
      </c>
      <c r="Q239" t="s">
        <v>3989</v>
      </c>
      <c r="R239" t="str">
        <f t="shared" si="16"/>
        <v>Hypertension</v>
      </c>
      <c r="S239">
        <v>158</v>
      </c>
      <c r="T239" t="str">
        <f t="shared" si="17"/>
        <v>Prediabetes</v>
      </c>
      <c r="U239">
        <v>8.8000000000000007</v>
      </c>
      <c r="V239">
        <v>26.8</v>
      </c>
      <c r="W239" t="str">
        <f t="shared" si="18"/>
        <v>Over Weight</v>
      </c>
      <c r="X239">
        <v>129</v>
      </c>
      <c r="Y239" t="str">
        <f t="shared" si="19"/>
        <v>Normal</v>
      </c>
      <c r="Z239" t="s">
        <v>3750</v>
      </c>
      <c r="AA239">
        <v>22153</v>
      </c>
      <c r="AB239" t="s">
        <v>79</v>
      </c>
      <c r="AC239" t="s">
        <v>68</v>
      </c>
    </row>
    <row r="240" spans="1:29" x14ac:dyDescent="0.3">
      <c r="A240" t="s">
        <v>3492</v>
      </c>
      <c r="B240" t="s">
        <v>876</v>
      </c>
      <c r="C240" t="s">
        <v>36</v>
      </c>
      <c r="D240">
        <v>54</v>
      </c>
      <c r="E240" t="str">
        <f t="shared" si="15"/>
        <v>Middle Age</v>
      </c>
      <c r="G240" t="s">
        <v>468</v>
      </c>
      <c r="H240" s="3" t="s">
        <v>4997</v>
      </c>
      <c r="I240" s="11">
        <v>44304</v>
      </c>
      <c r="J240" s="11">
        <v>44306</v>
      </c>
      <c r="K240" t="s">
        <v>196</v>
      </c>
      <c r="L240" t="s">
        <v>157</v>
      </c>
      <c r="M240" t="s">
        <v>5267</v>
      </c>
      <c r="N240" t="s">
        <v>1535</v>
      </c>
      <c r="O240">
        <v>114</v>
      </c>
      <c r="P240">
        <v>68</v>
      </c>
      <c r="Q240" t="s">
        <v>3990</v>
      </c>
      <c r="R240" t="str">
        <f t="shared" si="16"/>
        <v>Normal</v>
      </c>
      <c r="S240">
        <v>250</v>
      </c>
      <c r="T240" t="str">
        <f t="shared" si="17"/>
        <v>Diabetes</v>
      </c>
      <c r="U240">
        <v>7.2</v>
      </c>
      <c r="V240">
        <v>26.3</v>
      </c>
      <c r="W240" t="str">
        <f t="shared" si="18"/>
        <v>Over Weight</v>
      </c>
      <c r="X240">
        <v>202</v>
      </c>
      <c r="Y240" t="str">
        <f t="shared" si="19"/>
        <v>Border Line</v>
      </c>
      <c r="Z240" t="s">
        <v>25</v>
      </c>
      <c r="AA240">
        <v>19646</v>
      </c>
      <c r="AB240" t="s">
        <v>4346</v>
      </c>
      <c r="AC240" t="s">
        <v>132</v>
      </c>
    </row>
    <row r="241" spans="1:29" x14ac:dyDescent="0.3">
      <c r="A241" t="s">
        <v>1536</v>
      </c>
      <c r="B241" t="s">
        <v>1537</v>
      </c>
      <c r="C241" t="s">
        <v>3442</v>
      </c>
      <c r="D241">
        <v>25</v>
      </c>
      <c r="E241" t="str">
        <f t="shared" si="15"/>
        <v>Young Adult</v>
      </c>
      <c r="F241" t="s">
        <v>4573</v>
      </c>
      <c r="G241" t="s">
        <v>247</v>
      </c>
      <c r="H241" s="3" t="s">
        <v>4998</v>
      </c>
      <c r="I241" s="11">
        <v>45430</v>
      </c>
      <c r="J241" s="11">
        <v>45439</v>
      </c>
      <c r="K241" t="s">
        <v>53</v>
      </c>
      <c r="L241" t="s">
        <v>3748</v>
      </c>
      <c r="M241" t="s">
        <v>5266</v>
      </c>
      <c r="N241" t="s">
        <v>1541</v>
      </c>
      <c r="O241">
        <v>122</v>
      </c>
      <c r="P241">
        <v>90</v>
      </c>
      <c r="Q241" t="s">
        <v>3991</v>
      </c>
      <c r="R241" t="str">
        <f t="shared" si="16"/>
        <v>Hypertension</v>
      </c>
      <c r="S241">
        <v>257</v>
      </c>
      <c r="T241" t="str">
        <f t="shared" si="17"/>
        <v>Diabetes</v>
      </c>
      <c r="U241">
        <v>5.5</v>
      </c>
      <c r="V241">
        <v>28.7</v>
      </c>
      <c r="W241" t="str">
        <f t="shared" si="18"/>
        <v>Over Weight</v>
      </c>
      <c r="X241">
        <v>195</v>
      </c>
      <c r="Y241" t="str">
        <f t="shared" si="19"/>
        <v>Normal</v>
      </c>
      <c r="Z241" t="s">
        <v>3749</v>
      </c>
      <c r="AA241">
        <v>20645</v>
      </c>
      <c r="AB241" t="s">
        <v>4346</v>
      </c>
      <c r="AC241" t="s">
        <v>132</v>
      </c>
    </row>
    <row r="242" spans="1:29" x14ac:dyDescent="0.3">
      <c r="A242" t="s">
        <v>1542</v>
      </c>
      <c r="B242" t="s">
        <v>1543</v>
      </c>
      <c r="C242" t="s">
        <v>3442</v>
      </c>
      <c r="D242">
        <v>29</v>
      </c>
      <c r="E242" t="str">
        <f t="shared" si="15"/>
        <v>Young Adult</v>
      </c>
      <c r="F242" t="s">
        <v>4574</v>
      </c>
      <c r="G242" t="s">
        <v>153</v>
      </c>
      <c r="H242" t="s">
        <v>5244</v>
      </c>
      <c r="I242" s="11">
        <v>45223</v>
      </c>
      <c r="J242" s="11">
        <v>45234</v>
      </c>
      <c r="K242" t="s">
        <v>668</v>
      </c>
      <c r="N242" t="s">
        <v>1546</v>
      </c>
      <c r="O242">
        <v>146</v>
      </c>
      <c r="P242">
        <v>68</v>
      </c>
      <c r="Q242" t="s">
        <v>3992</v>
      </c>
      <c r="R242" t="str">
        <f t="shared" si="16"/>
        <v>Hypertension</v>
      </c>
      <c r="S242">
        <v>192</v>
      </c>
      <c r="T242" t="str">
        <f t="shared" si="17"/>
        <v>Prediabetes</v>
      </c>
      <c r="U242">
        <v>12.5</v>
      </c>
      <c r="V242">
        <v>31.1</v>
      </c>
      <c r="W242" t="str">
        <f t="shared" si="18"/>
        <v>Obese</v>
      </c>
      <c r="X242">
        <v>226</v>
      </c>
      <c r="Y242" t="str">
        <f t="shared" si="19"/>
        <v>Border Line</v>
      </c>
      <c r="Z242" t="s">
        <v>25</v>
      </c>
      <c r="AA242">
        <v>5283</v>
      </c>
      <c r="AB242" t="s">
        <v>379</v>
      </c>
      <c r="AC242" t="s">
        <v>132</v>
      </c>
    </row>
    <row r="243" spans="1:29" x14ac:dyDescent="0.3">
      <c r="A243" t="s">
        <v>1547</v>
      </c>
      <c r="B243" t="s">
        <v>1548</v>
      </c>
      <c r="C243" t="s">
        <v>36</v>
      </c>
      <c r="D243">
        <v>47</v>
      </c>
      <c r="E243" t="str">
        <f t="shared" si="15"/>
        <v>Middle Age</v>
      </c>
      <c r="F243" t="s">
        <v>4575</v>
      </c>
      <c r="G243" t="s">
        <v>329</v>
      </c>
      <c r="H243" s="3" t="s">
        <v>4999</v>
      </c>
      <c r="I243" s="11">
        <v>44553</v>
      </c>
      <c r="J243" s="11">
        <v>44567</v>
      </c>
      <c r="K243" t="s">
        <v>53</v>
      </c>
      <c r="L243" t="s">
        <v>650</v>
      </c>
      <c r="M243" t="s">
        <v>5264</v>
      </c>
      <c r="N243" t="s">
        <v>1552</v>
      </c>
      <c r="O243">
        <v>97</v>
      </c>
      <c r="P243">
        <v>97</v>
      </c>
      <c r="Q243" s="53" t="s">
        <v>1553</v>
      </c>
      <c r="R243" s="53" t="str">
        <f t="shared" si="16"/>
        <v>Hypertension</v>
      </c>
      <c r="S243">
        <v>249</v>
      </c>
      <c r="T243" t="str">
        <f t="shared" si="17"/>
        <v>Diabetes</v>
      </c>
      <c r="U243">
        <v>5.2</v>
      </c>
      <c r="V243">
        <v>38.299999999999997</v>
      </c>
      <c r="W243" t="str">
        <f t="shared" si="18"/>
        <v>Obese</v>
      </c>
      <c r="X243">
        <v>227</v>
      </c>
      <c r="Y243" t="str">
        <f t="shared" si="19"/>
        <v>Border Line</v>
      </c>
      <c r="Z243" t="s">
        <v>25</v>
      </c>
      <c r="AA243">
        <v>20511</v>
      </c>
      <c r="AB243" t="s">
        <v>79</v>
      </c>
      <c r="AC243" t="s">
        <v>25</v>
      </c>
    </row>
    <row r="244" spans="1:29" x14ac:dyDescent="0.3">
      <c r="A244" t="s">
        <v>1554</v>
      </c>
      <c r="B244" t="s">
        <v>545</v>
      </c>
      <c r="C244" t="s">
        <v>60</v>
      </c>
      <c r="D244">
        <v>22</v>
      </c>
      <c r="E244" t="str">
        <f t="shared" si="15"/>
        <v>Young Adult</v>
      </c>
      <c r="F244" t="s">
        <v>4576</v>
      </c>
      <c r="G244" t="s">
        <v>62</v>
      </c>
      <c r="H244" s="3" t="s">
        <v>5244</v>
      </c>
      <c r="I244" s="11">
        <v>44031</v>
      </c>
      <c r="J244" s="11">
        <v>44033</v>
      </c>
      <c r="K244" t="s">
        <v>230</v>
      </c>
      <c r="L244" t="s">
        <v>631</v>
      </c>
      <c r="M244" t="s">
        <v>5260</v>
      </c>
      <c r="N244" t="s">
        <v>1558</v>
      </c>
      <c r="O244">
        <v>173</v>
      </c>
      <c r="P244">
        <v>79</v>
      </c>
      <c r="Q244" t="s">
        <v>3779</v>
      </c>
      <c r="R244" t="str">
        <f t="shared" si="16"/>
        <v>Hypertension</v>
      </c>
      <c r="S244">
        <v>259</v>
      </c>
      <c r="T244" t="str">
        <f t="shared" si="17"/>
        <v>Diabetes</v>
      </c>
      <c r="U244">
        <v>10.3</v>
      </c>
      <c r="V244">
        <v>32.5</v>
      </c>
      <c r="W244" t="str">
        <f t="shared" si="18"/>
        <v>Obese</v>
      </c>
      <c r="X244">
        <v>252</v>
      </c>
      <c r="Y244" t="str">
        <f t="shared" si="19"/>
        <v>High</v>
      </c>
      <c r="Z244" t="s">
        <v>25</v>
      </c>
      <c r="AA244">
        <v>26420</v>
      </c>
      <c r="AB244" t="s">
        <v>4347</v>
      </c>
      <c r="AC244" t="s">
        <v>132</v>
      </c>
    </row>
    <row r="245" spans="1:29" x14ac:dyDescent="0.3">
      <c r="A245" t="s">
        <v>1559</v>
      </c>
      <c r="B245" t="s">
        <v>1560</v>
      </c>
      <c r="C245" t="s">
        <v>60</v>
      </c>
      <c r="D245">
        <v>40</v>
      </c>
      <c r="E245" t="str">
        <f t="shared" si="15"/>
        <v>Middle Age</v>
      </c>
      <c r="F245" t="s">
        <v>4577</v>
      </c>
      <c r="G245" t="s">
        <v>329</v>
      </c>
      <c r="H245" s="3" t="s">
        <v>5000</v>
      </c>
      <c r="I245" s="11">
        <v>45300</v>
      </c>
      <c r="J245" s="11">
        <v>45325</v>
      </c>
      <c r="K245" t="s">
        <v>53</v>
      </c>
      <c r="L245" t="s">
        <v>508</v>
      </c>
      <c r="M245" t="s">
        <v>5265</v>
      </c>
      <c r="N245" t="s">
        <v>1565</v>
      </c>
      <c r="O245">
        <v>159</v>
      </c>
      <c r="P245">
        <v>174</v>
      </c>
      <c r="Q245" s="53" t="s">
        <v>3993</v>
      </c>
      <c r="R245" s="53" t="str">
        <f t="shared" si="16"/>
        <v>Hypertension</v>
      </c>
      <c r="S245">
        <v>246</v>
      </c>
      <c r="T245" t="str">
        <f t="shared" si="17"/>
        <v>Diabetes</v>
      </c>
      <c r="U245">
        <v>6.9</v>
      </c>
      <c r="V245">
        <v>35.4</v>
      </c>
      <c r="W245" t="str">
        <f t="shared" si="18"/>
        <v>Obese</v>
      </c>
      <c r="X245">
        <v>166</v>
      </c>
      <c r="Y245" t="str">
        <f t="shared" si="19"/>
        <v>Normal</v>
      </c>
      <c r="Z245" t="s">
        <v>25</v>
      </c>
      <c r="AA245">
        <v>40049</v>
      </c>
      <c r="AB245" t="s">
        <v>79</v>
      </c>
      <c r="AC245" t="s">
        <v>68</v>
      </c>
    </row>
    <row r="246" spans="1:29" x14ac:dyDescent="0.3">
      <c r="A246" t="s">
        <v>1566</v>
      </c>
      <c r="B246" t="s">
        <v>1567</v>
      </c>
      <c r="C246" t="s">
        <v>3442</v>
      </c>
      <c r="D246">
        <v>40</v>
      </c>
      <c r="E246" t="str">
        <f t="shared" si="15"/>
        <v>Middle Age</v>
      </c>
      <c r="F246" t="s">
        <v>4578</v>
      </c>
      <c r="G246" t="s">
        <v>25</v>
      </c>
      <c r="H246" s="3" t="s">
        <v>5244</v>
      </c>
      <c r="I246" s="11">
        <v>44206</v>
      </c>
      <c r="J246" s="11">
        <v>44208</v>
      </c>
      <c r="K246" t="s">
        <v>196</v>
      </c>
      <c r="L246" t="s">
        <v>54</v>
      </c>
      <c r="M246" t="s">
        <v>5259</v>
      </c>
      <c r="N246" t="s">
        <v>1571</v>
      </c>
      <c r="O246">
        <v>167</v>
      </c>
      <c r="P246">
        <v>83</v>
      </c>
      <c r="Q246" t="s">
        <v>3994</v>
      </c>
      <c r="R246" t="str">
        <f t="shared" si="16"/>
        <v>Hypertension</v>
      </c>
      <c r="S246">
        <v>150</v>
      </c>
      <c r="T246" t="str">
        <f t="shared" si="17"/>
        <v>Prediabetes</v>
      </c>
      <c r="U246">
        <v>11.2</v>
      </c>
      <c r="V246">
        <v>37</v>
      </c>
      <c r="W246" t="str">
        <f t="shared" si="18"/>
        <v>Obese</v>
      </c>
      <c r="X246">
        <v>148</v>
      </c>
      <c r="Y246" t="str">
        <f t="shared" si="19"/>
        <v>Normal</v>
      </c>
      <c r="Z246" t="s">
        <v>3749</v>
      </c>
      <c r="AA246">
        <v>49847</v>
      </c>
      <c r="AB246" t="s">
        <v>4346</v>
      </c>
      <c r="AC246" t="s">
        <v>132</v>
      </c>
    </row>
    <row r="247" spans="1:29" x14ac:dyDescent="0.3">
      <c r="A247" t="s">
        <v>1572</v>
      </c>
      <c r="B247" t="s">
        <v>1573</v>
      </c>
      <c r="C247" t="s">
        <v>3442</v>
      </c>
      <c r="D247">
        <v>22</v>
      </c>
      <c r="E247" t="str">
        <f t="shared" si="15"/>
        <v>Young Adult</v>
      </c>
      <c r="F247" t="s">
        <v>4579</v>
      </c>
      <c r="G247" t="s">
        <v>153</v>
      </c>
      <c r="H247" s="3" t="s">
        <v>5244</v>
      </c>
      <c r="I247" s="11">
        <v>44550</v>
      </c>
      <c r="J247" s="11">
        <v>44572</v>
      </c>
      <c r="K247" t="s">
        <v>668</v>
      </c>
      <c r="L247" t="s">
        <v>320</v>
      </c>
      <c r="M247" t="s">
        <v>5258</v>
      </c>
      <c r="N247" t="s">
        <v>799</v>
      </c>
      <c r="O247">
        <v>156</v>
      </c>
      <c r="P247">
        <v>69</v>
      </c>
      <c r="Q247" t="s">
        <v>3995</v>
      </c>
      <c r="R247" t="str">
        <f t="shared" si="16"/>
        <v>Hypertension</v>
      </c>
      <c r="S247">
        <v>112</v>
      </c>
      <c r="T247" t="str">
        <f t="shared" si="17"/>
        <v>Normal</v>
      </c>
      <c r="U247">
        <v>6.4</v>
      </c>
      <c r="V247">
        <v>41.1</v>
      </c>
      <c r="W247" t="str">
        <f t="shared" si="18"/>
        <v>Severe obesity</v>
      </c>
      <c r="X247">
        <v>127</v>
      </c>
      <c r="Y247" t="str">
        <f t="shared" si="19"/>
        <v>Normal</v>
      </c>
      <c r="Z247" t="s">
        <v>3751</v>
      </c>
      <c r="AA247">
        <v>46747</v>
      </c>
      <c r="AB247" t="s">
        <v>79</v>
      </c>
      <c r="AC247" t="s">
        <v>132</v>
      </c>
    </row>
    <row r="248" spans="1:29" x14ac:dyDescent="0.3">
      <c r="A248" t="s">
        <v>1577</v>
      </c>
      <c r="B248" t="s">
        <v>1578</v>
      </c>
      <c r="C248" t="s">
        <v>60</v>
      </c>
      <c r="D248">
        <v>68</v>
      </c>
      <c r="E248" t="str">
        <f t="shared" si="15"/>
        <v>Old Age</v>
      </c>
      <c r="F248" t="s">
        <v>4580</v>
      </c>
      <c r="G248" t="s">
        <v>329</v>
      </c>
      <c r="H248" s="3" t="s">
        <v>5244</v>
      </c>
      <c r="I248" s="11">
        <v>44576</v>
      </c>
      <c r="J248" s="11">
        <v>44593</v>
      </c>
      <c r="K248" t="s">
        <v>230</v>
      </c>
      <c r="L248" t="s">
        <v>631</v>
      </c>
      <c r="M248" t="s">
        <v>5260</v>
      </c>
      <c r="N248" t="s">
        <v>1581</v>
      </c>
      <c r="O248">
        <v>139</v>
      </c>
      <c r="P248">
        <v>95</v>
      </c>
      <c r="Q248" t="s">
        <v>3983</v>
      </c>
      <c r="R248" t="str">
        <f t="shared" si="16"/>
        <v>Hypertension</v>
      </c>
      <c r="S248">
        <v>300</v>
      </c>
      <c r="T248" t="str">
        <f t="shared" si="17"/>
        <v>Diabetes</v>
      </c>
      <c r="U248">
        <v>8.9</v>
      </c>
      <c r="V248">
        <v>19.7</v>
      </c>
      <c r="W248" t="str">
        <f t="shared" si="18"/>
        <v>Normal</v>
      </c>
      <c r="X248">
        <v>198</v>
      </c>
      <c r="Y248" t="str">
        <f t="shared" si="19"/>
        <v>Normal</v>
      </c>
      <c r="Z248" t="s">
        <v>3749</v>
      </c>
      <c r="AA248">
        <v>17439</v>
      </c>
      <c r="AB248" t="s">
        <v>79</v>
      </c>
      <c r="AC248" t="s">
        <v>68</v>
      </c>
    </row>
    <row r="249" spans="1:29" x14ac:dyDescent="0.3">
      <c r="A249" t="s">
        <v>3493</v>
      </c>
      <c r="B249" t="s">
        <v>563</v>
      </c>
      <c r="C249" t="s">
        <v>60</v>
      </c>
      <c r="D249">
        <v>41</v>
      </c>
      <c r="E249" t="str">
        <f t="shared" si="15"/>
        <v>Middle Age</v>
      </c>
      <c r="F249" t="s">
        <v>4418</v>
      </c>
      <c r="G249" t="s">
        <v>73</v>
      </c>
      <c r="H249" s="3" t="s">
        <v>5001</v>
      </c>
      <c r="I249" s="11">
        <v>43874</v>
      </c>
      <c r="J249" s="11">
        <v>43903</v>
      </c>
      <c r="K249" t="s">
        <v>230</v>
      </c>
      <c r="L249" t="s">
        <v>650</v>
      </c>
      <c r="M249" t="s">
        <v>5264</v>
      </c>
      <c r="N249" t="s">
        <v>1585</v>
      </c>
      <c r="O249">
        <v>144</v>
      </c>
      <c r="P249">
        <v>72</v>
      </c>
      <c r="Q249" t="s">
        <v>3996</v>
      </c>
      <c r="R249" t="str">
        <f t="shared" si="16"/>
        <v>Hypertension</v>
      </c>
      <c r="S249">
        <v>73</v>
      </c>
      <c r="T249" t="str">
        <f t="shared" si="17"/>
        <v>Normal</v>
      </c>
      <c r="U249">
        <v>6.3</v>
      </c>
      <c r="V249">
        <v>36.700000000000003</v>
      </c>
      <c r="W249" t="str">
        <f t="shared" si="18"/>
        <v>Obese</v>
      </c>
      <c r="X249">
        <v>215</v>
      </c>
      <c r="Y249" t="str">
        <f t="shared" si="19"/>
        <v>Border Line</v>
      </c>
      <c r="Z249" t="s">
        <v>25</v>
      </c>
      <c r="AA249">
        <v>30049</v>
      </c>
      <c r="AB249" t="s">
        <v>379</v>
      </c>
      <c r="AC249" t="s">
        <v>68</v>
      </c>
    </row>
    <row r="250" spans="1:29" x14ac:dyDescent="0.3">
      <c r="A250" t="s">
        <v>1586</v>
      </c>
      <c r="B250" t="s">
        <v>1587</v>
      </c>
      <c r="C250" t="s">
        <v>60</v>
      </c>
      <c r="D250">
        <v>55</v>
      </c>
      <c r="E250" t="str">
        <f t="shared" si="15"/>
        <v>Middle Age</v>
      </c>
      <c r="F250" t="s">
        <v>4581</v>
      </c>
      <c r="G250" t="s">
        <v>338</v>
      </c>
      <c r="H250" s="3" t="s">
        <v>5244</v>
      </c>
      <c r="I250" s="11">
        <v>44893</v>
      </c>
      <c r="J250" s="11">
        <v>44913</v>
      </c>
      <c r="K250" t="s">
        <v>196</v>
      </c>
      <c r="L250" t="s">
        <v>261</v>
      </c>
      <c r="M250" t="s">
        <v>5256</v>
      </c>
      <c r="N250" t="s">
        <v>1591</v>
      </c>
      <c r="O250">
        <v>115</v>
      </c>
      <c r="P250">
        <v>81</v>
      </c>
      <c r="Q250" t="s">
        <v>3997</v>
      </c>
      <c r="R250" t="str">
        <f t="shared" si="16"/>
        <v>Hypertension</v>
      </c>
      <c r="S250">
        <v>179</v>
      </c>
      <c r="T250" t="str">
        <f t="shared" si="17"/>
        <v>Prediabetes</v>
      </c>
      <c r="U250">
        <v>6.6</v>
      </c>
      <c r="V250">
        <v>38.299999999999997</v>
      </c>
      <c r="W250" t="str">
        <f t="shared" si="18"/>
        <v>Obese</v>
      </c>
      <c r="X250">
        <v>187</v>
      </c>
      <c r="Y250" t="str">
        <f t="shared" si="19"/>
        <v>Normal</v>
      </c>
      <c r="Z250" t="s">
        <v>3750</v>
      </c>
      <c r="AA250">
        <v>38177</v>
      </c>
      <c r="AB250" t="s">
        <v>79</v>
      </c>
      <c r="AC250" t="s">
        <v>68</v>
      </c>
    </row>
    <row r="251" spans="1:29" x14ac:dyDescent="0.3">
      <c r="A251" t="s">
        <v>1592</v>
      </c>
      <c r="B251" t="s">
        <v>1593</v>
      </c>
      <c r="C251" t="s">
        <v>60</v>
      </c>
      <c r="D251">
        <v>19</v>
      </c>
      <c r="E251" t="str">
        <f t="shared" si="15"/>
        <v>Young Adult</v>
      </c>
      <c r="F251" t="s">
        <v>4582</v>
      </c>
      <c r="G251" t="s">
        <v>62</v>
      </c>
      <c r="H251" s="3" t="s">
        <v>5002</v>
      </c>
      <c r="I251" s="11">
        <v>44593</v>
      </c>
      <c r="J251" s="11">
        <v>44617</v>
      </c>
      <c r="K251" t="s">
        <v>288</v>
      </c>
      <c r="L251" t="s">
        <v>157</v>
      </c>
      <c r="M251" t="s">
        <v>5267</v>
      </c>
      <c r="N251" t="s">
        <v>1597</v>
      </c>
      <c r="O251">
        <v>150</v>
      </c>
      <c r="P251">
        <v>89</v>
      </c>
      <c r="Q251" t="s">
        <v>3762</v>
      </c>
      <c r="R251" t="str">
        <f t="shared" si="16"/>
        <v>Hypertension</v>
      </c>
      <c r="S251">
        <v>115</v>
      </c>
      <c r="T251" t="str">
        <f t="shared" si="17"/>
        <v>Normal</v>
      </c>
      <c r="U251">
        <v>10.7</v>
      </c>
      <c r="V251">
        <v>38.1</v>
      </c>
      <c r="W251" t="str">
        <f t="shared" si="18"/>
        <v>Obese</v>
      </c>
      <c r="X251">
        <v>127</v>
      </c>
      <c r="Y251" t="str">
        <f t="shared" si="19"/>
        <v>Normal</v>
      </c>
      <c r="Z251" t="s">
        <v>3750</v>
      </c>
      <c r="AA251">
        <v>27364</v>
      </c>
      <c r="AB251" t="s">
        <v>79</v>
      </c>
      <c r="AC251" t="s">
        <v>68</v>
      </c>
    </row>
    <row r="252" spans="1:29" x14ac:dyDescent="0.3">
      <c r="A252" t="s">
        <v>3549</v>
      </c>
      <c r="B252" t="s">
        <v>1598</v>
      </c>
      <c r="C252" t="s">
        <v>60</v>
      </c>
      <c r="D252">
        <v>31</v>
      </c>
      <c r="E252" t="str">
        <f t="shared" si="15"/>
        <v>Young Adult</v>
      </c>
      <c r="F252" t="s">
        <v>3694</v>
      </c>
      <c r="G252" t="s">
        <v>25</v>
      </c>
      <c r="H252" s="3" t="s">
        <v>5003</v>
      </c>
      <c r="I252" s="11">
        <v>44878</v>
      </c>
      <c r="J252" s="11">
        <v>44898</v>
      </c>
      <c r="K252" t="s">
        <v>668</v>
      </c>
      <c r="L252" t="s">
        <v>320</v>
      </c>
      <c r="M252" t="s">
        <v>5258</v>
      </c>
      <c r="N252" t="s">
        <v>1602</v>
      </c>
      <c r="O252">
        <v>132</v>
      </c>
      <c r="P252">
        <v>96</v>
      </c>
      <c r="Q252" t="s">
        <v>3998</v>
      </c>
      <c r="R252" t="str">
        <f t="shared" si="16"/>
        <v>Hypertension</v>
      </c>
      <c r="S252">
        <v>295</v>
      </c>
      <c r="T252" t="str">
        <f t="shared" si="17"/>
        <v>Diabetes</v>
      </c>
      <c r="U252">
        <v>11.6</v>
      </c>
      <c r="V252">
        <v>29.5</v>
      </c>
      <c r="W252" t="str">
        <f t="shared" si="18"/>
        <v>Over Weight</v>
      </c>
      <c r="X252">
        <v>204</v>
      </c>
      <c r="Y252" t="str">
        <f t="shared" si="19"/>
        <v>Border Line</v>
      </c>
      <c r="Z252" t="s">
        <v>3750</v>
      </c>
      <c r="AA252">
        <v>34960</v>
      </c>
      <c r="AB252" t="s">
        <v>379</v>
      </c>
      <c r="AC252" t="s">
        <v>68</v>
      </c>
    </row>
    <row r="253" spans="1:29" x14ac:dyDescent="0.3">
      <c r="A253" t="s">
        <v>1603</v>
      </c>
      <c r="B253" t="s">
        <v>1604</v>
      </c>
      <c r="C253" t="s">
        <v>36</v>
      </c>
      <c r="D253">
        <v>60</v>
      </c>
      <c r="E253" t="str">
        <f t="shared" si="15"/>
        <v>Old Age</v>
      </c>
      <c r="F253" t="s">
        <v>4583</v>
      </c>
      <c r="G253" t="s">
        <v>247</v>
      </c>
      <c r="H253" s="3" t="s">
        <v>5004</v>
      </c>
      <c r="I253" s="11">
        <v>44394</v>
      </c>
      <c r="K253" t="s">
        <v>156</v>
      </c>
      <c r="L253" t="s">
        <v>650</v>
      </c>
      <c r="M253" t="s">
        <v>5264</v>
      </c>
      <c r="N253" t="s">
        <v>1608</v>
      </c>
      <c r="O253">
        <v>168</v>
      </c>
      <c r="P253">
        <v>81</v>
      </c>
      <c r="Q253" t="s">
        <v>3999</v>
      </c>
      <c r="R253" t="str">
        <f t="shared" si="16"/>
        <v>Hypertension</v>
      </c>
      <c r="S253">
        <v>192</v>
      </c>
      <c r="T253" t="str">
        <f t="shared" si="17"/>
        <v>Prediabetes</v>
      </c>
      <c r="U253">
        <v>8.9</v>
      </c>
      <c r="V253">
        <v>18.600000000000001</v>
      </c>
      <c r="W253" t="str">
        <f t="shared" si="18"/>
        <v>Normal</v>
      </c>
      <c r="X253">
        <v>202</v>
      </c>
      <c r="Y253" t="str">
        <f t="shared" si="19"/>
        <v>Border Line</v>
      </c>
      <c r="Z253" t="s">
        <v>3750</v>
      </c>
      <c r="AA253">
        <v>43582</v>
      </c>
      <c r="AB253" t="s">
        <v>379</v>
      </c>
      <c r="AC253" t="s">
        <v>25</v>
      </c>
    </row>
    <row r="254" spans="1:29" x14ac:dyDescent="0.3">
      <c r="A254" t="s">
        <v>1609</v>
      </c>
      <c r="B254" t="s">
        <v>1610</v>
      </c>
      <c r="C254" t="s">
        <v>3442</v>
      </c>
      <c r="D254">
        <v>85</v>
      </c>
      <c r="E254" t="str">
        <f t="shared" si="15"/>
        <v>Old Age</v>
      </c>
      <c r="F254" t="s">
        <v>4584</v>
      </c>
      <c r="G254" t="s">
        <v>145</v>
      </c>
      <c r="H254" s="3" t="s">
        <v>5005</v>
      </c>
      <c r="I254" s="11">
        <v>43998</v>
      </c>
      <c r="J254" s="11">
        <v>44014</v>
      </c>
      <c r="K254" t="s">
        <v>342</v>
      </c>
      <c r="L254" t="s">
        <v>548</v>
      </c>
      <c r="M254" t="s">
        <v>5265</v>
      </c>
      <c r="N254" t="s">
        <v>799</v>
      </c>
      <c r="O254">
        <v>148</v>
      </c>
      <c r="P254">
        <v>62</v>
      </c>
      <c r="Q254" t="s">
        <v>4000</v>
      </c>
      <c r="R254" t="str">
        <f t="shared" si="16"/>
        <v>Hypertension</v>
      </c>
      <c r="S254">
        <v>288</v>
      </c>
      <c r="T254" t="str">
        <f t="shared" si="17"/>
        <v>Diabetes</v>
      </c>
      <c r="U254">
        <v>5.7</v>
      </c>
      <c r="V254">
        <v>22.2</v>
      </c>
      <c r="W254" t="str">
        <f t="shared" si="18"/>
        <v>Normal</v>
      </c>
      <c r="X254">
        <v>156</v>
      </c>
      <c r="Y254" t="str">
        <f t="shared" si="19"/>
        <v>Normal</v>
      </c>
      <c r="Z254" t="s">
        <v>25</v>
      </c>
      <c r="AA254">
        <v>11728</v>
      </c>
      <c r="AB254" t="s">
        <v>25</v>
      </c>
      <c r="AC254" t="s">
        <v>68</v>
      </c>
    </row>
    <row r="255" spans="1:29" x14ac:dyDescent="0.3">
      <c r="A255" t="s">
        <v>3550</v>
      </c>
      <c r="B255" t="s">
        <v>1616</v>
      </c>
      <c r="C255" t="s">
        <v>3442</v>
      </c>
      <c r="D255">
        <v>35</v>
      </c>
      <c r="E255" t="str">
        <f t="shared" si="15"/>
        <v>Young Adult</v>
      </c>
      <c r="F255" t="s">
        <v>4585</v>
      </c>
      <c r="G255" t="s">
        <v>73</v>
      </c>
      <c r="H255" s="3" t="s">
        <v>5006</v>
      </c>
      <c r="I255" s="11">
        <v>45538</v>
      </c>
      <c r="J255" s="11">
        <v>45540</v>
      </c>
      <c r="K255" t="s">
        <v>668</v>
      </c>
      <c r="L255" t="s">
        <v>481</v>
      </c>
      <c r="M255" t="s">
        <v>5263</v>
      </c>
      <c r="N255" t="s">
        <v>1621</v>
      </c>
      <c r="O255">
        <v>90</v>
      </c>
      <c r="P255">
        <v>74</v>
      </c>
      <c r="Q255" t="s">
        <v>4002</v>
      </c>
      <c r="R255" t="str">
        <f t="shared" si="16"/>
        <v>Normal</v>
      </c>
      <c r="S255">
        <v>192</v>
      </c>
      <c r="T255" t="str">
        <f t="shared" si="17"/>
        <v>Prediabetes</v>
      </c>
      <c r="U255">
        <v>12.9</v>
      </c>
      <c r="V255">
        <v>30.9</v>
      </c>
      <c r="W255" t="str">
        <f t="shared" si="18"/>
        <v>Obese</v>
      </c>
      <c r="X255">
        <v>131</v>
      </c>
      <c r="Y255" t="str">
        <f t="shared" si="19"/>
        <v>Normal</v>
      </c>
      <c r="Z255" t="s">
        <v>3749</v>
      </c>
      <c r="AA255">
        <v>3628</v>
      </c>
      <c r="AB255" t="s">
        <v>79</v>
      </c>
      <c r="AC255" t="s">
        <v>132</v>
      </c>
    </row>
    <row r="256" spans="1:29" x14ac:dyDescent="0.3">
      <c r="A256" t="s">
        <v>1622</v>
      </c>
      <c r="B256" t="s">
        <v>1236</v>
      </c>
      <c r="C256" t="s">
        <v>60</v>
      </c>
      <c r="D256">
        <v>77</v>
      </c>
      <c r="E256" t="str">
        <f t="shared" si="15"/>
        <v>Old Age</v>
      </c>
      <c r="F256" t="s">
        <v>4586</v>
      </c>
      <c r="G256" t="s">
        <v>25</v>
      </c>
      <c r="H256" s="3" t="s">
        <v>5007</v>
      </c>
      <c r="I256" s="11">
        <v>44303</v>
      </c>
      <c r="J256" s="11">
        <v>44328</v>
      </c>
      <c r="K256" t="s">
        <v>156</v>
      </c>
      <c r="L256" t="s">
        <v>54</v>
      </c>
      <c r="M256" t="s">
        <v>5259</v>
      </c>
      <c r="N256" t="s">
        <v>1626</v>
      </c>
      <c r="O256">
        <v>117</v>
      </c>
      <c r="P256">
        <v>81</v>
      </c>
      <c r="Q256" t="s">
        <v>4003</v>
      </c>
      <c r="R256" t="str">
        <f t="shared" si="16"/>
        <v>Hypertension</v>
      </c>
      <c r="S256">
        <v>191</v>
      </c>
      <c r="T256" t="str">
        <f t="shared" si="17"/>
        <v>Prediabetes</v>
      </c>
      <c r="U256">
        <v>8.8000000000000007</v>
      </c>
      <c r="V256">
        <v>32.5</v>
      </c>
      <c r="W256" t="str">
        <f t="shared" si="18"/>
        <v>Obese</v>
      </c>
      <c r="X256">
        <v>273</v>
      </c>
      <c r="Y256" t="str">
        <f t="shared" si="19"/>
        <v>High</v>
      </c>
      <c r="Z256" t="s">
        <v>3749</v>
      </c>
      <c r="AA256">
        <v>33301</v>
      </c>
      <c r="AB256" t="s">
        <v>79</v>
      </c>
      <c r="AC256" t="s">
        <v>68</v>
      </c>
    </row>
    <row r="257" spans="1:29" x14ac:dyDescent="0.3">
      <c r="A257" t="s">
        <v>3494</v>
      </c>
      <c r="B257" t="s">
        <v>1627</v>
      </c>
      <c r="C257" t="s">
        <v>3442</v>
      </c>
      <c r="D257">
        <v>32</v>
      </c>
      <c r="E257" t="str">
        <f t="shared" si="15"/>
        <v>Young Adult</v>
      </c>
      <c r="F257" t="s">
        <v>4587</v>
      </c>
      <c r="G257" t="s">
        <v>62</v>
      </c>
      <c r="H257" s="3" t="s">
        <v>5008</v>
      </c>
      <c r="I257" s="11">
        <v>45192</v>
      </c>
      <c r="J257" s="11">
        <v>45215</v>
      </c>
      <c r="K257" t="s">
        <v>53</v>
      </c>
      <c r="L257" t="s">
        <v>650</v>
      </c>
      <c r="M257" t="s">
        <v>5264</v>
      </c>
      <c r="N257" t="s">
        <v>1632</v>
      </c>
      <c r="O257">
        <v>138</v>
      </c>
      <c r="P257">
        <v>71</v>
      </c>
      <c r="Q257" t="s">
        <v>1633</v>
      </c>
      <c r="R257" t="str">
        <f t="shared" si="16"/>
        <v>Hypertension</v>
      </c>
      <c r="S257">
        <v>195</v>
      </c>
      <c r="T257" t="str">
        <f t="shared" si="17"/>
        <v>Prediabetes</v>
      </c>
      <c r="U257">
        <v>10.6</v>
      </c>
      <c r="V257">
        <v>25.7</v>
      </c>
      <c r="W257" t="str">
        <f t="shared" si="18"/>
        <v>Over Weight</v>
      </c>
      <c r="X257">
        <v>163</v>
      </c>
      <c r="Y257" t="str">
        <f t="shared" si="19"/>
        <v>Normal</v>
      </c>
      <c r="Z257" t="s">
        <v>25</v>
      </c>
      <c r="AA257">
        <v>40178</v>
      </c>
      <c r="AB257" t="s">
        <v>4347</v>
      </c>
      <c r="AC257" t="s">
        <v>68</v>
      </c>
    </row>
    <row r="258" spans="1:29" x14ac:dyDescent="0.3">
      <c r="A258" t="s">
        <v>1634</v>
      </c>
      <c r="B258" t="s">
        <v>466</v>
      </c>
      <c r="C258" t="s">
        <v>60</v>
      </c>
      <c r="D258">
        <v>76</v>
      </c>
      <c r="E258" t="str">
        <f t="shared" ref="E258:E321" si="20">IF(D258&gt;59, "Old Age", IF(D258&lt;40, "Young Adult",  "Middle Age"))</f>
        <v>Old Age</v>
      </c>
      <c r="F258" t="s">
        <v>4588</v>
      </c>
      <c r="G258" t="s">
        <v>541</v>
      </c>
      <c r="H258" s="3" t="s">
        <v>5244</v>
      </c>
      <c r="I258" s="11">
        <v>43838</v>
      </c>
      <c r="J258" s="11">
        <v>43853</v>
      </c>
      <c r="K258" t="s">
        <v>230</v>
      </c>
      <c r="L258" t="s">
        <v>508</v>
      </c>
      <c r="M258" t="s">
        <v>5265</v>
      </c>
      <c r="N258" t="s">
        <v>1638</v>
      </c>
      <c r="O258">
        <v>90</v>
      </c>
      <c r="P258">
        <v>64</v>
      </c>
      <c r="Q258" t="s">
        <v>4004</v>
      </c>
      <c r="R258" t="str">
        <f t="shared" ref="R258:R321" si="21">IF(OR(O258 &gt; 129, P258&gt; 79), "Hypertension", IF(AND(O258&gt;119, P258&lt;80), "Elevated", IF(OR(O258&lt;90, P258&lt;60), "Hypotension", "Normal")))</f>
        <v>Normal</v>
      </c>
      <c r="S258">
        <v>190</v>
      </c>
      <c r="T258" t="str">
        <f t="shared" ref="T258:T321" si="22">IF(S258&lt;70, "Hypoglycemia", IF(S258&gt;399,"Hyperglycemia", IF(S258&gt;199, "Diabetes", IF(S258&gt;139,"Prediabetes", "Normal"))))</f>
        <v>Prediabetes</v>
      </c>
      <c r="U258">
        <v>12.5</v>
      </c>
      <c r="V258">
        <v>25.6</v>
      </c>
      <c r="W258" t="str">
        <f t="shared" ref="W258:W321" si="23">IF(V258&gt;39.9, "Severe obesity", IF(V258&lt;18.5, "Under Weight", IF(V258&lt;25, "Normal", IF(V258&lt;30, "Over Weight", "Obese"))))</f>
        <v>Over Weight</v>
      </c>
      <c r="X258">
        <v>123</v>
      </c>
      <c r="Y258" t="str">
        <f t="shared" ref="Y258:Y321" si="24">IF(X258 &lt;200, "Normal", IF(X258 &gt;239, "High", "Border Line"))</f>
        <v>Normal</v>
      </c>
      <c r="Z258" t="s">
        <v>25</v>
      </c>
      <c r="AA258">
        <v>47918</v>
      </c>
      <c r="AB258" t="s">
        <v>25</v>
      </c>
      <c r="AC258" t="s">
        <v>68</v>
      </c>
    </row>
    <row r="259" spans="1:29" x14ac:dyDescent="0.3">
      <c r="A259" t="s">
        <v>1639</v>
      </c>
      <c r="B259" t="s">
        <v>264</v>
      </c>
      <c r="C259" t="s">
        <v>36</v>
      </c>
      <c r="D259">
        <v>41</v>
      </c>
      <c r="E259" t="str">
        <f t="shared" si="20"/>
        <v>Middle Age</v>
      </c>
      <c r="F259" t="s">
        <v>4589</v>
      </c>
      <c r="G259" t="s">
        <v>247</v>
      </c>
      <c r="H259" s="3" t="s">
        <v>5009</v>
      </c>
      <c r="I259" s="11">
        <v>45423</v>
      </c>
      <c r="J259" s="11">
        <v>45447</v>
      </c>
      <c r="K259" t="s">
        <v>196</v>
      </c>
      <c r="L259" t="s">
        <v>261</v>
      </c>
      <c r="M259" t="s">
        <v>5256</v>
      </c>
      <c r="N259" t="s">
        <v>173</v>
      </c>
      <c r="O259">
        <v>161</v>
      </c>
      <c r="P259">
        <v>78</v>
      </c>
      <c r="Q259" t="s">
        <v>4005</v>
      </c>
      <c r="R259" t="str">
        <f t="shared" si="21"/>
        <v>Hypertension</v>
      </c>
      <c r="S259">
        <v>279</v>
      </c>
      <c r="T259" t="str">
        <f t="shared" si="22"/>
        <v>Diabetes</v>
      </c>
      <c r="U259">
        <v>12.8</v>
      </c>
      <c r="V259">
        <v>36.1</v>
      </c>
      <c r="W259" t="str">
        <f t="shared" si="23"/>
        <v>Obese</v>
      </c>
      <c r="X259">
        <v>177</v>
      </c>
      <c r="Y259" t="str">
        <f t="shared" si="24"/>
        <v>Normal</v>
      </c>
      <c r="Z259" t="s">
        <v>3750</v>
      </c>
      <c r="AA259">
        <v>38223</v>
      </c>
      <c r="AB259" t="s">
        <v>79</v>
      </c>
      <c r="AC259" t="s">
        <v>132</v>
      </c>
    </row>
    <row r="260" spans="1:29" x14ac:dyDescent="0.3">
      <c r="A260" t="s">
        <v>1643</v>
      </c>
      <c r="B260" t="s">
        <v>1286</v>
      </c>
      <c r="C260" t="s">
        <v>60</v>
      </c>
      <c r="D260">
        <v>52</v>
      </c>
      <c r="E260" t="str">
        <f t="shared" si="20"/>
        <v>Middle Age</v>
      </c>
      <c r="F260" t="s">
        <v>3697</v>
      </c>
      <c r="G260" t="s">
        <v>468</v>
      </c>
      <c r="H260" s="3" t="s">
        <v>5010</v>
      </c>
      <c r="I260" s="11">
        <v>45131</v>
      </c>
      <c r="J260" s="11">
        <v>45154</v>
      </c>
      <c r="K260" t="s">
        <v>668</v>
      </c>
      <c r="L260" t="s">
        <v>650</v>
      </c>
      <c r="M260" t="s">
        <v>5264</v>
      </c>
      <c r="N260" t="s">
        <v>111</v>
      </c>
      <c r="O260">
        <v>170</v>
      </c>
      <c r="P260">
        <v>83</v>
      </c>
      <c r="Q260" t="s">
        <v>4006</v>
      </c>
      <c r="R260" t="str">
        <f t="shared" si="21"/>
        <v>Hypertension</v>
      </c>
      <c r="S260">
        <v>192</v>
      </c>
      <c r="T260" t="str">
        <f t="shared" si="22"/>
        <v>Prediabetes</v>
      </c>
      <c r="U260">
        <v>12.1</v>
      </c>
      <c r="V260">
        <v>34.4</v>
      </c>
      <c r="W260" t="str">
        <f t="shared" si="23"/>
        <v>Obese</v>
      </c>
      <c r="X260">
        <v>136</v>
      </c>
      <c r="Y260" t="str">
        <f t="shared" si="24"/>
        <v>Normal</v>
      </c>
      <c r="Z260" t="s">
        <v>3749</v>
      </c>
      <c r="AA260">
        <v>35442</v>
      </c>
      <c r="AB260" t="s">
        <v>4347</v>
      </c>
      <c r="AC260" t="s">
        <v>132</v>
      </c>
    </row>
    <row r="261" spans="1:29" x14ac:dyDescent="0.3">
      <c r="A261" t="s">
        <v>3453</v>
      </c>
      <c r="B261" t="s">
        <v>1648</v>
      </c>
      <c r="C261" t="s">
        <v>3442</v>
      </c>
      <c r="D261">
        <v>55</v>
      </c>
      <c r="E261" t="str">
        <f t="shared" si="20"/>
        <v>Middle Age</v>
      </c>
      <c r="F261" t="s">
        <v>4590</v>
      </c>
      <c r="G261" t="s">
        <v>73</v>
      </c>
      <c r="H261" s="3" t="s">
        <v>5011</v>
      </c>
      <c r="I261" s="11">
        <v>44208</v>
      </c>
      <c r="J261" s="11">
        <v>44210</v>
      </c>
      <c r="K261" t="s">
        <v>196</v>
      </c>
      <c r="L261" t="s">
        <v>320</v>
      </c>
      <c r="M261" t="s">
        <v>5258</v>
      </c>
      <c r="N261" t="s">
        <v>1652</v>
      </c>
      <c r="O261">
        <v>139</v>
      </c>
      <c r="P261">
        <v>83</v>
      </c>
      <c r="Q261" t="s">
        <v>3814</v>
      </c>
      <c r="R261" t="str">
        <f t="shared" si="21"/>
        <v>Hypertension</v>
      </c>
      <c r="S261">
        <v>144</v>
      </c>
      <c r="T261" t="str">
        <f t="shared" si="22"/>
        <v>Prediabetes</v>
      </c>
      <c r="U261">
        <v>5.9</v>
      </c>
      <c r="V261">
        <v>35.4</v>
      </c>
      <c r="W261" t="str">
        <f t="shared" si="23"/>
        <v>Obese</v>
      </c>
      <c r="X261">
        <v>241</v>
      </c>
      <c r="Y261" t="str">
        <f t="shared" si="24"/>
        <v>High</v>
      </c>
      <c r="Z261" t="s">
        <v>3749</v>
      </c>
      <c r="AA261">
        <v>34735</v>
      </c>
      <c r="AB261" t="s">
        <v>4346</v>
      </c>
      <c r="AC261" t="s">
        <v>68</v>
      </c>
    </row>
    <row r="262" spans="1:29" x14ac:dyDescent="0.3">
      <c r="A262" t="s">
        <v>3495</v>
      </c>
      <c r="B262" t="s">
        <v>1653</v>
      </c>
      <c r="C262" t="s">
        <v>60</v>
      </c>
      <c r="D262">
        <v>42</v>
      </c>
      <c r="E262" t="str">
        <f t="shared" si="20"/>
        <v>Middle Age</v>
      </c>
      <c r="F262" t="s">
        <v>4591</v>
      </c>
      <c r="G262" t="s">
        <v>247</v>
      </c>
      <c r="H262" t="s">
        <v>5244</v>
      </c>
      <c r="I262" s="11">
        <v>44733</v>
      </c>
      <c r="J262" s="11">
        <v>44749</v>
      </c>
      <c r="K262" t="s">
        <v>409</v>
      </c>
      <c r="L262" t="s">
        <v>631</v>
      </c>
      <c r="M262" t="s">
        <v>5260</v>
      </c>
      <c r="O262">
        <v>112</v>
      </c>
      <c r="P262">
        <v>76</v>
      </c>
      <c r="Q262" t="s">
        <v>4007</v>
      </c>
      <c r="R262" t="str">
        <f t="shared" si="21"/>
        <v>Normal</v>
      </c>
      <c r="S262">
        <v>204</v>
      </c>
      <c r="T262" t="str">
        <f t="shared" si="22"/>
        <v>Diabetes</v>
      </c>
      <c r="U262">
        <v>9.8000000000000007</v>
      </c>
      <c r="V262">
        <v>31.9</v>
      </c>
      <c r="W262" t="str">
        <f t="shared" si="23"/>
        <v>Obese</v>
      </c>
      <c r="X262">
        <v>226</v>
      </c>
      <c r="Y262" t="str">
        <f t="shared" si="24"/>
        <v>Border Line</v>
      </c>
      <c r="Z262" t="s">
        <v>25</v>
      </c>
      <c r="AA262">
        <v>18169</v>
      </c>
      <c r="AB262" t="s">
        <v>33</v>
      </c>
      <c r="AC262" t="s">
        <v>25</v>
      </c>
    </row>
    <row r="263" spans="1:29" x14ac:dyDescent="0.3">
      <c r="A263" t="s">
        <v>1658</v>
      </c>
      <c r="B263" t="s">
        <v>1507</v>
      </c>
      <c r="C263" t="s">
        <v>60</v>
      </c>
      <c r="D263">
        <v>69</v>
      </c>
      <c r="E263" t="str">
        <f t="shared" si="20"/>
        <v>Old Age</v>
      </c>
      <c r="F263" t="s">
        <v>4592</v>
      </c>
      <c r="G263" t="s">
        <v>73</v>
      </c>
      <c r="H263" s="3" t="s">
        <v>5012</v>
      </c>
      <c r="I263" s="11">
        <v>44668</v>
      </c>
      <c r="J263" s="11">
        <v>44698</v>
      </c>
      <c r="K263" t="s">
        <v>668</v>
      </c>
      <c r="L263" t="s">
        <v>157</v>
      </c>
      <c r="M263" t="s">
        <v>5267</v>
      </c>
      <c r="N263" t="s">
        <v>1663</v>
      </c>
      <c r="O263">
        <v>133</v>
      </c>
      <c r="P263">
        <v>75</v>
      </c>
      <c r="Q263" t="s">
        <v>1664</v>
      </c>
      <c r="R263" t="str">
        <f t="shared" si="21"/>
        <v>Hypertension</v>
      </c>
      <c r="S263">
        <v>263</v>
      </c>
      <c r="T263" t="str">
        <f t="shared" si="22"/>
        <v>Diabetes</v>
      </c>
      <c r="U263">
        <v>5.5</v>
      </c>
      <c r="V263">
        <v>34.4</v>
      </c>
      <c r="W263" t="str">
        <f t="shared" si="23"/>
        <v>Obese</v>
      </c>
      <c r="X263">
        <v>257</v>
      </c>
      <c r="Y263" t="str">
        <f t="shared" si="24"/>
        <v>High</v>
      </c>
      <c r="Z263" t="s">
        <v>3751</v>
      </c>
      <c r="AA263">
        <v>10834</v>
      </c>
      <c r="AB263" t="s">
        <v>33</v>
      </c>
      <c r="AC263" t="s">
        <v>68</v>
      </c>
    </row>
    <row r="264" spans="1:29" x14ac:dyDescent="0.3">
      <c r="A264" t="s">
        <v>1666</v>
      </c>
      <c r="B264" t="s">
        <v>1667</v>
      </c>
      <c r="C264" t="s">
        <v>60</v>
      </c>
      <c r="D264">
        <v>83</v>
      </c>
      <c r="E264" t="str">
        <f t="shared" si="20"/>
        <v>Old Age</v>
      </c>
      <c r="F264" t="s">
        <v>4504</v>
      </c>
      <c r="G264" t="s">
        <v>62</v>
      </c>
      <c r="H264" s="3" t="s">
        <v>5013</v>
      </c>
      <c r="I264" s="11">
        <v>44582</v>
      </c>
      <c r="J264" s="11">
        <v>44583</v>
      </c>
      <c r="K264" t="s">
        <v>230</v>
      </c>
      <c r="L264" t="s">
        <v>157</v>
      </c>
      <c r="M264" t="s">
        <v>5267</v>
      </c>
      <c r="N264" t="s">
        <v>363</v>
      </c>
      <c r="O264">
        <v>92</v>
      </c>
      <c r="P264">
        <v>76</v>
      </c>
      <c r="Q264" t="s">
        <v>1672</v>
      </c>
      <c r="R264" t="str">
        <f t="shared" si="21"/>
        <v>Normal</v>
      </c>
      <c r="S264">
        <v>94</v>
      </c>
      <c r="T264" t="str">
        <f t="shared" si="22"/>
        <v>Normal</v>
      </c>
      <c r="U264">
        <v>5.7</v>
      </c>
      <c r="V264">
        <v>31.8</v>
      </c>
      <c r="W264" t="str">
        <f t="shared" si="23"/>
        <v>Obese</v>
      </c>
      <c r="X264">
        <v>274</v>
      </c>
      <c r="Y264" t="str">
        <f t="shared" si="24"/>
        <v>High</v>
      </c>
      <c r="Z264" t="s">
        <v>3749</v>
      </c>
      <c r="AA264">
        <v>1022</v>
      </c>
      <c r="AB264" t="s">
        <v>79</v>
      </c>
      <c r="AC264" t="s">
        <v>25</v>
      </c>
    </row>
    <row r="265" spans="1:29" x14ac:dyDescent="0.3">
      <c r="A265" t="s">
        <v>1673</v>
      </c>
      <c r="B265" t="s">
        <v>1674</v>
      </c>
      <c r="C265" t="s">
        <v>60</v>
      </c>
      <c r="D265">
        <v>69</v>
      </c>
      <c r="E265" t="str">
        <f t="shared" si="20"/>
        <v>Old Age</v>
      </c>
      <c r="F265" t="s">
        <v>3698</v>
      </c>
      <c r="G265" t="s">
        <v>145</v>
      </c>
      <c r="H265" s="3" t="s">
        <v>5014</v>
      </c>
      <c r="K265" t="s">
        <v>53</v>
      </c>
      <c r="L265" t="s">
        <v>261</v>
      </c>
      <c r="M265" t="s">
        <v>5256</v>
      </c>
      <c r="N265" t="s">
        <v>1677</v>
      </c>
      <c r="O265">
        <v>92</v>
      </c>
      <c r="P265">
        <v>68</v>
      </c>
      <c r="Q265" t="s">
        <v>4010</v>
      </c>
      <c r="R265" t="str">
        <f t="shared" si="21"/>
        <v>Normal</v>
      </c>
      <c r="S265">
        <v>876</v>
      </c>
      <c r="T265" t="str">
        <f t="shared" si="22"/>
        <v>Hyperglycemia</v>
      </c>
      <c r="U265">
        <v>8.9</v>
      </c>
      <c r="V265">
        <v>30.2</v>
      </c>
      <c r="W265" t="str">
        <f t="shared" si="23"/>
        <v>Obese</v>
      </c>
      <c r="X265">
        <v>120</v>
      </c>
      <c r="Y265" t="str">
        <f t="shared" si="24"/>
        <v>Normal</v>
      </c>
      <c r="Z265" t="s">
        <v>3749</v>
      </c>
      <c r="AA265">
        <v>37921</v>
      </c>
      <c r="AB265" t="s">
        <v>379</v>
      </c>
      <c r="AC265" t="s">
        <v>132</v>
      </c>
    </row>
    <row r="266" spans="1:29" x14ac:dyDescent="0.3">
      <c r="A266" t="s">
        <v>1678</v>
      </c>
      <c r="B266" t="s">
        <v>1679</v>
      </c>
      <c r="C266" t="s">
        <v>36</v>
      </c>
      <c r="D266">
        <v>41</v>
      </c>
      <c r="E266" t="str">
        <f t="shared" si="20"/>
        <v>Middle Age</v>
      </c>
      <c r="F266" t="s">
        <v>4593</v>
      </c>
      <c r="G266" t="s">
        <v>153</v>
      </c>
      <c r="H266" s="3" t="s">
        <v>5244</v>
      </c>
      <c r="K266" t="s">
        <v>156</v>
      </c>
      <c r="L266" t="s">
        <v>54</v>
      </c>
      <c r="M266" t="s">
        <v>5259</v>
      </c>
      <c r="N266" t="s">
        <v>1681</v>
      </c>
      <c r="O266">
        <v>104</v>
      </c>
      <c r="P266">
        <v>73</v>
      </c>
      <c r="Q266" t="s">
        <v>4011</v>
      </c>
      <c r="R266" t="str">
        <f t="shared" si="21"/>
        <v>Normal</v>
      </c>
      <c r="S266">
        <v>195</v>
      </c>
      <c r="T266" t="str">
        <f t="shared" si="22"/>
        <v>Prediabetes</v>
      </c>
      <c r="U266">
        <v>11.4</v>
      </c>
      <c r="V266">
        <v>43</v>
      </c>
      <c r="W266" t="str">
        <f t="shared" si="23"/>
        <v>Severe obesity</v>
      </c>
      <c r="X266">
        <v>240</v>
      </c>
      <c r="Y266" t="str">
        <f t="shared" si="24"/>
        <v>High</v>
      </c>
      <c r="Z266" t="s">
        <v>3750</v>
      </c>
      <c r="AA266">
        <v>4511</v>
      </c>
      <c r="AB266" t="s">
        <v>33</v>
      </c>
      <c r="AC266" t="s">
        <v>132</v>
      </c>
    </row>
    <row r="267" spans="1:29" x14ac:dyDescent="0.3">
      <c r="A267" t="s">
        <v>1682</v>
      </c>
      <c r="B267" t="s">
        <v>1683</v>
      </c>
      <c r="C267" t="s">
        <v>3442</v>
      </c>
      <c r="D267">
        <v>79</v>
      </c>
      <c r="E267" t="str">
        <f t="shared" si="20"/>
        <v>Old Age</v>
      </c>
      <c r="F267" t="s">
        <v>4594</v>
      </c>
      <c r="G267" t="s">
        <v>153</v>
      </c>
      <c r="H267" t="s">
        <v>5209</v>
      </c>
      <c r="I267" s="11">
        <v>44266</v>
      </c>
      <c r="J267" s="11">
        <v>44287</v>
      </c>
      <c r="L267" t="s">
        <v>157</v>
      </c>
      <c r="M267" t="s">
        <v>5267</v>
      </c>
      <c r="N267" t="s">
        <v>1688</v>
      </c>
      <c r="O267">
        <v>120</v>
      </c>
      <c r="P267">
        <v>83</v>
      </c>
      <c r="Q267" t="s">
        <v>4012</v>
      </c>
      <c r="R267" t="str">
        <f t="shared" si="21"/>
        <v>Hypertension</v>
      </c>
      <c r="S267">
        <v>209</v>
      </c>
      <c r="T267" t="str">
        <f t="shared" si="22"/>
        <v>Diabetes</v>
      </c>
      <c r="U267">
        <v>7.2</v>
      </c>
      <c r="V267">
        <v>40.9</v>
      </c>
      <c r="W267" t="str">
        <f t="shared" si="23"/>
        <v>Severe obesity</v>
      </c>
      <c r="X267">
        <v>185</v>
      </c>
      <c r="Y267" t="str">
        <f t="shared" si="24"/>
        <v>Normal</v>
      </c>
      <c r="Z267" t="s">
        <v>25</v>
      </c>
      <c r="AA267">
        <v>8046</v>
      </c>
      <c r="AB267" t="s">
        <v>4346</v>
      </c>
      <c r="AC267" t="s">
        <v>68</v>
      </c>
    </row>
    <row r="268" spans="1:29" x14ac:dyDescent="0.3">
      <c r="A268" t="s">
        <v>1689</v>
      </c>
      <c r="B268" t="s">
        <v>1690</v>
      </c>
      <c r="C268" t="s">
        <v>60</v>
      </c>
      <c r="D268">
        <v>49</v>
      </c>
      <c r="E268" t="str">
        <f t="shared" si="20"/>
        <v>Middle Age</v>
      </c>
      <c r="F268" t="s">
        <v>4595</v>
      </c>
      <c r="G268" t="s">
        <v>73</v>
      </c>
      <c r="H268" t="s">
        <v>5244</v>
      </c>
      <c r="I268" s="11">
        <v>45235</v>
      </c>
      <c r="J268" s="11">
        <v>45258</v>
      </c>
      <c r="K268" t="s">
        <v>53</v>
      </c>
      <c r="N268" t="s">
        <v>1693</v>
      </c>
      <c r="O268">
        <v>157</v>
      </c>
      <c r="P268">
        <v>99</v>
      </c>
      <c r="Q268" t="s">
        <v>4013</v>
      </c>
      <c r="R268" t="str">
        <f t="shared" si="21"/>
        <v>Hypertension</v>
      </c>
      <c r="S268">
        <v>194</v>
      </c>
      <c r="T268" t="str">
        <f t="shared" si="22"/>
        <v>Prediabetes</v>
      </c>
      <c r="U268">
        <v>8.9</v>
      </c>
      <c r="V268">
        <v>31.9</v>
      </c>
      <c r="W268" t="str">
        <f t="shared" si="23"/>
        <v>Obese</v>
      </c>
      <c r="X268">
        <v>258</v>
      </c>
      <c r="Y268" t="str">
        <f t="shared" si="24"/>
        <v>High</v>
      </c>
      <c r="Z268" t="s">
        <v>25</v>
      </c>
      <c r="AA268">
        <v>3341</v>
      </c>
      <c r="AB268" t="s">
        <v>4346</v>
      </c>
      <c r="AC268" t="s">
        <v>132</v>
      </c>
    </row>
    <row r="269" spans="1:29" x14ac:dyDescent="0.3">
      <c r="A269" t="s">
        <v>1694</v>
      </c>
      <c r="B269" t="s">
        <v>1695</v>
      </c>
      <c r="C269" t="s">
        <v>60</v>
      </c>
      <c r="D269">
        <v>52</v>
      </c>
      <c r="E269" t="str">
        <f t="shared" si="20"/>
        <v>Middle Age</v>
      </c>
      <c r="F269" t="s">
        <v>4596</v>
      </c>
      <c r="G269" t="s">
        <v>153</v>
      </c>
      <c r="H269" s="3" t="s">
        <v>5244</v>
      </c>
      <c r="I269" s="11">
        <v>44178</v>
      </c>
      <c r="J269" s="11">
        <v>44192</v>
      </c>
      <c r="K269" t="s">
        <v>409</v>
      </c>
      <c r="L269" t="s">
        <v>631</v>
      </c>
      <c r="M269" t="s">
        <v>5260</v>
      </c>
      <c r="N269" t="s">
        <v>1699</v>
      </c>
      <c r="O269">
        <v>98</v>
      </c>
      <c r="P269">
        <v>68</v>
      </c>
      <c r="Q269" t="s">
        <v>4014</v>
      </c>
      <c r="R269" t="str">
        <f t="shared" si="21"/>
        <v>Normal</v>
      </c>
      <c r="S269">
        <v>187</v>
      </c>
      <c r="T269" t="str">
        <f t="shared" si="22"/>
        <v>Prediabetes</v>
      </c>
      <c r="U269">
        <v>11.2</v>
      </c>
      <c r="V269">
        <v>17.8</v>
      </c>
      <c r="W269" t="str">
        <f t="shared" si="23"/>
        <v>Under Weight</v>
      </c>
      <c r="X269">
        <v>277</v>
      </c>
      <c r="Y269" t="str">
        <f t="shared" si="24"/>
        <v>High</v>
      </c>
      <c r="Z269" t="s">
        <v>25</v>
      </c>
      <c r="AA269">
        <v>20249</v>
      </c>
      <c r="AB269" t="s">
        <v>33</v>
      </c>
      <c r="AC269" t="s">
        <v>68</v>
      </c>
    </row>
    <row r="270" spans="1:29" x14ac:dyDescent="0.3">
      <c r="A270" t="s">
        <v>1700</v>
      </c>
      <c r="B270" t="s">
        <v>1701</v>
      </c>
      <c r="C270" t="s">
        <v>60</v>
      </c>
      <c r="D270">
        <v>75</v>
      </c>
      <c r="E270" t="str">
        <f t="shared" si="20"/>
        <v>Old Age</v>
      </c>
      <c r="F270" t="s">
        <v>4439</v>
      </c>
      <c r="G270" t="s">
        <v>247</v>
      </c>
      <c r="H270" s="3" t="s">
        <v>5015</v>
      </c>
      <c r="I270" s="11">
        <v>45616</v>
      </c>
      <c r="J270" s="11">
        <v>45642</v>
      </c>
      <c r="K270" t="s">
        <v>409</v>
      </c>
      <c r="L270" t="s">
        <v>5262</v>
      </c>
      <c r="M270" t="s">
        <v>5263</v>
      </c>
      <c r="N270" t="s">
        <v>1705</v>
      </c>
      <c r="O270">
        <v>114</v>
      </c>
      <c r="P270">
        <v>83</v>
      </c>
      <c r="Q270" t="s">
        <v>4015</v>
      </c>
      <c r="R270" t="str">
        <f t="shared" si="21"/>
        <v>Hypertension</v>
      </c>
      <c r="S270">
        <v>192</v>
      </c>
      <c r="T270" t="str">
        <f t="shared" si="22"/>
        <v>Prediabetes</v>
      </c>
      <c r="U270">
        <v>8.9</v>
      </c>
      <c r="V270">
        <v>21.6</v>
      </c>
      <c r="W270" t="str">
        <f t="shared" si="23"/>
        <v>Normal</v>
      </c>
      <c r="X270">
        <v>144</v>
      </c>
      <c r="Y270" t="str">
        <f t="shared" si="24"/>
        <v>Normal</v>
      </c>
      <c r="Z270" t="s">
        <v>25</v>
      </c>
      <c r="AA270">
        <v>34485</v>
      </c>
      <c r="AB270" t="s">
        <v>4346</v>
      </c>
      <c r="AC270" t="s">
        <v>68</v>
      </c>
    </row>
    <row r="271" spans="1:29" x14ac:dyDescent="0.3">
      <c r="A271" t="s">
        <v>1706</v>
      </c>
      <c r="B271" t="s">
        <v>1707</v>
      </c>
      <c r="C271" t="s">
        <v>60</v>
      </c>
      <c r="D271">
        <v>60</v>
      </c>
      <c r="E271" t="str">
        <f t="shared" si="20"/>
        <v>Old Age</v>
      </c>
      <c r="F271" t="s">
        <v>4597</v>
      </c>
      <c r="G271" t="s">
        <v>541</v>
      </c>
      <c r="H271" s="3" t="s">
        <v>5016</v>
      </c>
      <c r="I271" s="11">
        <v>44385</v>
      </c>
      <c r="J271" s="11">
        <v>44390</v>
      </c>
      <c r="K271" t="s">
        <v>409</v>
      </c>
      <c r="L271" t="s">
        <v>320</v>
      </c>
      <c r="M271" t="s">
        <v>5258</v>
      </c>
      <c r="N271" t="s">
        <v>1712</v>
      </c>
      <c r="O271">
        <v>144</v>
      </c>
      <c r="P271">
        <v>75</v>
      </c>
      <c r="Q271" t="s">
        <v>3974</v>
      </c>
      <c r="R271" t="str">
        <f t="shared" si="21"/>
        <v>Hypertension</v>
      </c>
      <c r="S271">
        <v>251</v>
      </c>
      <c r="T271" t="str">
        <f t="shared" si="22"/>
        <v>Diabetes</v>
      </c>
      <c r="U271">
        <v>12.7</v>
      </c>
      <c r="V271">
        <v>31.1</v>
      </c>
      <c r="W271" t="str">
        <f t="shared" si="23"/>
        <v>Obese</v>
      </c>
      <c r="X271">
        <v>266</v>
      </c>
      <c r="Y271" t="str">
        <f t="shared" si="24"/>
        <v>High</v>
      </c>
      <c r="Z271" t="s">
        <v>3749</v>
      </c>
      <c r="AA271">
        <v>19313</v>
      </c>
      <c r="AB271" t="s">
        <v>79</v>
      </c>
      <c r="AC271" t="s">
        <v>68</v>
      </c>
    </row>
    <row r="272" spans="1:29" x14ac:dyDescent="0.3">
      <c r="A272" t="s">
        <v>1713</v>
      </c>
      <c r="B272" t="s">
        <v>1714</v>
      </c>
      <c r="C272" t="s">
        <v>60</v>
      </c>
      <c r="D272">
        <v>19</v>
      </c>
      <c r="E272" t="str">
        <f t="shared" si="20"/>
        <v>Young Adult</v>
      </c>
      <c r="F272" t="s">
        <v>3743</v>
      </c>
      <c r="G272" t="s">
        <v>153</v>
      </c>
      <c r="H272" s="3" t="s">
        <v>5244</v>
      </c>
      <c r="I272" s="11">
        <v>45365</v>
      </c>
      <c r="J272" s="11">
        <v>45386</v>
      </c>
      <c r="K272" t="s">
        <v>409</v>
      </c>
      <c r="L272" t="s">
        <v>157</v>
      </c>
      <c r="M272" t="s">
        <v>5267</v>
      </c>
      <c r="N272" t="s">
        <v>1718</v>
      </c>
      <c r="O272">
        <v>168</v>
      </c>
      <c r="P272">
        <v>94</v>
      </c>
      <c r="Q272" t="s">
        <v>1719</v>
      </c>
      <c r="R272" t="str">
        <f t="shared" si="21"/>
        <v>Hypertension</v>
      </c>
      <c r="S272">
        <v>202</v>
      </c>
      <c r="T272" t="str">
        <f t="shared" si="22"/>
        <v>Diabetes</v>
      </c>
      <c r="U272">
        <v>6.3</v>
      </c>
      <c r="V272">
        <v>22.7</v>
      </c>
      <c r="W272" t="str">
        <f t="shared" si="23"/>
        <v>Normal</v>
      </c>
      <c r="X272">
        <v>176</v>
      </c>
      <c r="Y272" t="str">
        <f t="shared" si="24"/>
        <v>Normal</v>
      </c>
      <c r="Z272" t="s">
        <v>3750</v>
      </c>
      <c r="AA272">
        <v>27553</v>
      </c>
      <c r="AB272" t="s">
        <v>79</v>
      </c>
      <c r="AC272" t="s">
        <v>68</v>
      </c>
    </row>
    <row r="273" spans="1:29" x14ac:dyDescent="0.3">
      <c r="A273" t="s">
        <v>1720</v>
      </c>
      <c r="B273" t="s">
        <v>201</v>
      </c>
      <c r="C273" t="s">
        <v>36</v>
      </c>
      <c r="D273">
        <v>64</v>
      </c>
      <c r="E273" t="str">
        <f t="shared" si="20"/>
        <v>Old Age</v>
      </c>
      <c r="F273" t="s">
        <v>4598</v>
      </c>
      <c r="G273" t="s">
        <v>316</v>
      </c>
      <c r="H273" s="3" t="s">
        <v>5244</v>
      </c>
      <c r="K273" t="s">
        <v>230</v>
      </c>
      <c r="L273" t="s">
        <v>508</v>
      </c>
      <c r="M273" t="s">
        <v>5265</v>
      </c>
      <c r="N273" t="s">
        <v>1722</v>
      </c>
      <c r="O273">
        <v>109</v>
      </c>
      <c r="P273">
        <v>63</v>
      </c>
      <c r="Q273" t="s">
        <v>4016</v>
      </c>
      <c r="R273" t="str">
        <f t="shared" si="21"/>
        <v>Normal</v>
      </c>
      <c r="S273">
        <v>289</v>
      </c>
      <c r="T273" t="str">
        <f t="shared" si="22"/>
        <v>Diabetes</v>
      </c>
      <c r="U273">
        <v>5.7</v>
      </c>
      <c r="V273">
        <v>32.299999999999997</v>
      </c>
      <c r="W273" t="str">
        <f t="shared" si="23"/>
        <v>Obese</v>
      </c>
      <c r="X273">
        <v>156</v>
      </c>
      <c r="Y273" t="str">
        <f t="shared" si="24"/>
        <v>Normal</v>
      </c>
      <c r="Z273" t="s">
        <v>25</v>
      </c>
      <c r="AA273">
        <v>31473</v>
      </c>
      <c r="AB273" t="s">
        <v>4346</v>
      </c>
      <c r="AC273" t="s">
        <v>132</v>
      </c>
    </row>
    <row r="274" spans="1:29" x14ac:dyDescent="0.3">
      <c r="A274" t="s">
        <v>3496</v>
      </c>
      <c r="B274" t="s">
        <v>1723</v>
      </c>
      <c r="C274" t="s">
        <v>36</v>
      </c>
      <c r="D274">
        <v>25</v>
      </c>
      <c r="E274" t="str">
        <f t="shared" si="20"/>
        <v>Young Adult</v>
      </c>
      <c r="F274" t="s">
        <v>4599</v>
      </c>
      <c r="G274" t="s">
        <v>95</v>
      </c>
      <c r="H274" s="3" t="s">
        <v>5017</v>
      </c>
      <c r="I274" s="11">
        <v>45174</v>
      </c>
      <c r="J274" s="11">
        <v>45202</v>
      </c>
      <c r="K274" t="s">
        <v>230</v>
      </c>
      <c r="L274" t="s">
        <v>873</v>
      </c>
      <c r="M274" t="s">
        <v>5261</v>
      </c>
      <c r="N274" t="s">
        <v>1728</v>
      </c>
      <c r="O274">
        <v>125</v>
      </c>
      <c r="P274">
        <v>92</v>
      </c>
      <c r="Q274" t="s">
        <v>4017</v>
      </c>
      <c r="R274" t="str">
        <f t="shared" si="21"/>
        <v>Hypertension</v>
      </c>
      <c r="S274">
        <v>285</v>
      </c>
      <c r="T274" t="str">
        <f t="shared" si="22"/>
        <v>Diabetes</v>
      </c>
      <c r="U274">
        <v>12.9</v>
      </c>
      <c r="V274">
        <v>19.2</v>
      </c>
      <c r="W274" t="str">
        <f t="shared" si="23"/>
        <v>Normal</v>
      </c>
      <c r="X274">
        <v>141</v>
      </c>
      <c r="Y274" t="str">
        <f t="shared" si="24"/>
        <v>Normal</v>
      </c>
      <c r="Z274" t="s">
        <v>3750</v>
      </c>
      <c r="AA274">
        <v>9144</v>
      </c>
      <c r="AB274" t="s">
        <v>79</v>
      </c>
      <c r="AC274" t="s">
        <v>68</v>
      </c>
    </row>
    <row r="275" spans="1:29" x14ac:dyDescent="0.3">
      <c r="A275" t="s">
        <v>3497</v>
      </c>
      <c r="B275" t="s">
        <v>1729</v>
      </c>
      <c r="C275" t="s">
        <v>60</v>
      </c>
      <c r="D275">
        <v>77</v>
      </c>
      <c r="E275" t="str">
        <f t="shared" si="20"/>
        <v>Old Age</v>
      </c>
      <c r="F275" t="s">
        <v>4600</v>
      </c>
      <c r="G275" t="s">
        <v>247</v>
      </c>
      <c r="H275" t="s">
        <v>5210</v>
      </c>
      <c r="I275" s="11">
        <v>44505</v>
      </c>
      <c r="L275" t="s">
        <v>25</v>
      </c>
      <c r="N275" t="s">
        <v>111</v>
      </c>
      <c r="O275">
        <v>152</v>
      </c>
      <c r="P275">
        <v>65</v>
      </c>
      <c r="Q275" t="s">
        <v>4018</v>
      </c>
      <c r="R275" t="str">
        <f t="shared" si="21"/>
        <v>Hypertension</v>
      </c>
      <c r="S275">
        <v>98</v>
      </c>
      <c r="T275" t="str">
        <f t="shared" si="22"/>
        <v>Normal</v>
      </c>
      <c r="U275">
        <v>6.9</v>
      </c>
      <c r="V275">
        <v>21.8</v>
      </c>
      <c r="W275" t="str">
        <f t="shared" si="23"/>
        <v>Normal</v>
      </c>
      <c r="X275">
        <v>223</v>
      </c>
      <c r="Y275" t="str">
        <f t="shared" si="24"/>
        <v>Border Line</v>
      </c>
      <c r="Z275" t="s">
        <v>3750</v>
      </c>
      <c r="AA275">
        <v>0</v>
      </c>
      <c r="AB275" t="s">
        <v>379</v>
      </c>
      <c r="AC275" t="s">
        <v>132</v>
      </c>
    </row>
    <row r="276" spans="1:29" x14ac:dyDescent="0.3">
      <c r="A276" t="s">
        <v>1732</v>
      </c>
      <c r="B276" t="s">
        <v>1733</v>
      </c>
      <c r="C276" t="s">
        <v>3442</v>
      </c>
      <c r="D276">
        <v>69</v>
      </c>
      <c r="E276" t="str">
        <f t="shared" si="20"/>
        <v>Old Age</v>
      </c>
      <c r="F276" t="s">
        <v>4601</v>
      </c>
      <c r="G276" t="s">
        <v>95</v>
      </c>
      <c r="H276" s="3" t="s">
        <v>5018</v>
      </c>
      <c r="I276" s="11">
        <v>45557</v>
      </c>
      <c r="J276" s="11">
        <v>45573</v>
      </c>
      <c r="K276" t="s">
        <v>668</v>
      </c>
      <c r="L276" t="s">
        <v>157</v>
      </c>
      <c r="M276" t="s">
        <v>5267</v>
      </c>
      <c r="N276" t="s">
        <v>1738</v>
      </c>
      <c r="O276">
        <v>174</v>
      </c>
      <c r="P276">
        <v>70</v>
      </c>
      <c r="Q276" t="s">
        <v>4019</v>
      </c>
      <c r="R276" t="str">
        <f t="shared" si="21"/>
        <v>Hypertension</v>
      </c>
      <c r="S276">
        <v>202</v>
      </c>
      <c r="T276" t="str">
        <f t="shared" si="22"/>
        <v>Diabetes</v>
      </c>
      <c r="U276">
        <v>11.5</v>
      </c>
      <c r="V276">
        <v>32.9</v>
      </c>
      <c r="W276" t="str">
        <f t="shared" si="23"/>
        <v>Obese</v>
      </c>
      <c r="X276">
        <v>277</v>
      </c>
      <c r="Y276" t="str">
        <f t="shared" si="24"/>
        <v>High</v>
      </c>
      <c r="Z276" t="s">
        <v>25</v>
      </c>
      <c r="AA276">
        <v>0</v>
      </c>
      <c r="AB276" t="s">
        <v>79</v>
      </c>
      <c r="AC276" t="s">
        <v>132</v>
      </c>
    </row>
    <row r="277" spans="1:29" x14ac:dyDescent="0.3">
      <c r="A277" t="s">
        <v>1739</v>
      </c>
      <c r="B277" t="s">
        <v>176</v>
      </c>
      <c r="C277" t="s">
        <v>3442</v>
      </c>
      <c r="D277">
        <v>57</v>
      </c>
      <c r="E277" t="str">
        <f t="shared" si="20"/>
        <v>Middle Age</v>
      </c>
      <c r="F277" t="s">
        <v>4602</v>
      </c>
      <c r="G277" t="s">
        <v>338</v>
      </c>
      <c r="H277" t="s">
        <v>5244</v>
      </c>
      <c r="I277" s="11">
        <v>44265</v>
      </c>
      <c r="J277" s="11">
        <v>44291</v>
      </c>
      <c r="L277" t="s">
        <v>631</v>
      </c>
      <c r="M277" t="s">
        <v>5260</v>
      </c>
      <c r="N277" t="s">
        <v>1743</v>
      </c>
      <c r="O277">
        <v>172</v>
      </c>
      <c r="P277">
        <v>83</v>
      </c>
      <c r="Q277" t="s">
        <v>4020</v>
      </c>
      <c r="R277" t="str">
        <f t="shared" si="21"/>
        <v>Hypertension</v>
      </c>
      <c r="S277">
        <v>75</v>
      </c>
      <c r="T277" t="str">
        <f t="shared" si="22"/>
        <v>Normal</v>
      </c>
      <c r="U277">
        <v>12</v>
      </c>
      <c r="V277">
        <v>34.799999999999997</v>
      </c>
      <c r="W277" t="str">
        <f t="shared" si="23"/>
        <v>Obese</v>
      </c>
      <c r="X277">
        <v>177</v>
      </c>
      <c r="Y277" t="str">
        <f t="shared" si="24"/>
        <v>Normal</v>
      </c>
      <c r="Z277" t="s">
        <v>25</v>
      </c>
      <c r="AA277">
        <v>18728</v>
      </c>
      <c r="AB277" t="s">
        <v>4346</v>
      </c>
      <c r="AC277" t="s">
        <v>132</v>
      </c>
    </row>
    <row r="278" spans="1:29" x14ac:dyDescent="0.3">
      <c r="A278" t="s">
        <v>3551</v>
      </c>
      <c r="B278" t="s">
        <v>1744</v>
      </c>
      <c r="C278" t="s">
        <v>60</v>
      </c>
      <c r="D278">
        <v>55</v>
      </c>
      <c r="E278" t="str">
        <f t="shared" si="20"/>
        <v>Middle Age</v>
      </c>
      <c r="F278" t="s">
        <v>4603</v>
      </c>
      <c r="G278" t="s">
        <v>62</v>
      </c>
      <c r="H278" s="3" t="s">
        <v>5019</v>
      </c>
      <c r="I278" s="11">
        <v>45365</v>
      </c>
      <c r="J278" s="11">
        <v>45362</v>
      </c>
      <c r="K278" t="s">
        <v>288</v>
      </c>
      <c r="L278" t="s">
        <v>54</v>
      </c>
      <c r="M278" t="s">
        <v>5259</v>
      </c>
      <c r="N278" t="s">
        <v>1748</v>
      </c>
      <c r="O278">
        <v>149</v>
      </c>
      <c r="P278">
        <v>83</v>
      </c>
      <c r="Q278" t="s">
        <v>4021</v>
      </c>
      <c r="R278" t="str">
        <f t="shared" si="21"/>
        <v>Hypertension</v>
      </c>
      <c r="S278">
        <v>175</v>
      </c>
      <c r="T278" t="str">
        <f t="shared" si="22"/>
        <v>Prediabetes</v>
      </c>
      <c r="U278">
        <v>6.1</v>
      </c>
      <c r="V278">
        <v>25.1</v>
      </c>
      <c r="W278" t="str">
        <f t="shared" si="23"/>
        <v>Over Weight</v>
      </c>
      <c r="X278">
        <v>197</v>
      </c>
      <c r="Y278" t="str">
        <f t="shared" si="24"/>
        <v>Normal</v>
      </c>
      <c r="Z278" t="s">
        <v>3750</v>
      </c>
      <c r="AA278">
        <v>20448</v>
      </c>
      <c r="AB278" t="s">
        <v>4347</v>
      </c>
      <c r="AC278" t="s">
        <v>25</v>
      </c>
    </row>
    <row r="279" spans="1:29" x14ac:dyDescent="0.3">
      <c r="A279" t="s">
        <v>1749</v>
      </c>
      <c r="B279" t="s">
        <v>592</v>
      </c>
      <c r="C279" t="s">
        <v>36</v>
      </c>
      <c r="D279">
        <v>46</v>
      </c>
      <c r="E279" t="str">
        <f t="shared" si="20"/>
        <v>Middle Age</v>
      </c>
      <c r="F279" t="s">
        <v>3701</v>
      </c>
      <c r="G279" t="s">
        <v>153</v>
      </c>
      <c r="H279" t="s">
        <v>5244</v>
      </c>
      <c r="I279" s="11">
        <v>44519</v>
      </c>
      <c r="J279" s="11">
        <v>44535</v>
      </c>
      <c r="K279" t="s">
        <v>53</v>
      </c>
      <c r="N279" t="s">
        <v>1753</v>
      </c>
      <c r="O279">
        <v>151</v>
      </c>
      <c r="P279">
        <v>91</v>
      </c>
      <c r="Q279" t="s">
        <v>4022</v>
      </c>
      <c r="R279" t="str">
        <f t="shared" si="21"/>
        <v>Hypertension</v>
      </c>
      <c r="S279">
        <v>238</v>
      </c>
      <c r="T279" t="str">
        <f t="shared" si="22"/>
        <v>Diabetes</v>
      </c>
      <c r="U279">
        <v>4.3</v>
      </c>
      <c r="V279">
        <v>41.4</v>
      </c>
      <c r="W279" t="str">
        <f t="shared" si="23"/>
        <v>Severe obesity</v>
      </c>
      <c r="X279">
        <v>238</v>
      </c>
      <c r="Y279" t="str">
        <f t="shared" si="24"/>
        <v>Border Line</v>
      </c>
      <c r="Z279" t="s">
        <v>3750</v>
      </c>
      <c r="AA279">
        <v>4700</v>
      </c>
      <c r="AB279" t="s">
        <v>379</v>
      </c>
      <c r="AC279" t="s">
        <v>132</v>
      </c>
    </row>
    <row r="280" spans="1:29" x14ac:dyDescent="0.3">
      <c r="A280" t="s">
        <v>1755</v>
      </c>
      <c r="B280" t="s">
        <v>1756</v>
      </c>
      <c r="C280" t="s">
        <v>60</v>
      </c>
      <c r="D280">
        <v>35</v>
      </c>
      <c r="E280" t="str">
        <f t="shared" si="20"/>
        <v>Young Adult</v>
      </c>
      <c r="F280" t="s">
        <v>4604</v>
      </c>
      <c r="G280" t="s">
        <v>95</v>
      </c>
      <c r="H280" s="3" t="s">
        <v>5244</v>
      </c>
      <c r="I280" s="11">
        <v>44350</v>
      </c>
      <c r="J280" s="11">
        <v>44377</v>
      </c>
      <c r="K280" t="s">
        <v>196</v>
      </c>
      <c r="L280" t="s">
        <v>157</v>
      </c>
      <c r="M280" t="s">
        <v>5267</v>
      </c>
      <c r="N280" t="s">
        <v>1759</v>
      </c>
      <c r="O280">
        <v>164</v>
      </c>
      <c r="P280">
        <v>97</v>
      </c>
      <c r="Q280" t="s">
        <v>4024</v>
      </c>
      <c r="R280" t="str">
        <f t="shared" si="21"/>
        <v>Hypertension</v>
      </c>
      <c r="S280">
        <v>161</v>
      </c>
      <c r="T280" t="str">
        <f t="shared" si="22"/>
        <v>Prediabetes</v>
      </c>
      <c r="U280">
        <v>10.3</v>
      </c>
      <c r="V280">
        <v>25.9</v>
      </c>
      <c r="W280" t="str">
        <f t="shared" si="23"/>
        <v>Over Weight</v>
      </c>
      <c r="X280">
        <v>253</v>
      </c>
      <c r="Y280" t="str">
        <f t="shared" si="24"/>
        <v>High</v>
      </c>
      <c r="Z280" t="s">
        <v>3750</v>
      </c>
      <c r="AA280">
        <v>40538</v>
      </c>
      <c r="AB280" t="s">
        <v>4347</v>
      </c>
      <c r="AC280" t="s">
        <v>132</v>
      </c>
    </row>
    <row r="281" spans="1:29" x14ac:dyDescent="0.3">
      <c r="A281" t="s">
        <v>1760</v>
      </c>
      <c r="B281" t="s">
        <v>1761</v>
      </c>
      <c r="C281" t="s">
        <v>3442</v>
      </c>
      <c r="D281">
        <v>76</v>
      </c>
      <c r="E281" t="str">
        <f t="shared" si="20"/>
        <v>Old Age</v>
      </c>
      <c r="F281" t="s">
        <v>4605</v>
      </c>
      <c r="G281" t="s">
        <v>153</v>
      </c>
      <c r="H281" s="3" t="s">
        <v>5020</v>
      </c>
      <c r="I281" s="11">
        <v>45559</v>
      </c>
      <c r="J281" s="11">
        <v>45574</v>
      </c>
      <c r="K281" t="s">
        <v>230</v>
      </c>
      <c r="L281" t="s">
        <v>873</v>
      </c>
      <c r="M281" t="s">
        <v>5261</v>
      </c>
      <c r="N281" t="s">
        <v>1766</v>
      </c>
      <c r="O281">
        <v>116</v>
      </c>
      <c r="P281">
        <v>72</v>
      </c>
      <c r="Q281" t="s">
        <v>4025</v>
      </c>
      <c r="R281" t="str">
        <f t="shared" si="21"/>
        <v>Normal</v>
      </c>
      <c r="S281">
        <v>132</v>
      </c>
      <c r="T281" t="str">
        <f t="shared" si="22"/>
        <v>Normal</v>
      </c>
      <c r="U281">
        <v>4.9000000000000004</v>
      </c>
      <c r="V281">
        <v>28.6</v>
      </c>
      <c r="W281" t="str">
        <f t="shared" si="23"/>
        <v>Over Weight</v>
      </c>
      <c r="X281">
        <v>188</v>
      </c>
      <c r="Y281" t="str">
        <f t="shared" si="24"/>
        <v>Normal</v>
      </c>
      <c r="Z281" t="s">
        <v>3749</v>
      </c>
      <c r="AA281">
        <v>4078</v>
      </c>
      <c r="AB281" t="s">
        <v>25</v>
      </c>
      <c r="AC281" t="s">
        <v>68</v>
      </c>
    </row>
    <row r="282" spans="1:29" x14ac:dyDescent="0.3">
      <c r="A282" t="s">
        <v>1767</v>
      </c>
      <c r="B282" t="s">
        <v>255</v>
      </c>
      <c r="C282" t="s">
        <v>60</v>
      </c>
      <c r="D282">
        <v>65</v>
      </c>
      <c r="E282" t="str">
        <f t="shared" si="20"/>
        <v>Old Age</v>
      </c>
      <c r="F282" t="s">
        <v>4606</v>
      </c>
      <c r="G282" t="s">
        <v>338</v>
      </c>
      <c r="H282" s="3" t="s">
        <v>5021</v>
      </c>
      <c r="I282" s="11">
        <v>43901</v>
      </c>
      <c r="J282" s="11">
        <v>43929</v>
      </c>
      <c r="K282" t="s">
        <v>668</v>
      </c>
      <c r="L282" t="s">
        <v>33</v>
      </c>
      <c r="N282" t="s">
        <v>1772</v>
      </c>
      <c r="O282">
        <v>120</v>
      </c>
      <c r="P282">
        <v>79</v>
      </c>
      <c r="Q282" t="s">
        <v>4026</v>
      </c>
      <c r="R282" t="str">
        <f t="shared" si="21"/>
        <v>Elevated</v>
      </c>
      <c r="S282">
        <v>248</v>
      </c>
      <c r="T282" t="str">
        <f t="shared" si="22"/>
        <v>Diabetes</v>
      </c>
      <c r="U282">
        <v>8.9</v>
      </c>
      <c r="V282">
        <v>32.4</v>
      </c>
      <c r="W282" t="str">
        <f t="shared" si="23"/>
        <v>Obese</v>
      </c>
      <c r="X282">
        <v>153</v>
      </c>
      <c r="Y282" t="str">
        <f t="shared" si="24"/>
        <v>Normal</v>
      </c>
      <c r="Z282" t="s">
        <v>3750</v>
      </c>
      <c r="AA282">
        <v>9769</v>
      </c>
      <c r="AB282" t="s">
        <v>4346</v>
      </c>
      <c r="AC282" t="s">
        <v>132</v>
      </c>
    </row>
    <row r="283" spans="1:29" x14ac:dyDescent="0.3">
      <c r="A283" t="s">
        <v>1773</v>
      </c>
      <c r="B283" t="s">
        <v>1774</v>
      </c>
      <c r="C283" t="s">
        <v>36</v>
      </c>
      <c r="D283">
        <v>78</v>
      </c>
      <c r="E283" t="str">
        <f t="shared" si="20"/>
        <v>Old Age</v>
      </c>
      <c r="F283" t="s">
        <v>4607</v>
      </c>
      <c r="G283" t="s">
        <v>468</v>
      </c>
      <c r="H283" t="s">
        <v>5211</v>
      </c>
      <c r="I283" s="11">
        <v>44531</v>
      </c>
      <c r="J283" s="11">
        <v>44543</v>
      </c>
      <c r="K283" t="s">
        <v>196</v>
      </c>
      <c r="O283">
        <v>138</v>
      </c>
      <c r="P283">
        <v>83</v>
      </c>
      <c r="Q283" t="s">
        <v>4027</v>
      </c>
      <c r="R283" t="str">
        <f t="shared" si="21"/>
        <v>Hypertension</v>
      </c>
      <c r="S283">
        <v>162</v>
      </c>
      <c r="T283" t="str">
        <f t="shared" si="22"/>
        <v>Prediabetes</v>
      </c>
      <c r="U283">
        <v>8</v>
      </c>
      <c r="V283">
        <v>19.600000000000001</v>
      </c>
      <c r="W283" t="str">
        <f t="shared" si="23"/>
        <v>Normal</v>
      </c>
      <c r="X283">
        <v>215</v>
      </c>
      <c r="Y283" t="str">
        <f t="shared" si="24"/>
        <v>Border Line</v>
      </c>
      <c r="Z283" t="s">
        <v>3749</v>
      </c>
      <c r="AA283">
        <v>23815</v>
      </c>
      <c r="AB283" t="s">
        <v>25</v>
      </c>
      <c r="AC283" t="s">
        <v>68</v>
      </c>
    </row>
    <row r="284" spans="1:29" x14ac:dyDescent="0.3">
      <c r="A284" t="s">
        <v>1780</v>
      </c>
      <c r="B284" t="s">
        <v>1781</v>
      </c>
      <c r="C284" t="s">
        <v>3442</v>
      </c>
      <c r="D284">
        <v>45</v>
      </c>
      <c r="E284" t="str">
        <f t="shared" si="20"/>
        <v>Middle Age</v>
      </c>
      <c r="F284" t="s">
        <v>1782</v>
      </c>
      <c r="G284" t="s">
        <v>153</v>
      </c>
      <c r="H284" s="3" t="s">
        <v>5022</v>
      </c>
      <c r="I284" s="11">
        <v>44756</v>
      </c>
      <c r="K284" t="s">
        <v>668</v>
      </c>
      <c r="L284" t="s">
        <v>54</v>
      </c>
      <c r="M284" t="s">
        <v>5259</v>
      </c>
      <c r="N284" t="s">
        <v>1785</v>
      </c>
      <c r="O284">
        <v>100</v>
      </c>
      <c r="P284">
        <v>114</v>
      </c>
      <c r="Q284" s="53" t="s">
        <v>1786</v>
      </c>
      <c r="R284" s="53" t="str">
        <f t="shared" si="21"/>
        <v>Hypertension</v>
      </c>
      <c r="S284">
        <v>92</v>
      </c>
      <c r="T284" t="str">
        <f t="shared" si="22"/>
        <v>Normal</v>
      </c>
      <c r="U284">
        <v>8.6</v>
      </c>
      <c r="V284">
        <v>37.6</v>
      </c>
      <c r="W284" t="str">
        <f t="shared" si="23"/>
        <v>Obese</v>
      </c>
      <c r="X284">
        <v>268</v>
      </c>
      <c r="Y284" t="str">
        <f t="shared" si="24"/>
        <v>High</v>
      </c>
      <c r="Z284" t="s">
        <v>3751</v>
      </c>
      <c r="AA284">
        <v>802300</v>
      </c>
      <c r="AB284" t="s">
        <v>379</v>
      </c>
      <c r="AC284" t="s">
        <v>68</v>
      </c>
    </row>
    <row r="285" spans="1:29" x14ac:dyDescent="0.3">
      <c r="A285" t="s">
        <v>1788</v>
      </c>
      <c r="B285" t="s">
        <v>1789</v>
      </c>
      <c r="C285" t="s">
        <v>60</v>
      </c>
      <c r="D285">
        <v>28</v>
      </c>
      <c r="E285" t="str">
        <f t="shared" si="20"/>
        <v>Young Adult</v>
      </c>
      <c r="F285" t="s">
        <v>4608</v>
      </c>
      <c r="G285" t="s">
        <v>541</v>
      </c>
      <c r="H285" s="3" t="s">
        <v>5023</v>
      </c>
      <c r="K285" t="s">
        <v>668</v>
      </c>
      <c r="L285" t="s">
        <v>650</v>
      </c>
      <c r="M285" t="s">
        <v>5264</v>
      </c>
      <c r="N285" t="s">
        <v>1792</v>
      </c>
      <c r="O285">
        <v>156</v>
      </c>
      <c r="P285">
        <v>97</v>
      </c>
      <c r="Q285" t="s">
        <v>1793</v>
      </c>
      <c r="R285" t="str">
        <f t="shared" si="21"/>
        <v>Hypertension</v>
      </c>
      <c r="S285">
        <v>166</v>
      </c>
      <c r="T285" t="str">
        <f t="shared" si="22"/>
        <v>Prediabetes</v>
      </c>
      <c r="U285">
        <v>8.9</v>
      </c>
      <c r="V285">
        <v>24.7</v>
      </c>
      <c r="W285" t="str">
        <f t="shared" si="23"/>
        <v>Normal</v>
      </c>
      <c r="X285">
        <v>128</v>
      </c>
      <c r="Y285" t="str">
        <f t="shared" si="24"/>
        <v>Normal</v>
      </c>
      <c r="Z285" t="s">
        <v>3749</v>
      </c>
      <c r="AA285">
        <v>30742</v>
      </c>
      <c r="AB285" t="s">
        <v>379</v>
      </c>
      <c r="AC285" t="s">
        <v>68</v>
      </c>
    </row>
    <row r="286" spans="1:29" x14ac:dyDescent="0.3">
      <c r="A286" t="s">
        <v>1794</v>
      </c>
      <c r="B286" t="s">
        <v>1795</v>
      </c>
      <c r="C286" t="s">
        <v>36</v>
      </c>
      <c r="D286">
        <v>85</v>
      </c>
      <c r="E286" t="str">
        <f t="shared" si="20"/>
        <v>Old Age</v>
      </c>
      <c r="F286" t="s">
        <v>4609</v>
      </c>
      <c r="G286" t="s">
        <v>247</v>
      </c>
      <c r="H286" t="s">
        <v>5212</v>
      </c>
      <c r="I286" s="11">
        <v>44645</v>
      </c>
      <c r="J286" s="11">
        <v>44673</v>
      </c>
      <c r="K286" t="s">
        <v>196</v>
      </c>
      <c r="L286" t="s">
        <v>650</v>
      </c>
      <c r="M286" t="s">
        <v>5264</v>
      </c>
      <c r="O286">
        <v>139</v>
      </c>
      <c r="P286">
        <v>81</v>
      </c>
      <c r="Q286" t="s">
        <v>4030</v>
      </c>
      <c r="R286" t="str">
        <f t="shared" si="21"/>
        <v>Hypertension</v>
      </c>
      <c r="S286">
        <v>140</v>
      </c>
      <c r="T286" t="str">
        <f t="shared" si="22"/>
        <v>Prediabetes</v>
      </c>
      <c r="U286">
        <v>12.9</v>
      </c>
      <c r="V286">
        <v>39.4</v>
      </c>
      <c r="W286" t="str">
        <f t="shared" si="23"/>
        <v>Obese</v>
      </c>
      <c r="X286">
        <v>218</v>
      </c>
      <c r="Y286" t="str">
        <f t="shared" si="24"/>
        <v>Border Line</v>
      </c>
      <c r="Z286" t="s">
        <v>3750</v>
      </c>
      <c r="AA286">
        <v>26287</v>
      </c>
      <c r="AB286" t="s">
        <v>4347</v>
      </c>
      <c r="AC286" t="s">
        <v>132</v>
      </c>
    </row>
    <row r="287" spans="1:29" x14ac:dyDescent="0.3">
      <c r="A287" t="s">
        <v>1799</v>
      </c>
      <c r="B287" t="s">
        <v>23</v>
      </c>
      <c r="C287" t="s">
        <v>36</v>
      </c>
      <c r="D287">
        <v>27</v>
      </c>
      <c r="E287" t="str">
        <f t="shared" si="20"/>
        <v>Young Adult</v>
      </c>
      <c r="F287" t="s">
        <v>4610</v>
      </c>
      <c r="G287" t="s">
        <v>25</v>
      </c>
      <c r="H287" t="s">
        <v>5244</v>
      </c>
      <c r="I287" s="11">
        <v>44232</v>
      </c>
      <c r="J287" s="11">
        <v>44233</v>
      </c>
      <c r="L287" t="s">
        <v>320</v>
      </c>
      <c r="M287" t="s">
        <v>5258</v>
      </c>
      <c r="N287" t="s">
        <v>387</v>
      </c>
      <c r="O287">
        <v>149</v>
      </c>
      <c r="P287">
        <v>83</v>
      </c>
      <c r="Q287" t="s">
        <v>4021</v>
      </c>
      <c r="R287" t="str">
        <f t="shared" si="21"/>
        <v>Hypertension</v>
      </c>
      <c r="S287">
        <v>243</v>
      </c>
      <c r="T287" t="str">
        <f t="shared" si="22"/>
        <v>Diabetes</v>
      </c>
      <c r="U287">
        <v>6.3</v>
      </c>
      <c r="V287">
        <v>38.6</v>
      </c>
      <c r="W287" t="str">
        <f t="shared" si="23"/>
        <v>Obese</v>
      </c>
      <c r="X287">
        <v>170</v>
      </c>
      <c r="Y287" t="str">
        <f t="shared" si="24"/>
        <v>Normal</v>
      </c>
      <c r="Z287" t="s">
        <v>3749</v>
      </c>
      <c r="AA287">
        <v>35153</v>
      </c>
      <c r="AB287" t="s">
        <v>379</v>
      </c>
      <c r="AC287" t="s">
        <v>68</v>
      </c>
    </row>
    <row r="288" spans="1:29" x14ac:dyDescent="0.3">
      <c r="A288" t="s">
        <v>3498</v>
      </c>
      <c r="B288" t="s">
        <v>489</v>
      </c>
      <c r="C288" t="s">
        <v>3442</v>
      </c>
      <c r="D288">
        <v>32</v>
      </c>
      <c r="E288" t="str">
        <f t="shared" si="20"/>
        <v>Young Adult</v>
      </c>
      <c r="F288" t="s">
        <v>4611</v>
      </c>
      <c r="G288" t="s">
        <v>541</v>
      </c>
      <c r="H288" s="3" t="s">
        <v>5024</v>
      </c>
      <c r="I288" s="11">
        <v>44221</v>
      </c>
      <c r="J288" s="11">
        <v>44241</v>
      </c>
      <c r="K288" t="s">
        <v>668</v>
      </c>
      <c r="L288" t="s">
        <v>54</v>
      </c>
      <c r="M288" t="s">
        <v>5259</v>
      </c>
      <c r="N288" t="s">
        <v>1806</v>
      </c>
      <c r="O288">
        <v>130</v>
      </c>
      <c r="P288">
        <v>61</v>
      </c>
      <c r="Q288" t="s">
        <v>4031</v>
      </c>
      <c r="R288" t="str">
        <f t="shared" si="21"/>
        <v>Hypertension</v>
      </c>
      <c r="S288">
        <v>185</v>
      </c>
      <c r="T288" t="str">
        <f t="shared" si="22"/>
        <v>Prediabetes</v>
      </c>
      <c r="U288">
        <v>7.2</v>
      </c>
      <c r="V288">
        <v>38.700000000000003</v>
      </c>
      <c r="W288" t="str">
        <f t="shared" si="23"/>
        <v>Obese</v>
      </c>
      <c r="X288">
        <v>123</v>
      </c>
      <c r="Y288" t="str">
        <f t="shared" si="24"/>
        <v>Normal</v>
      </c>
      <c r="Z288" t="s">
        <v>3749</v>
      </c>
      <c r="AA288">
        <v>26164</v>
      </c>
      <c r="AB288" t="s">
        <v>4346</v>
      </c>
      <c r="AC288" t="s">
        <v>132</v>
      </c>
    </row>
    <row r="289" spans="1:29" x14ac:dyDescent="0.3">
      <c r="A289" t="s">
        <v>1808</v>
      </c>
      <c r="B289" t="s">
        <v>1809</v>
      </c>
      <c r="C289" t="s">
        <v>36</v>
      </c>
      <c r="D289">
        <v>82</v>
      </c>
      <c r="E289" t="str">
        <f t="shared" si="20"/>
        <v>Old Age</v>
      </c>
      <c r="F289" t="s">
        <v>4612</v>
      </c>
      <c r="G289" t="s">
        <v>62</v>
      </c>
      <c r="H289" s="3" t="s">
        <v>5244</v>
      </c>
      <c r="I289" s="11">
        <v>45574</v>
      </c>
      <c r="J289" s="11">
        <v>45598</v>
      </c>
      <c r="K289" t="s">
        <v>156</v>
      </c>
      <c r="L289" t="s">
        <v>157</v>
      </c>
      <c r="M289" t="s">
        <v>5267</v>
      </c>
      <c r="N289" t="s">
        <v>1811</v>
      </c>
      <c r="O289">
        <v>119</v>
      </c>
      <c r="P289">
        <v>64</v>
      </c>
      <c r="Q289" t="s">
        <v>4033</v>
      </c>
      <c r="R289" t="str">
        <f t="shared" si="21"/>
        <v>Normal</v>
      </c>
      <c r="S289">
        <v>294</v>
      </c>
      <c r="T289" t="str">
        <f t="shared" si="22"/>
        <v>Diabetes</v>
      </c>
      <c r="U289">
        <v>4.5</v>
      </c>
      <c r="V289">
        <v>25.1</v>
      </c>
      <c r="W289" t="str">
        <f t="shared" si="23"/>
        <v>Over Weight</v>
      </c>
      <c r="X289">
        <v>128</v>
      </c>
      <c r="Y289" t="str">
        <f t="shared" si="24"/>
        <v>Normal</v>
      </c>
      <c r="Z289" t="s">
        <v>3749</v>
      </c>
      <c r="AA289">
        <v>38664</v>
      </c>
      <c r="AB289" t="s">
        <v>4346</v>
      </c>
      <c r="AC289" t="s">
        <v>68</v>
      </c>
    </row>
    <row r="290" spans="1:29" x14ac:dyDescent="0.3">
      <c r="A290" t="s">
        <v>1812</v>
      </c>
      <c r="B290" t="s">
        <v>2194</v>
      </c>
      <c r="C290" t="s">
        <v>36</v>
      </c>
      <c r="D290">
        <v>37</v>
      </c>
      <c r="E290" t="str">
        <f t="shared" si="20"/>
        <v>Young Adult</v>
      </c>
      <c r="F290" t="s">
        <v>4613</v>
      </c>
      <c r="G290" t="s">
        <v>62</v>
      </c>
      <c r="H290" s="3" t="s">
        <v>5025</v>
      </c>
      <c r="I290" s="11">
        <v>45585</v>
      </c>
      <c r="J290" s="11">
        <v>45612</v>
      </c>
      <c r="K290" t="s">
        <v>196</v>
      </c>
      <c r="L290" t="s">
        <v>650</v>
      </c>
      <c r="M290" t="s">
        <v>5264</v>
      </c>
      <c r="N290" t="s">
        <v>1817</v>
      </c>
      <c r="O290">
        <v>100</v>
      </c>
      <c r="P290">
        <v>92</v>
      </c>
      <c r="Q290" t="s">
        <v>4034</v>
      </c>
      <c r="R290" t="str">
        <f t="shared" si="21"/>
        <v>Hypertension</v>
      </c>
      <c r="S290">
        <v>137</v>
      </c>
      <c r="T290" t="str">
        <f t="shared" si="22"/>
        <v>Normal</v>
      </c>
      <c r="U290">
        <v>11.4</v>
      </c>
      <c r="V290">
        <v>41.5</v>
      </c>
      <c r="W290" t="str">
        <f t="shared" si="23"/>
        <v>Severe obesity</v>
      </c>
      <c r="X290">
        <v>180</v>
      </c>
      <c r="Y290" t="str">
        <f t="shared" si="24"/>
        <v>Normal</v>
      </c>
      <c r="Z290" t="s">
        <v>3750</v>
      </c>
      <c r="AA290">
        <v>44903</v>
      </c>
      <c r="AB290" t="s">
        <v>4346</v>
      </c>
      <c r="AC290" t="s">
        <v>132</v>
      </c>
    </row>
    <row r="291" spans="1:29" x14ac:dyDescent="0.3">
      <c r="A291" t="s">
        <v>3499</v>
      </c>
      <c r="B291" t="s">
        <v>1818</v>
      </c>
      <c r="C291" t="s">
        <v>60</v>
      </c>
      <c r="D291">
        <v>84</v>
      </c>
      <c r="E291" t="str">
        <f t="shared" si="20"/>
        <v>Old Age</v>
      </c>
      <c r="F291" t="s">
        <v>3744</v>
      </c>
      <c r="G291" t="s">
        <v>95</v>
      </c>
      <c r="H291" s="3" t="s">
        <v>5244</v>
      </c>
      <c r="I291" s="11">
        <v>44477</v>
      </c>
      <c r="J291" s="11">
        <v>44481</v>
      </c>
      <c r="K291" t="s">
        <v>409</v>
      </c>
      <c r="L291" t="s">
        <v>320</v>
      </c>
      <c r="M291" t="s">
        <v>5258</v>
      </c>
      <c r="N291" t="s">
        <v>1699</v>
      </c>
      <c r="O291">
        <v>172</v>
      </c>
      <c r="P291">
        <v>118</v>
      </c>
      <c r="Q291" t="s">
        <v>4035</v>
      </c>
      <c r="R291" t="str">
        <f t="shared" si="21"/>
        <v>Hypertension</v>
      </c>
      <c r="S291">
        <v>159</v>
      </c>
      <c r="T291" t="str">
        <f t="shared" si="22"/>
        <v>Prediabetes</v>
      </c>
      <c r="U291">
        <v>10.199999999999999</v>
      </c>
      <c r="V291">
        <v>30.5</v>
      </c>
      <c r="W291" t="str">
        <f t="shared" si="23"/>
        <v>Obese</v>
      </c>
      <c r="X291">
        <v>202</v>
      </c>
      <c r="Y291" t="str">
        <f t="shared" si="24"/>
        <v>Border Line</v>
      </c>
      <c r="Z291" t="s">
        <v>25</v>
      </c>
      <c r="AA291">
        <v>651</v>
      </c>
      <c r="AB291" t="s">
        <v>25</v>
      </c>
      <c r="AC291" t="s">
        <v>132</v>
      </c>
    </row>
    <row r="292" spans="1:29" x14ac:dyDescent="0.3">
      <c r="A292" t="s">
        <v>1821</v>
      </c>
      <c r="B292" t="s">
        <v>1822</v>
      </c>
      <c r="C292" t="s">
        <v>3442</v>
      </c>
      <c r="D292">
        <v>44</v>
      </c>
      <c r="E292" t="str">
        <f t="shared" si="20"/>
        <v>Middle Age</v>
      </c>
      <c r="F292" t="s">
        <v>4614</v>
      </c>
      <c r="G292" t="s">
        <v>153</v>
      </c>
      <c r="H292" s="3" t="s">
        <v>5244</v>
      </c>
      <c r="I292" s="11">
        <v>44501</v>
      </c>
      <c r="J292" s="11">
        <v>44499</v>
      </c>
      <c r="K292" t="s">
        <v>196</v>
      </c>
      <c r="L292" t="s">
        <v>261</v>
      </c>
      <c r="M292" t="s">
        <v>5256</v>
      </c>
      <c r="N292" t="s">
        <v>1826</v>
      </c>
      <c r="O292">
        <v>102</v>
      </c>
      <c r="P292">
        <v>83</v>
      </c>
      <c r="Q292" t="s">
        <v>3844</v>
      </c>
      <c r="R292" t="str">
        <f t="shared" si="21"/>
        <v>Hypertension</v>
      </c>
      <c r="S292">
        <v>170</v>
      </c>
      <c r="T292" t="str">
        <f t="shared" si="22"/>
        <v>Prediabetes</v>
      </c>
      <c r="U292">
        <v>9.6</v>
      </c>
      <c r="V292">
        <v>39</v>
      </c>
      <c r="W292" t="str">
        <f t="shared" si="23"/>
        <v>Obese</v>
      </c>
      <c r="X292">
        <v>202</v>
      </c>
      <c r="Y292" t="str">
        <f t="shared" si="24"/>
        <v>Border Line</v>
      </c>
      <c r="Z292" t="s">
        <v>25</v>
      </c>
      <c r="AA292">
        <v>28696</v>
      </c>
      <c r="AB292" t="s">
        <v>4346</v>
      </c>
      <c r="AC292" t="s">
        <v>25</v>
      </c>
    </row>
    <row r="293" spans="1:29" x14ac:dyDescent="0.3">
      <c r="A293" t="s">
        <v>1827</v>
      </c>
      <c r="B293" t="s">
        <v>3587</v>
      </c>
      <c r="C293" t="s">
        <v>60</v>
      </c>
      <c r="D293">
        <v>80</v>
      </c>
      <c r="E293" t="str">
        <f t="shared" si="20"/>
        <v>Old Age</v>
      </c>
      <c r="F293" t="s">
        <v>4615</v>
      </c>
      <c r="G293" t="s">
        <v>73</v>
      </c>
      <c r="H293" s="3" t="s">
        <v>5026</v>
      </c>
      <c r="I293" s="11">
        <v>44615</v>
      </c>
      <c r="J293" s="11">
        <v>44622</v>
      </c>
      <c r="K293" t="s">
        <v>342</v>
      </c>
      <c r="L293" t="s">
        <v>508</v>
      </c>
      <c r="M293" t="s">
        <v>5265</v>
      </c>
      <c r="N293" t="s">
        <v>1017</v>
      </c>
      <c r="O293">
        <v>139</v>
      </c>
      <c r="P293">
        <v>72</v>
      </c>
      <c r="Q293" t="s">
        <v>3825</v>
      </c>
      <c r="R293" t="str">
        <f t="shared" si="21"/>
        <v>Hypertension</v>
      </c>
      <c r="S293">
        <v>140</v>
      </c>
      <c r="T293" t="str">
        <f t="shared" si="22"/>
        <v>Prediabetes</v>
      </c>
      <c r="U293">
        <v>11.1</v>
      </c>
      <c r="V293">
        <v>20</v>
      </c>
      <c r="W293" t="str">
        <f t="shared" si="23"/>
        <v>Normal</v>
      </c>
      <c r="X293">
        <v>208</v>
      </c>
      <c r="Y293" t="str">
        <f t="shared" si="24"/>
        <v>Border Line</v>
      </c>
      <c r="Z293" t="s">
        <v>25</v>
      </c>
      <c r="AA293">
        <v>5669</v>
      </c>
      <c r="AB293" t="s">
        <v>379</v>
      </c>
      <c r="AC293" t="s">
        <v>68</v>
      </c>
    </row>
    <row r="294" spans="1:29" x14ac:dyDescent="0.3">
      <c r="A294" t="s">
        <v>1832</v>
      </c>
      <c r="B294" t="s">
        <v>1454</v>
      </c>
      <c r="C294" t="s">
        <v>36</v>
      </c>
      <c r="D294">
        <v>83</v>
      </c>
      <c r="E294" t="str">
        <f t="shared" si="20"/>
        <v>Old Age</v>
      </c>
      <c r="F294" t="s">
        <v>4616</v>
      </c>
      <c r="G294" t="s">
        <v>338</v>
      </c>
      <c r="H294" s="3" t="s">
        <v>5027</v>
      </c>
      <c r="I294" s="11">
        <v>45002</v>
      </c>
      <c r="J294" s="11">
        <v>45008</v>
      </c>
      <c r="K294" t="s">
        <v>668</v>
      </c>
      <c r="L294" t="s">
        <v>873</v>
      </c>
      <c r="M294" t="s">
        <v>5261</v>
      </c>
      <c r="N294" t="s">
        <v>1836</v>
      </c>
      <c r="O294">
        <v>122</v>
      </c>
      <c r="P294">
        <v>77</v>
      </c>
      <c r="Q294" t="s">
        <v>4036</v>
      </c>
      <c r="R294" t="str">
        <f t="shared" si="21"/>
        <v>Elevated</v>
      </c>
      <c r="S294">
        <v>80</v>
      </c>
      <c r="T294" t="str">
        <f t="shared" si="22"/>
        <v>Normal</v>
      </c>
      <c r="U294">
        <v>26.4</v>
      </c>
      <c r="V294">
        <v>21.5</v>
      </c>
      <c r="W294" t="str">
        <f t="shared" si="23"/>
        <v>Normal</v>
      </c>
      <c r="X294">
        <v>267</v>
      </c>
      <c r="Y294" t="str">
        <f t="shared" si="24"/>
        <v>High</v>
      </c>
      <c r="Z294" t="s">
        <v>25</v>
      </c>
      <c r="AA294">
        <v>4044300</v>
      </c>
      <c r="AB294" t="s">
        <v>4346</v>
      </c>
      <c r="AC294" t="s">
        <v>132</v>
      </c>
    </row>
    <row r="295" spans="1:29" x14ac:dyDescent="0.3">
      <c r="A295" t="s">
        <v>1838</v>
      </c>
      <c r="B295" t="s">
        <v>1839</v>
      </c>
      <c r="C295" t="s">
        <v>60</v>
      </c>
      <c r="D295">
        <v>25</v>
      </c>
      <c r="E295" t="str">
        <f t="shared" si="20"/>
        <v>Young Adult</v>
      </c>
      <c r="G295" t="s">
        <v>25</v>
      </c>
      <c r="H295" s="3" t="s">
        <v>5244</v>
      </c>
      <c r="I295" s="11">
        <v>45527</v>
      </c>
      <c r="J295" s="11">
        <v>45532</v>
      </c>
      <c r="K295" t="s">
        <v>288</v>
      </c>
      <c r="L295" t="s">
        <v>33</v>
      </c>
      <c r="N295" t="s">
        <v>1693</v>
      </c>
      <c r="O295">
        <v>167</v>
      </c>
      <c r="P295">
        <v>94</v>
      </c>
      <c r="Q295" t="s">
        <v>4038</v>
      </c>
      <c r="R295" t="str">
        <f t="shared" si="21"/>
        <v>Hypertension</v>
      </c>
      <c r="S295">
        <v>249</v>
      </c>
      <c r="T295" t="str">
        <f t="shared" si="22"/>
        <v>Diabetes</v>
      </c>
      <c r="U295">
        <v>12.2</v>
      </c>
      <c r="V295">
        <v>41.6</v>
      </c>
      <c r="W295" t="str">
        <f t="shared" si="23"/>
        <v>Severe obesity</v>
      </c>
      <c r="X295">
        <v>174</v>
      </c>
      <c r="Y295" t="str">
        <f t="shared" si="24"/>
        <v>Normal</v>
      </c>
      <c r="Z295" t="s">
        <v>25</v>
      </c>
      <c r="AA295">
        <v>5007</v>
      </c>
      <c r="AB295" t="s">
        <v>379</v>
      </c>
      <c r="AC295" t="s">
        <v>68</v>
      </c>
    </row>
    <row r="296" spans="1:29" x14ac:dyDescent="0.3">
      <c r="A296" t="s">
        <v>1842</v>
      </c>
      <c r="B296" t="s">
        <v>1324</v>
      </c>
      <c r="C296" t="s">
        <v>36</v>
      </c>
      <c r="D296">
        <v>83</v>
      </c>
      <c r="E296" t="str">
        <f t="shared" si="20"/>
        <v>Old Age</v>
      </c>
      <c r="F296" t="s">
        <v>4617</v>
      </c>
      <c r="G296" t="s">
        <v>25</v>
      </c>
      <c r="H296" s="3" t="s">
        <v>5244</v>
      </c>
      <c r="I296" s="11">
        <v>44648</v>
      </c>
      <c r="J296" s="11">
        <v>44648</v>
      </c>
      <c r="K296" t="s">
        <v>342</v>
      </c>
      <c r="L296" t="s">
        <v>289</v>
      </c>
      <c r="M296" t="s">
        <v>5257</v>
      </c>
      <c r="N296" t="s">
        <v>1845</v>
      </c>
      <c r="O296">
        <v>91</v>
      </c>
      <c r="P296">
        <v>78</v>
      </c>
      <c r="Q296" t="s">
        <v>4039</v>
      </c>
      <c r="R296" t="str">
        <f t="shared" si="21"/>
        <v>Normal</v>
      </c>
      <c r="S296">
        <v>226</v>
      </c>
      <c r="T296" t="str">
        <f t="shared" si="22"/>
        <v>Diabetes</v>
      </c>
      <c r="U296">
        <v>6.9</v>
      </c>
      <c r="V296">
        <v>42.1</v>
      </c>
      <c r="W296" t="str">
        <f t="shared" si="23"/>
        <v>Severe obesity</v>
      </c>
      <c r="X296">
        <v>187</v>
      </c>
      <c r="Y296" t="str">
        <f t="shared" si="24"/>
        <v>Normal</v>
      </c>
      <c r="Z296" t="s">
        <v>25</v>
      </c>
      <c r="AA296">
        <v>24125</v>
      </c>
      <c r="AB296" t="s">
        <v>4346</v>
      </c>
      <c r="AC296" t="s">
        <v>132</v>
      </c>
    </row>
    <row r="297" spans="1:29" x14ac:dyDescent="0.3">
      <c r="A297" t="s">
        <v>1846</v>
      </c>
      <c r="B297" t="s">
        <v>1847</v>
      </c>
      <c r="C297" t="s">
        <v>3442</v>
      </c>
      <c r="D297">
        <v>25</v>
      </c>
      <c r="E297" t="str">
        <f t="shared" si="20"/>
        <v>Young Adult</v>
      </c>
      <c r="F297" t="s">
        <v>4618</v>
      </c>
      <c r="G297" t="s">
        <v>468</v>
      </c>
      <c r="H297" s="3" t="s">
        <v>5028</v>
      </c>
      <c r="I297" s="11">
        <v>45154</v>
      </c>
      <c r="J297" s="11">
        <v>45177</v>
      </c>
      <c r="K297" t="s">
        <v>230</v>
      </c>
      <c r="L297" t="s">
        <v>481</v>
      </c>
      <c r="M297" t="s">
        <v>5263</v>
      </c>
      <c r="N297" t="s">
        <v>1850</v>
      </c>
      <c r="O297">
        <v>141</v>
      </c>
      <c r="P297">
        <v>97</v>
      </c>
      <c r="Q297" t="s">
        <v>4040</v>
      </c>
      <c r="R297" t="str">
        <f t="shared" si="21"/>
        <v>Hypertension</v>
      </c>
      <c r="S297">
        <v>273</v>
      </c>
      <c r="T297" t="str">
        <f t="shared" si="22"/>
        <v>Diabetes</v>
      </c>
      <c r="U297">
        <v>5.0999999999999996</v>
      </c>
      <c r="V297">
        <v>31.1</v>
      </c>
      <c r="W297" t="str">
        <f t="shared" si="23"/>
        <v>Obese</v>
      </c>
      <c r="X297">
        <v>150</v>
      </c>
      <c r="Y297" t="str">
        <f t="shared" si="24"/>
        <v>Normal</v>
      </c>
      <c r="Z297" t="s">
        <v>3749</v>
      </c>
      <c r="AA297">
        <v>12896</v>
      </c>
      <c r="AB297" t="s">
        <v>4347</v>
      </c>
      <c r="AC297" t="s">
        <v>132</v>
      </c>
    </row>
    <row r="298" spans="1:29" x14ac:dyDescent="0.3">
      <c r="A298" t="s">
        <v>3454</v>
      </c>
      <c r="B298" t="s">
        <v>1075</v>
      </c>
      <c r="C298" t="s">
        <v>36</v>
      </c>
      <c r="D298">
        <v>57</v>
      </c>
      <c r="E298" t="str">
        <f t="shared" si="20"/>
        <v>Middle Age</v>
      </c>
      <c r="F298" t="s">
        <v>4619</v>
      </c>
      <c r="G298" t="s">
        <v>153</v>
      </c>
      <c r="H298" s="3" t="s">
        <v>5029</v>
      </c>
      <c r="I298" s="11">
        <v>44262</v>
      </c>
      <c r="J298" s="11">
        <v>44281</v>
      </c>
      <c r="K298" t="s">
        <v>288</v>
      </c>
      <c r="L298" t="s">
        <v>261</v>
      </c>
      <c r="M298" t="s">
        <v>5256</v>
      </c>
      <c r="N298" t="s">
        <v>1854</v>
      </c>
      <c r="O298">
        <v>91</v>
      </c>
      <c r="P298">
        <v>92</v>
      </c>
      <c r="Q298" s="53" t="s">
        <v>4041</v>
      </c>
      <c r="R298" s="53" t="str">
        <f t="shared" si="21"/>
        <v>Hypertension</v>
      </c>
      <c r="S298">
        <v>272</v>
      </c>
      <c r="T298" t="str">
        <f t="shared" si="22"/>
        <v>Diabetes</v>
      </c>
      <c r="U298">
        <v>12.6</v>
      </c>
      <c r="V298">
        <v>35.799999999999997</v>
      </c>
      <c r="W298" t="str">
        <f t="shared" si="23"/>
        <v>Obese</v>
      </c>
      <c r="X298">
        <v>251</v>
      </c>
      <c r="Y298" t="str">
        <f t="shared" si="24"/>
        <v>High</v>
      </c>
      <c r="Z298" t="s">
        <v>3750</v>
      </c>
      <c r="AA298">
        <v>21947</v>
      </c>
      <c r="AB298" t="s">
        <v>4347</v>
      </c>
      <c r="AC298" t="s">
        <v>68</v>
      </c>
    </row>
    <row r="299" spans="1:29" x14ac:dyDescent="0.3">
      <c r="A299" t="s">
        <v>1855</v>
      </c>
      <c r="B299" t="s">
        <v>152</v>
      </c>
      <c r="C299" t="s">
        <v>36</v>
      </c>
      <c r="D299">
        <v>68</v>
      </c>
      <c r="E299" t="str">
        <f t="shared" si="20"/>
        <v>Old Age</v>
      </c>
      <c r="G299" t="s">
        <v>25</v>
      </c>
      <c r="H299" t="s">
        <v>5213</v>
      </c>
      <c r="I299" s="11">
        <v>44210</v>
      </c>
      <c r="L299" t="s">
        <v>650</v>
      </c>
      <c r="M299" t="s">
        <v>5264</v>
      </c>
      <c r="N299" t="s">
        <v>1857</v>
      </c>
      <c r="O299">
        <v>109</v>
      </c>
      <c r="P299">
        <v>74</v>
      </c>
      <c r="Q299" t="s">
        <v>4042</v>
      </c>
      <c r="R299" t="str">
        <f t="shared" si="21"/>
        <v>Normal</v>
      </c>
      <c r="S299">
        <v>143</v>
      </c>
      <c r="T299" t="str">
        <f t="shared" si="22"/>
        <v>Prediabetes</v>
      </c>
      <c r="U299">
        <v>6.3</v>
      </c>
      <c r="V299">
        <v>31.3</v>
      </c>
      <c r="W299" t="str">
        <f t="shared" si="23"/>
        <v>Obese</v>
      </c>
      <c r="X299">
        <v>206</v>
      </c>
      <c r="Y299" t="str">
        <f t="shared" si="24"/>
        <v>Border Line</v>
      </c>
      <c r="Z299" t="s">
        <v>3749</v>
      </c>
      <c r="AA299">
        <v>15002</v>
      </c>
      <c r="AB299" t="s">
        <v>4346</v>
      </c>
      <c r="AC299" t="s">
        <v>68</v>
      </c>
    </row>
    <row r="300" spans="1:29" x14ac:dyDescent="0.3">
      <c r="A300" t="s">
        <v>1859</v>
      </c>
      <c r="B300" t="s">
        <v>1578</v>
      </c>
      <c r="C300" t="s">
        <v>60</v>
      </c>
      <c r="D300">
        <v>18</v>
      </c>
      <c r="E300" t="str">
        <f t="shared" si="20"/>
        <v>Young Adult</v>
      </c>
      <c r="F300" t="s">
        <v>4620</v>
      </c>
      <c r="G300" t="s">
        <v>153</v>
      </c>
      <c r="H300" s="3" t="s">
        <v>5030</v>
      </c>
      <c r="I300" s="11">
        <v>43965</v>
      </c>
      <c r="J300" s="11">
        <v>43966</v>
      </c>
      <c r="K300" t="s">
        <v>668</v>
      </c>
      <c r="L300" t="s">
        <v>650</v>
      </c>
      <c r="M300" t="s">
        <v>5264</v>
      </c>
      <c r="N300" t="s">
        <v>1863</v>
      </c>
      <c r="O300">
        <v>116</v>
      </c>
      <c r="P300">
        <v>93</v>
      </c>
      <c r="Q300" t="s">
        <v>4044</v>
      </c>
      <c r="R300" t="str">
        <f t="shared" si="21"/>
        <v>Hypertension</v>
      </c>
      <c r="S300">
        <v>72</v>
      </c>
      <c r="T300" t="str">
        <f t="shared" si="22"/>
        <v>Normal</v>
      </c>
      <c r="U300">
        <v>7.5</v>
      </c>
      <c r="V300">
        <v>32.9</v>
      </c>
      <c r="W300" t="str">
        <f t="shared" si="23"/>
        <v>Obese</v>
      </c>
      <c r="X300">
        <v>167</v>
      </c>
      <c r="Y300" t="str">
        <f t="shared" si="24"/>
        <v>Normal</v>
      </c>
      <c r="Z300" t="s">
        <v>25</v>
      </c>
      <c r="AA300">
        <v>15102</v>
      </c>
      <c r="AB300" t="s">
        <v>4346</v>
      </c>
      <c r="AC300" t="s">
        <v>68</v>
      </c>
    </row>
    <row r="301" spans="1:29" x14ac:dyDescent="0.3">
      <c r="A301" t="s">
        <v>3552</v>
      </c>
      <c r="B301" t="s">
        <v>1864</v>
      </c>
      <c r="C301" t="s">
        <v>3442</v>
      </c>
      <c r="D301">
        <v>27</v>
      </c>
      <c r="E301" t="str">
        <f t="shared" si="20"/>
        <v>Young Adult</v>
      </c>
      <c r="G301" t="s">
        <v>153</v>
      </c>
      <c r="H301" s="3" t="s">
        <v>5244</v>
      </c>
      <c r="I301" s="11">
        <v>44552</v>
      </c>
      <c r="J301" s="11">
        <v>44560</v>
      </c>
      <c r="K301" t="s">
        <v>288</v>
      </c>
      <c r="L301" t="s">
        <v>5262</v>
      </c>
      <c r="M301" t="s">
        <v>5263</v>
      </c>
      <c r="N301" t="s">
        <v>1867</v>
      </c>
      <c r="O301">
        <v>160</v>
      </c>
      <c r="P301">
        <v>89</v>
      </c>
      <c r="Q301" t="s">
        <v>4045</v>
      </c>
      <c r="R301" t="str">
        <f t="shared" si="21"/>
        <v>Hypertension</v>
      </c>
      <c r="S301">
        <v>245</v>
      </c>
      <c r="T301" t="str">
        <f t="shared" si="22"/>
        <v>Diabetes</v>
      </c>
      <c r="U301">
        <v>9.1999999999999993</v>
      </c>
      <c r="V301">
        <v>28.1</v>
      </c>
      <c r="W301" t="str">
        <f t="shared" si="23"/>
        <v>Over Weight</v>
      </c>
      <c r="X301">
        <v>244</v>
      </c>
      <c r="Y301" t="str">
        <f t="shared" si="24"/>
        <v>High</v>
      </c>
      <c r="Z301" t="s">
        <v>3749</v>
      </c>
      <c r="AA301">
        <v>36592</v>
      </c>
      <c r="AB301" t="s">
        <v>25</v>
      </c>
      <c r="AC301" t="s">
        <v>25</v>
      </c>
    </row>
    <row r="302" spans="1:29" x14ac:dyDescent="0.3">
      <c r="A302" t="s">
        <v>3553</v>
      </c>
      <c r="B302" t="s">
        <v>1868</v>
      </c>
      <c r="C302" t="s">
        <v>60</v>
      </c>
      <c r="D302">
        <v>52</v>
      </c>
      <c r="E302" t="str">
        <f t="shared" si="20"/>
        <v>Middle Age</v>
      </c>
      <c r="G302" t="s">
        <v>145</v>
      </c>
      <c r="H302" s="3" t="s">
        <v>5031</v>
      </c>
      <c r="I302" s="11">
        <v>44289</v>
      </c>
      <c r="J302" s="11">
        <v>44296</v>
      </c>
      <c r="K302" t="s">
        <v>196</v>
      </c>
      <c r="L302" t="s">
        <v>33</v>
      </c>
      <c r="N302" t="s">
        <v>1499</v>
      </c>
      <c r="O302">
        <v>100</v>
      </c>
      <c r="P302">
        <v>72</v>
      </c>
      <c r="Q302" t="s">
        <v>1872</v>
      </c>
      <c r="R302" t="str">
        <f t="shared" si="21"/>
        <v>Normal</v>
      </c>
      <c r="S302">
        <v>244</v>
      </c>
      <c r="T302" t="str">
        <f t="shared" si="22"/>
        <v>Diabetes</v>
      </c>
      <c r="U302">
        <v>8.6999999999999993</v>
      </c>
      <c r="V302">
        <v>26.1</v>
      </c>
      <c r="W302" t="str">
        <f t="shared" si="23"/>
        <v>Over Weight</v>
      </c>
      <c r="X302">
        <v>236</v>
      </c>
      <c r="Y302" t="str">
        <f t="shared" si="24"/>
        <v>Border Line</v>
      </c>
      <c r="Z302" t="s">
        <v>3749</v>
      </c>
      <c r="AA302">
        <v>13915</v>
      </c>
      <c r="AB302" t="s">
        <v>79</v>
      </c>
      <c r="AC302" t="s">
        <v>132</v>
      </c>
    </row>
    <row r="303" spans="1:29" x14ac:dyDescent="0.3">
      <c r="A303" t="s">
        <v>1873</v>
      </c>
      <c r="B303" t="s">
        <v>1874</v>
      </c>
      <c r="C303" t="s">
        <v>36</v>
      </c>
      <c r="D303">
        <v>26</v>
      </c>
      <c r="E303" t="str">
        <f t="shared" si="20"/>
        <v>Young Adult</v>
      </c>
      <c r="G303" t="s">
        <v>541</v>
      </c>
      <c r="H303" t="s">
        <v>5214</v>
      </c>
      <c r="I303" s="11">
        <v>44436</v>
      </c>
      <c r="J303" s="11">
        <v>44453</v>
      </c>
      <c r="L303" t="s">
        <v>650</v>
      </c>
      <c r="M303" t="s">
        <v>5264</v>
      </c>
      <c r="N303" t="s">
        <v>1878</v>
      </c>
      <c r="O303">
        <v>179</v>
      </c>
      <c r="P303">
        <v>88</v>
      </c>
      <c r="Q303" t="s">
        <v>4046</v>
      </c>
      <c r="R303" t="str">
        <f t="shared" si="21"/>
        <v>Hypertension</v>
      </c>
      <c r="S303">
        <v>144</v>
      </c>
      <c r="T303" t="str">
        <f t="shared" si="22"/>
        <v>Prediabetes</v>
      </c>
      <c r="U303">
        <v>12</v>
      </c>
      <c r="V303">
        <v>32.1</v>
      </c>
      <c r="W303" t="str">
        <f t="shared" si="23"/>
        <v>Obese</v>
      </c>
      <c r="X303">
        <v>207</v>
      </c>
      <c r="Y303" t="str">
        <f t="shared" si="24"/>
        <v>Border Line</v>
      </c>
      <c r="Z303" t="s">
        <v>25</v>
      </c>
      <c r="AA303">
        <v>12530</v>
      </c>
      <c r="AB303" t="s">
        <v>379</v>
      </c>
      <c r="AC303" t="s">
        <v>25</v>
      </c>
    </row>
    <row r="304" spans="1:29" x14ac:dyDescent="0.3">
      <c r="A304" t="s">
        <v>1880</v>
      </c>
      <c r="B304" t="s">
        <v>1881</v>
      </c>
      <c r="C304" t="s">
        <v>36</v>
      </c>
      <c r="D304">
        <v>25</v>
      </c>
      <c r="E304" t="str">
        <f t="shared" si="20"/>
        <v>Young Adult</v>
      </c>
      <c r="F304" t="s">
        <v>4621</v>
      </c>
      <c r="G304" t="s">
        <v>247</v>
      </c>
      <c r="H304" s="3" t="s">
        <v>5244</v>
      </c>
      <c r="I304" s="11">
        <v>45527</v>
      </c>
      <c r="J304" s="11">
        <v>45543</v>
      </c>
      <c r="K304" t="s">
        <v>342</v>
      </c>
      <c r="L304" t="s">
        <v>261</v>
      </c>
      <c r="M304" t="s">
        <v>5256</v>
      </c>
      <c r="N304" t="s">
        <v>1884</v>
      </c>
      <c r="O304">
        <v>161</v>
      </c>
      <c r="P304">
        <v>83</v>
      </c>
      <c r="Q304" t="s">
        <v>4048</v>
      </c>
      <c r="R304" t="str">
        <f t="shared" si="21"/>
        <v>Hypertension</v>
      </c>
      <c r="S304">
        <v>240</v>
      </c>
      <c r="T304" t="str">
        <f t="shared" si="22"/>
        <v>Diabetes</v>
      </c>
      <c r="U304">
        <v>9.4</v>
      </c>
      <c r="V304">
        <v>40.700000000000003</v>
      </c>
      <c r="W304" t="str">
        <f t="shared" si="23"/>
        <v>Severe obesity</v>
      </c>
      <c r="X304">
        <v>187</v>
      </c>
      <c r="Y304" t="str">
        <f t="shared" si="24"/>
        <v>Normal</v>
      </c>
      <c r="Z304" t="s">
        <v>3751</v>
      </c>
      <c r="AA304">
        <v>27199</v>
      </c>
      <c r="AB304" t="s">
        <v>79</v>
      </c>
      <c r="AC304" t="s">
        <v>132</v>
      </c>
    </row>
    <row r="305" spans="1:29" x14ac:dyDescent="0.3">
      <c r="A305" t="s">
        <v>1886</v>
      </c>
      <c r="B305" t="s">
        <v>292</v>
      </c>
      <c r="C305" t="s">
        <v>36</v>
      </c>
      <c r="D305">
        <v>26</v>
      </c>
      <c r="E305" t="str">
        <f t="shared" si="20"/>
        <v>Young Adult</v>
      </c>
      <c r="F305" t="s">
        <v>4622</v>
      </c>
      <c r="G305" t="s">
        <v>73</v>
      </c>
      <c r="H305" t="s">
        <v>5244</v>
      </c>
      <c r="I305" s="11">
        <v>44781</v>
      </c>
      <c r="J305" s="11">
        <v>44801</v>
      </c>
      <c r="K305" t="s">
        <v>288</v>
      </c>
      <c r="N305" t="s">
        <v>1889</v>
      </c>
      <c r="O305">
        <v>106</v>
      </c>
      <c r="P305">
        <v>60</v>
      </c>
      <c r="Q305" t="s">
        <v>4050</v>
      </c>
      <c r="R305" t="str">
        <f t="shared" si="21"/>
        <v>Normal</v>
      </c>
      <c r="S305">
        <v>194</v>
      </c>
      <c r="T305" t="str">
        <f t="shared" si="22"/>
        <v>Prediabetes</v>
      </c>
      <c r="U305">
        <v>12.9</v>
      </c>
      <c r="V305">
        <v>43.5</v>
      </c>
      <c r="W305" t="str">
        <f t="shared" si="23"/>
        <v>Severe obesity</v>
      </c>
      <c r="X305">
        <v>202</v>
      </c>
      <c r="Y305" t="str">
        <f t="shared" si="24"/>
        <v>Border Line</v>
      </c>
      <c r="Z305" t="s">
        <v>3749</v>
      </c>
      <c r="AA305">
        <v>44458</v>
      </c>
      <c r="AB305" t="s">
        <v>379</v>
      </c>
      <c r="AC305" t="s">
        <v>132</v>
      </c>
    </row>
    <row r="306" spans="1:29" x14ac:dyDescent="0.3">
      <c r="A306" t="s">
        <v>1890</v>
      </c>
      <c r="B306" t="s">
        <v>1891</v>
      </c>
      <c r="C306" t="s">
        <v>3442</v>
      </c>
      <c r="D306">
        <v>78</v>
      </c>
      <c r="E306" t="str">
        <f t="shared" si="20"/>
        <v>Old Age</v>
      </c>
      <c r="F306" t="s">
        <v>4623</v>
      </c>
      <c r="G306" t="s">
        <v>153</v>
      </c>
      <c r="H306" s="3" t="s">
        <v>5244</v>
      </c>
      <c r="I306" s="11">
        <v>45132</v>
      </c>
      <c r="J306" s="11">
        <v>45151</v>
      </c>
      <c r="K306" t="s">
        <v>196</v>
      </c>
      <c r="L306" t="s">
        <v>481</v>
      </c>
      <c r="M306" t="s">
        <v>5263</v>
      </c>
      <c r="N306" t="s">
        <v>1895</v>
      </c>
      <c r="O306">
        <v>174</v>
      </c>
      <c r="P306">
        <v>81</v>
      </c>
      <c r="Q306" t="s">
        <v>4051</v>
      </c>
      <c r="R306" t="str">
        <f t="shared" si="21"/>
        <v>Hypertension</v>
      </c>
      <c r="S306">
        <v>274</v>
      </c>
      <c r="T306" t="str">
        <f t="shared" si="22"/>
        <v>Diabetes</v>
      </c>
      <c r="U306">
        <v>10.3</v>
      </c>
      <c r="V306">
        <v>37.1</v>
      </c>
      <c r="W306" t="str">
        <f t="shared" si="23"/>
        <v>Obese</v>
      </c>
      <c r="X306">
        <v>126</v>
      </c>
      <c r="Y306" t="str">
        <f t="shared" si="24"/>
        <v>Normal</v>
      </c>
      <c r="Z306" t="s">
        <v>3749</v>
      </c>
      <c r="AA306">
        <v>2694</v>
      </c>
      <c r="AB306" t="s">
        <v>79</v>
      </c>
      <c r="AC306" t="s">
        <v>132</v>
      </c>
    </row>
    <row r="307" spans="1:29" x14ac:dyDescent="0.3">
      <c r="A307" t="s">
        <v>1896</v>
      </c>
      <c r="B307" t="s">
        <v>1897</v>
      </c>
      <c r="C307" t="s">
        <v>60</v>
      </c>
      <c r="D307">
        <v>52</v>
      </c>
      <c r="E307" t="str">
        <f t="shared" si="20"/>
        <v>Middle Age</v>
      </c>
      <c r="G307" t="s">
        <v>73</v>
      </c>
      <c r="H307" s="3" t="s">
        <v>5244</v>
      </c>
      <c r="I307" s="11">
        <v>44128</v>
      </c>
      <c r="J307" s="11">
        <v>44125</v>
      </c>
      <c r="K307" t="s">
        <v>668</v>
      </c>
      <c r="L307" t="s">
        <v>320</v>
      </c>
      <c r="M307" t="s">
        <v>5258</v>
      </c>
      <c r="N307" t="s">
        <v>111</v>
      </c>
      <c r="O307">
        <v>144</v>
      </c>
      <c r="P307">
        <v>85</v>
      </c>
      <c r="Q307" t="s">
        <v>1899</v>
      </c>
      <c r="R307" t="str">
        <f t="shared" si="21"/>
        <v>Hypertension</v>
      </c>
      <c r="S307">
        <v>186</v>
      </c>
      <c r="T307" t="str">
        <f t="shared" si="22"/>
        <v>Prediabetes</v>
      </c>
      <c r="U307">
        <v>4.9000000000000004</v>
      </c>
      <c r="V307">
        <v>32.9</v>
      </c>
      <c r="W307" t="str">
        <f t="shared" si="23"/>
        <v>Obese</v>
      </c>
      <c r="X307">
        <v>152</v>
      </c>
      <c r="Y307" t="str">
        <f t="shared" si="24"/>
        <v>Normal</v>
      </c>
      <c r="Z307" t="s">
        <v>3750</v>
      </c>
      <c r="AA307">
        <v>13273</v>
      </c>
      <c r="AB307" t="s">
        <v>4346</v>
      </c>
      <c r="AC307" t="s">
        <v>132</v>
      </c>
    </row>
    <row r="308" spans="1:29" x14ac:dyDescent="0.3">
      <c r="A308" t="s">
        <v>3500</v>
      </c>
      <c r="B308" t="s">
        <v>1900</v>
      </c>
      <c r="C308" t="s">
        <v>60</v>
      </c>
      <c r="D308">
        <v>35</v>
      </c>
      <c r="E308" t="str">
        <f t="shared" si="20"/>
        <v>Young Adult</v>
      </c>
      <c r="F308" t="s">
        <v>4624</v>
      </c>
      <c r="G308" t="s">
        <v>468</v>
      </c>
      <c r="H308" s="3" t="s">
        <v>5032</v>
      </c>
      <c r="I308" s="11">
        <v>45271</v>
      </c>
      <c r="J308" s="11">
        <v>45286</v>
      </c>
      <c r="K308" t="s">
        <v>156</v>
      </c>
      <c r="L308" t="s">
        <v>508</v>
      </c>
      <c r="M308" t="s">
        <v>5265</v>
      </c>
      <c r="N308" t="s">
        <v>447</v>
      </c>
      <c r="O308">
        <v>178</v>
      </c>
      <c r="P308">
        <v>80</v>
      </c>
      <c r="Q308" t="s">
        <v>4052</v>
      </c>
      <c r="R308" t="str">
        <f t="shared" si="21"/>
        <v>Hypertension</v>
      </c>
      <c r="S308">
        <v>192</v>
      </c>
      <c r="T308" t="str">
        <f t="shared" si="22"/>
        <v>Prediabetes</v>
      </c>
      <c r="U308">
        <v>10.1</v>
      </c>
      <c r="V308">
        <v>39.200000000000003</v>
      </c>
      <c r="W308" t="str">
        <f t="shared" si="23"/>
        <v>Obese</v>
      </c>
      <c r="X308">
        <v>237</v>
      </c>
      <c r="Y308" t="str">
        <f t="shared" si="24"/>
        <v>Border Line</v>
      </c>
      <c r="Z308" t="s">
        <v>3750</v>
      </c>
      <c r="AA308">
        <v>19685</v>
      </c>
      <c r="AB308" t="s">
        <v>4347</v>
      </c>
      <c r="AC308" t="s">
        <v>132</v>
      </c>
    </row>
    <row r="309" spans="1:29" x14ac:dyDescent="0.3">
      <c r="A309" t="s">
        <v>1904</v>
      </c>
      <c r="B309" t="s">
        <v>1905</v>
      </c>
      <c r="C309" t="s">
        <v>36</v>
      </c>
      <c r="D309">
        <v>71</v>
      </c>
      <c r="E309" t="str">
        <f t="shared" si="20"/>
        <v>Old Age</v>
      </c>
      <c r="F309" t="s">
        <v>4625</v>
      </c>
      <c r="G309" t="s">
        <v>468</v>
      </c>
      <c r="H309" s="3" t="s">
        <v>5244</v>
      </c>
      <c r="I309" s="11">
        <v>45223</v>
      </c>
      <c r="J309" s="11">
        <v>45251</v>
      </c>
      <c r="K309" t="s">
        <v>668</v>
      </c>
      <c r="L309" t="s">
        <v>873</v>
      </c>
      <c r="M309" t="s">
        <v>5261</v>
      </c>
      <c r="N309" t="s">
        <v>1908</v>
      </c>
      <c r="O309">
        <v>162</v>
      </c>
      <c r="P309">
        <v>68</v>
      </c>
      <c r="Q309" t="s">
        <v>4054</v>
      </c>
      <c r="R309" t="str">
        <f t="shared" si="21"/>
        <v>Hypertension</v>
      </c>
      <c r="S309">
        <v>221</v>
      </c>
      <c r="T309" t="str">
        <f t="shared" si="22"/>
        <v>Diabetes</v>
      </c>
      <c r="U309">
        <v>6.1</v>
      </c>
      <c r="V309">
        <v>32.799999999999997</v>
      </c>
      <c r="W309" t="str">
        <f t="shared" si="23"/>
        <v>Obese</v>
      </c>
      <c r="X309">
        <v>150</v>
      </c>
      <c r="Y309" t="str">
        <f t="shared" si="24"/>
        <v>Normal</v>
      </c>
      <c r="Z309" t="s">
        <v>3750</v>
      </c>
      <c r="AA309">
        <v>2714500</v>
      </c>
      <c r="AB309" t="s">
        <v>25</v>
      </c>
      <c r="AC309" t="s">
        <v>25</v>
      </c>
    </row>
    <row r="310" spans="1:29" x14ac:dyDescent="0.3">
      <c r="A310" t="s">
        <v>1910</v>
      </c>
      <c r="B310" t="s">
        <v>1911</v>
      </c>
      <c r="C310" t="s">
        <v>3442</v>
      </c>
      <c r="D310">
        <v>66</v>
      </c>
      <c r="E310" t="str">
        <f t="shared" si="20"/>
        <v>Old Age</v>
      </c>
      <c r="F310" t="s">
        <v>4626</v>
      </c>
      <c r="G310" t="s">
        <v>153</v>
      </c>
      <c r="H310" s="3" t="s">
        <v>5033</v>
      </c>
      <c r="I310" s="11">
        <v>45583</v>
      </c>
      <c r="J310" s="11">
        <v>45590</v>
      </c>
      <c r="K310" t="s">
        <v>53</v>
      </c>
      <c r="L310" t="s">
        <v>157</v>
      </c>
      <c r="M310" t="s">
        <v>5267</v>
      </c>
      <c r="N310" t="s">
        <v>1916</v>
      </c>
      <c r="O310">
        <v>132</v>
      </c>
      <c r="P310">
        <v>98</v>
      </c>
      <c r="Q310" t="s">
        <v>4056</v>
      </c>
      <c r="R310" t="str">
        <f t="shared" si="21"/>
        <v>Hypertension</v>
      </c>
      <c r="S310">
        <v>195</v>
      </c>
      <c r="T310" t="str">
        <f t="shared" si="22"/>
        <v>Prediabetes</v>
      </c>
      <c r="U310">
        <v>11.8</v>
      </c>
      <c r="V310">
        <v>27.1</v>
      </c>
      <c r="W310" t="str">
        <f t="shared" si="23"/>
        <v>Over Weight</v>
      </c>
      <c r="X310">
        <v>195</v>
      </c>
      <c r="Y310" t="str">
        <f t="shared" si="24"/>
        <v>Normal</v>
      </c>
      <c r="Z310" t="s">
        <v>3749</v>
      </c>
      <c r="AA310">
        <v>0</v>
      </c>
      <c r="AB310" t="s">
        <v>4346</v>
      </c>
      <c r="AC310" t="s">
        <v>68</v>
      </c>
    </row>
    <row r="311" spans="1:29" x14ac:dyDescent="0.3">
      <c r="A311" t="s">
        <v>1917</v>
      </c>
      <c r="B311" t="s">
        <v>1918</v>
      </c>
      <c r="C311" t="s">
        <v>36</v>
      </c>
      <c r="D311">
        <v>66</v>
      </c>
      <c r="E311" t="str">
        <f t="shared" si="20"/>
        <v>Old Age</v>
      </c>
      <c r="F311" t="s">
        <v>4627</v>
      </c>
      <c r="G311" t="s">
        <v>153</v>
      </c>
      <c r="H311" s="3" t="s">
        <v>5244</v>
      </c>
      <c r="I311" s="11">
        <v>45619</v>
      </c>
      <c r="J311" s="11">
        <v>45625</v>
      </c>
      <c r="K311" t="s">
        <v>53</v>
      </c>
      <c r="L311" t="s">
        <v>631</v>
      </c>
      <c r="M311" t="s">
        <v>5260</v>
      </c>
      <c r="N311" t="s">
        <v>1922</v>
      </c>
      <c r="O311">
        <v>163</v>
      </c>
      <c r="P311">
        <v>84</v>
      </c>
      <c r="Q311" t="s">
        <v>4057</v>
      </c>
      <c r="R311" t="str">
        <f t="shared" si="21"/>
        <v>Hypertension</v>
      </c>
      <c r="S311">
        <v>180</v>
      </c>
      <c r="T311" t="str">
        <f t="shared" si="22"/>
        <v>Prediabetes</v>
      </c>
      <c r="U311">
        <v>8.9</v>
      </c>
      <c r="V311">
        <v>31.1</v>
      </c>
      <c r="W311" t="str">
        <f t="shared" si="23"/>
        <v>Obese</v>
      </c>
      <c r="X311">
        <v>208</v>
      </c>
      <c r="Y311" t="str">
        <f t="shared" si="24"/>
        <v>Border Line</v>
      </c>
      <c r="Z311" t="s">
        <v>25</v>
      </c>
      <c r="AA311">
        <v>15703</v>
      </c>
      <c r="AB311" t="s">
        <v>4347</v>
      </c>
      <c r="AC311" t="s">
        <v>132</v>
      </c>
    </row>
    <row r="312" spans="1:29" x14ac:dyDescent="0.3">
      <c r="A312" t="s">
        <v>1923</v>
      </c>
      <c r="B312" t="s">
        <v>1924</v>
      </c>
      <c r="C312" t="s">
        <v>3442</v>
      </c>
      <c r="D312">
        <v>35</v>
      </c>
      <c r="E312" t="str">
        <f t="shared" si="20"/>
        <v>Young Adult</v>
      </c>
      <c r="F312" t="s">
        <v>4628</v>
      </c>
      <c r="G312" t="s">
        <v>153</v>
      </c>
      <c r="H312" s="3" t="s">
        <v>5034</v>
      </c>
      <c r="I312" s="11">
        <v>44078</v>
      </c>
      <c r="J312" s="11">
        <v>44087</v>
      </c>
      <c r="K312" t="s">
        <v>409</v>
      </c>
      <c r="L312" t="s">
        <v>261</v>
      </c>
      <c r="M312" t="s">
        <v>5256</v>
      </c>
      <c r="N312" t="s">
        <v>1928</v>
      </c>
      <c r="O312">
        <v>140</v>
      </c>
      <c r="P312">
        <v>122</v>
      </c>
      <c r="Q312" t="s">
        <v>1929</v>
      </c>
      <c r="R312" t="str">
        <f t="shared" si="21"/>
        <v>Hypertension</v>
      </c>
      <c r="S312">
        <v>283</v>
      </c>
      <c r="T312" t="str">
        <f t="shared" si="22"/>
        <v>Diabetes</v>
      </c>
      <c r="U312">
        <v>10.4</v>
      </c>
      <c r="V312">
        <v>30.3</v>
      </c>
      <c r="W312" t="str">
        <f t="shared" si="23"/>
        <v>Obese</v>
      </c>
      <c r="X312">
        <v>231</v>
      </c>
      <c r="Y312" t="str">
        <f t="shared" si="24"/>
        <v>Border Line</v>
      </c>
      <c r="Z312" t="s">
        <v>3751</v>
      </c>
      <c r="AA312">
        <v>47306</v>
      </c>
      <c r="AB312" t="s">
        <v>4347</v>
      </c>
      <c r="AC312" t="s">
        <v>132</v>
      </c>
    </row>
    <row r="313" spans="1:29" x14ac:dyDescent="0.3">
      <c r="A313" t="s">
        <v>1930</v>
      </c>
      <c r="B313" t="s">
        <v>712</v>
      </c>
      <c r="C313" t="s">
        <v>36</v>
      </c>
      <c r="D313">
        <v>62</v>
      </c>
      <c r="E313" t="str">
        <f t="shared" si="20"/>
        <v>Old Age</v>
      </c>
      <c r="G313" t="s">
        <v>247</v>
      </c>
      <c r="H313" s="3" t="s">
        <v>5244</v>
      </c>
      <c r="I313" s="11">
        <v>45165</v>
      </c>
      <c r="J313" s="11">
        <v>45195</v>
      </c>
      <c r="K313" t="s">
        <v>342</v>
      </c>
      <c r="L313" t="s">
        <v>508</v>
      </c>
      <c r="M313" t="s">
        <v>5265</v>
      </c>
      <c r="N313" t="s">
        <v>1933</v>
      </c>
      <c r="O313">
        <v>103</v>
      </c>
      <c r="P313">
        <v>126</v>
      </c>
      <c r="Q313" s="53" t="s">
        <v>4058</v>
      </c>
      <c r="R313" s="53" t="str">
        <f t="shared" si="21"/>
        <v>Hypertension</v>
      </c>
      <c r="S313">
        <v>192</v>
      </c>
      <c r="T313" t="str">
        <f t="shared" si="22"/>
        <v>Prediabetes</v>
      </c>
      <c r="U313">
        <v>5.2</v>
      </c>
      <c r="V313">
        <v>37.5</v>
      </c>
      <c r="W313" t="str">
        <f t="shared" si="23"/>
        <v>Obese</v>
      </c>
      <c r="X313">
        <v>141</v>
      </c>
      <c r="Y313" t="str">
        <f t="shared" si="24"/>
        <v>Normal</v>
      </c>
      <c r="Z313" t="s">
        <v>3751</v>
      </c>
      <c r="AA313">
        <v>33558</v>
      </c>
      <c r="AB313" t="s">
        <v>4347</v>
      </c>
      <c r="AC313" t="s">
        <v>68</v>
      </c>
    </row>
    <row r="314" spans="1:29" x14ac:dyDescent="0.3">
      <c r="A314" t="s">
        <v>3501</v>
      </c>
      <c r="B314" t="s">
        <v>1934</v>
      </c>
      <c r="C314" t="s">
        <v>36</v>
      </c>
      <c r="D314">
        <v>68</v>
      </c>
      <c r="E314" t="str">
        <f t="shared" si="20"/>
        <v>Old Age</v>
      </c>
      <c r="G314" t="s">
        <v>95</v>
      </c>
      <c r="H314" s="3" t="s">
        <v>5035</v>
      </c>
      <c r="I314" s="11">
        <v>43938</v>
      </c>
      <c r="J314" s="11">
        <v>43942</v>
      </c>
      <c r="K314" t="s">
        <v>288</v>
      </c>
      <c r="L314" t="s">
        <v>261</v>
      </c>
      <c r="M314" t="s">
        <v>5256</v>
      </c>
      <c r="N314" t="s">
        <v>1938</v>
      </c>
      <c r="O314">
        <v>128</v>
      </c>
      <c r="P314">
        <v>66</v>
      </c>
      <c r="Q314" t="s">
        <v>4059</v>
      </c>
      <c r="R314" t="str">
        <f t="shared" si="21"/>
        <v>Elevated</v>
      </c>
      <c r="S314">
        <v>159</v>
      </c>
      <c r="T314" t="str">
        <f t="shared" si="22"/>
        <v>Prediabetes</v>
      </c>
      <c r="U314">
        <v>9</v>
      </c>
      <c r="V314">
        <v>32.9</v>
      </c>
      <c r="W314" t="str">
        <f t="shared" si="23"/>
        <v>Obese</v>
      </c>
      <c r="X314">
        <v>249</v>
      </c>
      <c r="Y314" t="str">
        <f t="shared" si="24"/>
        <v>High</v>
      </c>
      <c r="Z314" t="s">
        <v>3750</v>
      </c>
      <c r="AA314">
        <v>44723</v>
      </c>
      <c r="AB314" t="s">
        <v>379</v>
      </c>
      <c r="AC314" t="s">
        <v>132</v>
      </c>
    </row>
    <row r="315" spans="1:29" x14ac:dyDescent="0.3">
      <c r="A315" t="s">
        <v>1939</v>
      </c>
      <c r="B315" t="s">
        <v>1940</v>
      </c>
      <c r="C315" t="s">
        <v>60</v>
      </c>
      <c r="D315">
        <v>46</v>
      </c>
      <c r="E315" t="str">
        <f t="shared" si="20"/>
        <v>Middle Age</v>
      </c>
      <c r="F315" t="s">
        <v>4629</v>
      </c>
      <c r="G315" t="s">
        <v>73</v>
      </c>
      <c r="H315" s="3" t="s">
        <v>5036</v>
      </c>
      <c r="I315" s="11">
        <v>45497</v>
      </c>
      <c r="J315" s="11">
        <v>45498</v>
      </c>
      <c r="K315" t="s">
        <v>409</v>
      </c>
      <c r="L315" t="s">
        <v>631</v>
      </c>
      <c r="M315" t="s">
        <v>5260</v>
      </c>
      <c r="N315" t="s">
        <v>1943</v>
      </c>
      <c r="O315">
        <v>112</v>
      </c>
      <c r="P315">
        <v>83</v>
      </c>
      <c r="Q315" t="s">
        <v>4060</v>
      </c>
      <c r="R315" t="str">
        <f t="shared" si="21"/>
        <v>Hypertension</v>
      </c>
      <c r="S315">
        <v>271</v>
      </c>
      <c r="T315" t="str">
        <f t="shared" si="22"/>
        <v>Diabetes</v>
      </c>
      <c r="U315">
        <v>8</v>
      </c>
      <c r="V315">
        <v>43.3</v>
      </c>
      <c r="W315" t="str">
        <f t="shared" si="23"/>
        <v>Severe obesity</v>
      </c>
      <c r="X315">
        <v>250</v>
      </c>
      <c r="Y315" t="str">
        <f t="shared" si="24"/>
        <v>High</v>
      </c>
      <c r="Z315" t="s">
        <v>3749</v>
      </c>
      <c r="AA315">
        <v>26468</v>
      </c>
      <c r="AB315" t="s">
        <v>4346</v>
      </c>
      <c r="AC315" t="s">
        <v>132</v>
      </c>
    </row>
    <row r="316" spans="1:29" x14ac:dyDescent="0.3">
      <c r="A316" t="s">
        <v>1944</v>
      </c>
      <c r="B316" t="s">
        <v>1945</v>
      </c>
      <c r="C316" t="s">
        <v>36</v>
      </c>
      <c r="D316">
        <v>20</v>
      </c>
      <c r="E316" t="str">
        <f t="shared" si="20"/>
        <v>Young Adult</v>
      </c>
      <c r="F316" t="s">
        <v>4630</v>
      </c>
      <c r="G316" t="s">
        <v>329</v>
      </c>
      <c r="H316" s="3" t="s">
        <v>5037</v>
      </c>
      <c r="I316" s="11">
        <v>44087</v>
      </c>
      <c r="J316" s="11">
        <v>44092</v>
      </c>
      <c r="K316" t="s">
        <v>53</v>
      </c>
      <c r="L316" t="s">
        <v>157</v>
      </c>
      <c r="M316" t="s">
        <v>5267</v>
      </c>
      <c r="N316" t="s">
        <v>1949</v>
      </c>
      <c r="O316">
        <v>152</v>
      </c>
      <c r="P316">
        <v>83</v>
      </c>
      <c r="Q316" t="s">
        <v>3901</v>
      </c>
      <c r="R316" t="str">
        <f t="shared" si="21"/>
        <v>Hypertension</v>
      </c>
      <c r="S316">
        <v>240</v>
      </c>
      <c r="T316" t="str">
        <f t="shared" si="22"/>
        <v>Diabetes</v>
      </c>
      <c r="U316">
        <v>6.1</v>
      </c>
      <c r="V316">
        <v>22.4</v>
      </c>
      <c r="W316" t="str">
        <f t="shared" si="23"/>
        <v>Normal</v>
      </c>
      <c r="X316">
        <v>176</v>
      </c>
      <c r="Y316" t="str">
        <f t="shared" si="24"/>
        <v>Normal</v>
      </c>
      <c r="Z316" t="s">
        <v>25</v>
      </c>
      <c r="AA316">
        <v>35907</v>
      </c>
      <c r="AB316" t="s">
        <v>4347</v>
      </c>
      <c r="AC316" t="s">
        <v>68</v>
      </c>
    </row>
    <row r="317" spans="1:29" x14ac:dyDescent="0.3">
      <c r="A317" t="s">
        <v>1950</v>
      </c>
      <c r="B317" t="s">
        <v>763</v>
      </c>
      <c r="C317" t="s">
        <v>60</v>
      </c>
      <c r="D317">
        <v>77</v>
      </c>
      <c r="E317" t="str">
        <f t="shared" si="20"/>
        <v>Old Age</v>
      </c>
      <c r="F317" t="s">
        <v>3702</v>
      </c>
      <c r="G317" t="s">
        <v>247</v>
      </c>
      <c r="H317" s="3" t="s">
        <v>5244</v>
      </c>
      <c r="I317" s="11">
        <v>45598</v>
      </c>
      <c r="J317" s="11">
        <v>45625</v>
      </c>
      <c r="K317" t="s">
        <v>668</v>
      </c>
      <c r="L317" t="s">
        <v>33</v>
      </c>
      <c r="N317" t="s">
        <v>607</v>
      </c>
      <c r="O317">
        <v>139</v>
      </c>
      <c r="P317">
        <v>74</v>
      </c>
      <c r="Q317" t="s">
        <v>3761</v>
      </c>
      <c r="R317" t="str">
        <f t="shared" si="21"/>
        <v>Hypertension</v>
      </c>
      <c r="S317">
        <v>213</v>
      </c>
      <c r="T317" t="str">
        <f t="shared" si="22"/>
        <v>Diabetes</v>
      </c>
      <c r="U317">
        <v>5.4</v>
      </c>
      <c r="V317">
        <v>17.8</v>
      </c>
      <c r="W317" t="str">
        <f t="shared" si="23"/>
        <v>Under Weight</v>
      </c>
      <c r="X317">
        <v>170</v>
      </c>
      <c r="Y317" t="str">
        <f t="shared" si="24"/>
        <v>Normal</v>
      </c>
      <c r="Z317" t="s">
        <v>3751</v>
      </c>
      <c r="AA317">
        <v>2641</v>
      </c>
      <c r="AB317" t="s">
        <v>79</v>
      </c>
      <c r="AC317" t="s">
        <v>68</v>
      </c>
    </row>
    <row r="318" spans="1:29" x14ac:dyDescent="0.3">
      <c r="A318" t="s">
        <v>1952</v>
      </c>
      <c r="B318" t="s">
        <v>1953</v>
      </c>
      <c r="C318" t="s">
        <v>3442</v>
      </c>
      <c r="D318">
        <v>72</v>
      </c>
      <c r="E318" t="str">
        <f t="shared" si="20"/>
        <v>Old Age</v>
      </c>
      <c r="F318" t="s">
        <v>4631</v>
      </c>
      <c r="G318" t="s">
        <v>145</v>
      </c>
      <c r="H318" t="s">
        <v>5215</v>
      </c>
      <c r="I318" s="11">
        <v>44331</v>
      </c>
      <c r="J318" s="11">
        <v>44351</v>
      </c>
      <c r="L318" t="s">
        <v>650</v>
      </c>
      <c r="M318" t="s">
        <v>5264</v>
      </c>
      <c r="N318" t="s">
        <v>1958</v>
      </c>
      <c r="O318">
        <v>157</v>
      </c>
      <c r="P318">
        <v>111</v>
      </c>
      <c r="Q318" t="s">
        <v>1959</v>
      </c>
      <c r="R318" t="str">
        <f t="shared" si="21"/>
        <v>Hypertension</v>
      </c>
      <c r="S318">
        <v>92</v>
      </c>
      <c r="T318" t="str">
        <f t="shared" si="22"/>
        <v>Normal</v>
      </c>
      <c r="U318">
        <v>26.5</v>
      </c>
      <c r="V318">
        <v>32</v>
      </c>
      <c r="W318" t="str">
        <f t="shared" si="23"/>
        <v>Obese</v>
      </c>
      <c r="X318">
        <v>210</v>
      </c>
      <c r="Y318" t="str">
        <f t="shared" si="24"/>
        <v>Border Line</v>
      </c>
      <c r="Z318" t="s">
        <v>3749</v>
      </c>
      <c r="AA318">
        <v>43172</v>
      </c>
      <c r="AB318" t="s">
        <v>4346</v>
      </c>
      <c r="AC318" t="s">
        <v>132</v>
      </c>
    </row>
    <row r="319" spans="1:29" x14ac:dyDescent="0.3">
      <c r="A319" t="s">
        <v>1960</v>
      </c>
      <c r="B319" t="s">
        <v>1961</v>
      </c>
      <c r="C319" t="s">
        <v>36</v>
      </c>
      <c r="D319">
        <v>47</v>
      </c>
      <c r="E319" t="str">
        <f t="shared" si="20"/>
        <v>Middle Age</v>
      </c>
      <c r="F319" t="s">
        <v>4632</v>
      </c>
      <c r="G319" t="s">
        <v>153</v>
      </c>
      <c r="H319" t="s">
        <v>5244</v>
      </c>
      <c r="I319" s="11">
        <v>45071</v>
      </c>
      <c r="J319" s="11">
        <v>45096</v>
      </c>
      <c r="K319" t="s">
        <v>230</v>
      </c>
      <c r="L319" t="s">
        <v>157</v>
      </c>
      <c r="M319" t="s">
        <v>5267</v>
      </c>
      <c r="O319">
        <v>91</v>
      </c>
      <c r="P319">
        <v>86</v>
      </c>
      <c r="Q319" t="s">
        <v>3946</v>
      </c>
      <c r="R319" t="str">
        <f t="shared" si="21"/>
        <v>Hypertension</v>
      </c>
      <c r="S319">
        <v>106</v>
      </c>
      <c r="T319" t="str">
        <f t="shared" si="22"/>
        <v>Normal</v>
      </c>
      <c r="U319">
        <v>4.3</v>
      </c>
      <c r="V319">
        <v>31.1</v>
      </c>
      <c r="W319" t="str">
        <f t="shared" si="23"/>
        <v>Obese</v>
      </c>
      <c r="X319">
        <v>158</v>
      </c>
      <c r="Y319" t="str">
        <f t="shared" si="24"/>
        <v>Normal</v>
      </c>
      <c r="Z319" t="s">
        <v>3749</v>
      </c>
      <c r="AA319">
        <v>46889</v>
      </c>
      <c r="AB319" t="s">
        <v>4346</v>
      </c>
      <c r="AC319" t="s">
        <v>25</v>
      </c>
    </row>
    <row r="320" spans="1:29" x14ac:dyDescent="0.3">
      <c r="A320" t="s">
        <v>1965</v>
      </c>
      <c r="B320" t="s">
        <v>1966</v>
      </c>
      <c r="C320" t="s">
        <v>60</v>
      </c>
      <c r="D320">
        <v>62</v>
      </c>
      <c r="E320" t="str">
        <f t="shared" si="20"/>
        <v>Old Age</v>
      </c>
      <c r="F320" t="s">
        <v>4633</v>
      </c>
      <c r="G320" t="s">
        <v>153</v>
      </c>
      <c r="H320" s="3" t="s">
        <v>5038</v>
      </c>
      <c r="I320" s="11">
        <v>44779</v>
      </c>
      <c r="J320" s="11">
        <v>44809</v>
      </c>
      <c r="K320" t="s">
        <v>230</v>
      </c>
      <c r="L320" t="s">
        <v>261</v>
      </c>
      <c r="M320" t="s">
        <v>5256</v>
      </c>
      <c r="N320" t="s">
        <v>1970</v>
      </c>
      <c r="O320">
        <v>104</v>
      </c>
      <c r="P320">
        <v>86</v>
      </c>
      <c r="Q320" t="s">
        <v>4061</v>
      </c>
      <c r="R320" t="str">
        <f t="shared" si="21"/>
        <v>Hypertension</v>
      </c>
      <c r="S320">
        <v>120</v>
      </c>
      <c r="T320" t="str">
        <f t="shared" si="22"/>
        <v>Normal</v>
      </c>
      <c r="U320">
        <v>5.4</v>
      </c>
      <c r="V320">
        <v>20.100000000000001</v>
      </c>
      <c r="W320" t="str">
        <f t="shared" si="23"/>
        <v>Normal</v>
      </c>
      <c r="X320">
        <v>255</v>
      </c>
      <c r="Y320" t="str">
        <f t="shared" si="24"/>
        <v>High</v>
      </c>
      <c r="Z320" t="s">
        <v>3750</v>
      </c>
      <c r="AA320">
        <v>37795</v>
      </c>
      <c r="AB320" t="s">
        <v>79</v>
      </c>
      <c r="AC320" t="s">
        <v>68</v>
      </c>
    </row>
    <row r="321" spans="1:29" x14ac:dyDescent="0.3">
      <c r="A321" t="s">
        <v>1971</v>
      </c>
      <c r="B321" t="s">
        <v>1972</v>
      </c>
      <c r="C321" t="s">
        <v>36</v>
      </c>
      <c r="D321">
        <v>42</v>
      </c>
      <c r="E321" t="str">
        <f t="shared" si="20"/>
        <v>Middle Age</v>
      </c>
      <c r="F321" t="s">
        <v>4634</v>
      </c>
      <c r="G321" t="s">
        <v>153</v>
      </c>
      <c r="H321" s="3" t="s">
        <v>5039</v>
      </c>
      <c r="I321" s="11">
        <v>45066</v>
      </c>
      <c r="J321" s="11">
        <v>45084</v>
      </c>
      <c r="K321" t="s">
        <v>196</v>
      </c>
      <c r="L321" t="s">
        <v>320</v>
      </c>
      <c r="M321" t="s">
        <v>5258</v>
      </c>
      <c r="N321" t="s">
        <v>1977</v>
      </c>
      <c r="O321">
        <v>98</v>
      </c>
      <c r="P321">
        <v>73</v>
      </c>
      <c r="Q321" t="s">
        <v>4062</v>
      </c>
      <c r="R321" t="str">
        <f t="shared" si="21"/>
        <v>Normal</v>
      </c>
      <c r="S321">
        <v>90</v>
      </c>
      <c r="T321" t="str">
        <f t="shared" si="22"/>
        <v>Normal</v>
      </c>
      <c r="U321">
        <v>5.9</v>
      </c>
      <c r="V321">
        <v>24.5</v>
      </c>
      <c r="W321" t="str">
        <f t="shared" si="23"/>
        <v>Normal</v>
      </c>
      <c r="X321">
        <v>256</v>
      </c>
      <c r="Y321" t="str">
        <f t="shared" si="24"/>
        <v>High</v>
      </c>
      <c r="Z321" t="s">
        <v>3751</v>
      </c>
      <c r="AA321">
        <v>25497</v>
      </c>
      <c r="AB321" t="s">
        <v>4346</v>
      </c>
      <c r="AC321" t="s">
        <v>132</v>
      </c>
    </row>
    <row r="322" spans="1:29" x14ac:dyDescent="0.3">
      <c r="A322" t="s">
        <v>1978</v>
      </c>
      <c r="B322" t="s">
        <v>1979</v>
      </c>
      <c r="C322" t="s">
        <v>36</v>
      </c>
      <c r="D322">
        <v>32</v>
      </c>
      <c r="E322" t="str">
        <f t="shared" ref="E322:E385" si="25">IF(D322&gt;59, "Old Age", IF(D322&lt;40, "Young Adult",  "Middle Age"))</f>
        <v>Young Adult</v>
      </c>
      <c r="F322" t="s">
        <v>4635</v>
      </c>
      <c r="G322" t="s">
        <v>316</v>
      </c>
      <c r="H322" s="3" t="s">
        <v>5040</v>
      </c>
      <c r="I322" s="11">
        <v>44182</v>
      </c>
      <c r="J322" s="11">
        <v>44198</v>
      </c>
      <c r="K322" t="s">
        <v>196</v>
      </c>
      <c r="L322" t="s">
        <v>631</v>
      </c>
      <c r="M322" t="s">
        <v>5260</v>
      </c>
      <c r="N322" t="s">
        <v>1265</v>
      </c>
      <c r="O322">
        <v>116</v>
      </c>
      <c r="P322">
        <v>90</v>
      </c>
      <c r="Q322" t="s">
        <v>1983</v>
      </c>
      <c r="R322" t="str">
        <f t="shared" ref="R322:R385" si="26">IF(OR(O322 &gt; 129, P322&gt; 79), "Hypertension", IF(AND(O322&gt;119, P322&lt;80), "Elevated", IF(OR(O322&lt;90, P322&lt;60), "Hypotension", "Normal")))</f>
        <v>Hypertension</v>
      </c>
      <c r="S322">
        <v>78</v>
      </c>
      <c r="T322" t="str">
        <f t="shared" ref="T322:T385" si="27">IF(S322&lt;70, "Hypoglycemia", IF(S322&gt;399,"Hyperglycemia", IF(S322&gt;199, "Diabetes", IF(S322&gt;139,"Prediabetes", "Normal"))))</f>
        <v>Normal</v>
      </c>
      <c r="U322">
        <v>11.8</v>
      </c>
      <c r="V322">
        <v>34.200000000000003</v>
      </c>
      <c r="W322" t="str">
        <f t="shared" ref="W322:W385" si="28">IF(V322&gt;39.9, "Severe obesity", IF(V322&lt;18.5, "Under Weight", IF(V322&lt;25, "Normal", IF(V322&lt;30, "Over Weight", "Obese"))))</f>
        <v>Obese</v>
      </c>
      <c r="X322">
        <v>178</v>
      </c>
      <c r="Y322" t="str">
        <f t="shared" ref="Y322:Y385" si="29">IF(X322 &lt;200, "Normal", IF(X322 &gt;239, "High", "Border Line"))</f>
        <v>Normal</v>
      </c>
      <c r="Z322" t="s">
        <v>3750</v>
      </c>
      <c r="AA322">
        <v>3784</v>
      </c>
      <c r="AB322" t="s">
        <v>4346</v>
      </c>
      <c r="AC322" t="s">
        <v>132</v>
      </c>
    </row>
    <row r="323" spans="1:29" x14ac:dyDescent="0.3">
      <c r="A323" t="s">
        <v>1985</v>
      </c>
      <c r="B323" t="s">
        <v>511</v>
      </c>
      <c r="C323" t="s">
        <v>60</v>
      </c>
      <c r="D323">
        <v>52</v>
      </c>
      <c r="E323" t="str">
        <f t="shared" si="25"/>
        <v>Middle Age</v>
      </c>
      <c r="G323" t="s">
        <v>25</v>
      </c>
      <c r="H323" t="s">
        <v>5244</v>
      </c>
      <c r="I323" s="11">
        <v>44435</v>
      </c>
      <c r="L323" t="s">
        <v>650</v>
      </c>
      <c r="M323" t="s">
        <v>5264</v>
      </c>
      <c r="N323" t="s">
        <v>43</v>
      </c>
      <c r="O323">
        <v>163</v>
      </c>
      <c r="P323">
        <v>97</v>
      </c>
      <c r="Q323" t="s">
        <v>4064</v>
      </c>
      <c r="R323" t="str">
        <f t="shared" si="26"/>
        <v>Hypertension</v>
      </c>
      <c r="S323">
        <v>160</v>
      </c>
      <c r="T323" t="str">
        <f t="shared" si="27"/>
        <v>Prediabetes</v>
      </c>
      <c r="U323">
        <v>10.4</v>
      </c>
      <c r="V323">
        <v>31.1</v>
      </c>
      <c r="W323" t="str">
        <f t="shared" si="28"/>
        <v>Obese</v>
      </c>
      <c r="X323">
        <v>255</v>
      </c>
      <c r="Y323" t="str">
        <f t="shared" si="29"/>
        <v>High</v>
      </c>
      <c r="Z323" t="s">
        <v>3750</v>
      </c>
      <c r="AA323">
        <v>43348</v>
      </c>
      <c r="AB323" t="s">
        <v>79</v>
      </c>
      <c r="AC323" t="s">
        <v>68</v>
      </c>
    </row>
    <row r="324" spans="1:29" x14ac:dyDescent="0.3">
      <c r="A324" t="s">
        <v>3554</v>
      </c>
      <c r="B324" t="s">
        <v>1988</v>
      </c>
      <c r="C324" t="s">
        <v>36</v>
      </c>
      <c r="D324">
        <v>20</v>
      </c>
      <c r="E324" t="str">
        <f t="shared" si="25"/>
        <v>Young Adult</v>
      </c>
      <c r="F324" t="s">
        <v>4636</v>
      </c>
      <c r="G324" t="s">
        <v>316</v>
      </c>
      <c r="H324" s="3" t="s">
        <v>5041</v>
      </c>
      <c r="I324" s="11">
        <v>44981</v>
      </c>
      <c r="J324" s="11">
        <v>44992</v>
      </c>
      <c r="K324" t="s">
        <v>668</v>
      </c>
      <c r="L324" t="s">
        <v>261</v>
      </c>
      <c r="M324" t="s">
        <v>5256</v>
      </c>
      <c r="N324" t="s">
        <v>1992</v>
      </c>
      <c r="O324">
        <v>177</v>
      </c>
      <c r="P324">
        <v>72</v>
      </c>
      <c r="Q324" t="s">
        <v>4066</v>
      </c>
      <c r="R324" t="str">
        <f t="shared" si="26"/>
        <v>Hypertension</v>
      </c>
      <c r="S324">
        <v>243</v>
      </c>
      <c r="T324" t="str">
        <f t="shared" si="27"/>
        <v>Diabetes</v>
      </c>
      <c r="U324">
        <v>5.9</v>
      </c>
      <c r="V324">
        <v>30.7</v>
      </c>
      <c r="W324" t="str">
        <f t="shared" si="28"/>
        <v>Obese</v>
      </c>
      <c r="X324">
        <v>160</v>
      </c>
      <c r="Y324" t="str">
        <f t="shared" si="29"/>
        <v>Normal</v>
      </c>
      <c r="Z324" t="s">
        <v>3749</v>
      </c>
      <c r="AA324">
        <v>43928</v>
      </c>
      <c r="AB324" t="s">
        <v>25</v>
      </c>
      <c r="AC324" t="s">
        <v>132</v>
      </c>
    </row>
    <row r="325" spans="1:29" x14ac:dyDescent="0.3">
      <c r="A325" t="s">
        <v>3502</v>
      </c>
      <c r="B325" t="s">
        <v>1874</v>
      </c>
      <c r="C325" t="s">
        <v>36</v>
      </c>
      <c r="D325">
        <v>26</v>
      </c>
      <c r="E325" t="str">
        <f t="shared" si="25"/>
        <v>Young Adult</v>
      </c>
      <c r="F325" t="s">
        <v>4637</v>
      </c>
      <c r="G325" t="s">
        <v>247</v>
      </c>
      <c r="H325" s="3" t="s">
        <v>5042</v>
      </c>
      <c r="I325" s="11">
        <v>45328</v>
      </c>
      <c r="J325" s="11">
        <v>45334</v>
      </c>
      <c r="K325" t="s">
        <v>156</v>
      </c>
      <c r="L325" t="s">
        <v>1997</v>
      </c>
      <c r="M325" t="s">
        <v>5257</v>
      </c>
      <c r="N325" t="s">
        <v>1998</v>
      </c>
      <c r="O325">
        <v>139</v>
      </c>
      <c r="P325">
        <v>64</v>
      </c>
      <c r="Q325" t="s">
        <v>4067</v>
      </c>
      <c r="R325" t="str">
        <f t="shared" si="26"/>
        <v>Hypertension</v>
      </c>
      <c r="S325">
        <v>178</v>
      </c>
      <c r="T325" t="str">
        <f t="shared" si="27"/>
        <v>Prediabetes</v>
      </c>
      <c r="U325">
        <v>4.4000000000000004</v>
      </c>
      <c r="V325">
        <v>31.1</v>
      </c>
      <c r="W325" t="str">
        <f t="shared" si="28"/>
        <v>Obese</v>
      </c>
      <c r="X325">
        <v>162</v>
      </c>
      <c r="Y325" t="str">
        <f t="shared" si="29"/>
        <v>Normal</v>
      </c>
      <c r="Z325" t="s">
        <v>3749</v>
      </c>
      <c r="AA325">
        <v>29214</v>
      </c>
      <c r="AB325" t="s">
        <v>25</v>
      </c>
      <c r="AC325" t="s">
        <v>132</v>
      </c>
    </row>
    <row r="326" spans="1:29" x14ac:dyDescent="0.3">
      <c r="A326" t="s">
        <v>1999</v>
      </c>
      <c r="B326" t="s">
        <v>2000</v>
      </c>
      <c r="C326" t="s">
        <v>60</v>
      </c>
      <c r="D326">
        <v>22</v>
      </c>
      <c r="E326" t="str">
        <f t="shared" si="25"/>
        <v>Young Adult</v>
      </c>
      <c r="F326" t="s">
        <v>2001</v>
      </c>
      <c r="G326" t="s">
        <v>247</v>
      </c>
      <c r="H326" s="3" t="s">
        <v>5043</v>
      </c>
      <c r="I326" s="11">
        <v>45644</v>
      </c>
      <c r="J326" s="11">
        <v>45660</v>
      </c>
      <c r="K326" t="s">
        <v>288</v>
      </c>
      <c r="L326" t="s">
        <v>508</v>
      </c>
      <c r="M326" t="s">
        <v>5265</v>
      </c>
      <c r="N326" t="s">
        <v>363</v>
      </c>
      <c r="O326">
        <v>167</v>
      </c>
      <c r="P326">
        <v>93</v>
      </c>
      <c r="Q326" t="s">
        <v>4068</v>
      </c>
      <c r="R326" t="str">
        <f t="shared" si="26"/>
        <v>Hypertension</v>
      </c>
      <c r="S326">
        <v>95</v>
      </c>
      <c r="T326" t="str">
        <f t="shared" si="27"/>
        <v>Normal</v>
      </c>
      <c r="U326">
        <v>21.9</v>
      </c>
      <c r="V326">
        <v>24.5</v>
      </c>
      <c r="W326" t="str">
        <f t="shared" si="28"/>
        <v>Normal</v>
      </c>
      <c r="X326">
        <v>278</v>
      </c>
      <c r="Y326" t="str">
        <f t="shared" si="29"/>
        <v>High</v>
      </c>
      <c r="Z326" t="s">
        <v>3750</v>
      </c>
      <c r="AA326">
        <v>4721</v>
      </c>
      <c r="AB326" t="s">
        <v>33</v>
      </c>
      <c r="AC326" t="s">
        <v>132</v>
      </c>
    </row>
    <row r="327" spans="1:29" x14ac:dyDescent="0.3">
      <c r="A327" t="s">
        <v>3503</v>
      </c>
      <c r="B327" t="s">
        <v>2005</v>
      </c>
      <c r="C327" t="s">
        <v>36</v>
      </c>
      <c r="D327">
        <v>24</v>
      </c>
      <c r="E327" t="str">
        <f t="shared" si="25"/>
        <v>Young Adult</v>
      </c>
      <c r="F327" t="s">
        <v>4638</v>
      </c>
      <c r="G327" t="s">
        <v>25</v>
      </c>
      <c r="H327" s="3" t="s">
        <v>5244</v>
      </c>
      <c r="I327" s="11">
        <v>44391</v>
      </c>
      <c r="J327" s="11">
        <v>44396</v>
      </c>
      <c r="K327" t="s">
        <v>196</v>
      </c>
      <c r="L327" t="s">
        <v>548</v>
      </c>
      <c r="M327" t="s">
        <v>5265</v>
      </c>
      <c r="N327" t="s">
        <v>2009</v>
      </c>
      <c r="O327">
        <v>162</v>
      </c>
      <c r="P327">
        <v>89</v>
      </c>
      <c r="Q327" t="s">
        <v>4069</v>
      </c>
      <c r="R327" t="str">
        <f t="shared" si="26"/>
        <v>Hypertension</v>
      </c>
      <c r="S327">
        <v>147</v>
      </c>
      <c r="T327" t="str">
        <f t="shared" si="27"/>
        <v>Prediabetes</v>
      </c>
      <c r="U327">
        <v>4</v>
      </c>
      <c r="V327">
        <v>44.2</v>
      </c>
      <c r="W327" t="str">
        <f t="shared" si="28"/>
        <v>Severe obesity</v>
      </c>
      <c r="X327">
        <v>158</v>
      </c>
      <c r="Y327" t="str">
        <f t="shared" si="29"/>
        <v>Normal</v>
      </c>
      <c r="Z327" t="s">
        <v>3751</v>
      </c>
      <c r="AA327">
        <v>12841</v>
      </c>
      <c r="AB327" t="s">
        <v>79</v>
      </c>
      <c r="AC327" t="s">
        <v>132</v>
      </c>
    </row>
    <row r="328" spans="1:29" x14ac:dyDescent="0.3">
      <c r="A328" t="s">
        <v>2010</v>
      </c>
      <c r="B328" t="s">
        <v>23</v>
      </c>
      <c r="C328" t="s">
        <v>3442</v>
      </c>
      <c r="D328">
        <v>23</v>
      </c>
      <c r="E328" t="str">
        <f t="shared" si="25"/>
        <v>Young Adult</v>
      </c>
      <c r="F328" t="s">
        <v>4639</v>
      </c>
      <c r="G328" t="s">
        <v>247</v>
      </c>
      <c r="H328" s="3" t="s">
        <v>5244</v>
      </c>
      <c r="I328" s="11">
        <v>44774</v>
      </c>
      <c r="J328" s="11">
        <v>44798</v>
      </c>
      <c r="K328" t="s">
        <v>668</v>
      </c>
      <c r="L328" t="s">
        <v>261</v>
      </c>
      <c r="M328" t="s">
        <v>5256</v>
      </c>
      <c r="N328" t="s">
        <v>2013</v>
      </c>
      <c r="O328">
        <v>95</v>
      </c>
      <c r="P328">
        <v>78</v>
      </c>
      <c r="Q328" t="s">
        <v>2014</v>
      </c>
      <c r="R328" t="str">
        <f t="shared" si="26"/>
        <v>Normal</v>
      </c>
      <c r="S328">
        <v>114</v>
      </c>
      <c r="T328" t="str">
        <f t="shared" si="27"/>
        <v>Normal</v>
      </c>
      <c r="U328">
        <v>8.9</v>
      </c>
      <c r="V328">
        <v>41.2</v>
      </c>
      <c r="W328" t="str">
        <f t="shared" si="28"/>
        <v>Severe obesity</v>
      </c>
      <c r="X328">
        <v>276</v>
      </c>
      <c r="Y328" t="str">
        <f t="shared" si="29"/>
        <v>High</v>
      </c>
      <c r="Z328" t="s">
        <v>3749</v>
      </c>
      <c r="AA328">
        <v>2029800</v>
      </c>
      <c r="AB328" t="s">
        <v>79</v>
      </c>
      <c r="AC328" t="s">
        <v>68</v>
      </c>
    </row>
    <row r="329" spans="1:29" x14ac:dyDescent="0.3">
      <c r="A329" t="s">
        <v>2016</v>
      </c>
      <c r="B329" t="s">
        <v>245</v>
      </c>
      <c r="C329" t="s">
        <v>60</v>
      </c>
      <c r="D329">
        <v>47</v>
      </c>
      <c r="E329" t="str">
        <f t="shared" si="25"/>
        <v>Middle Age</v>
      </c>
      <c r="F329" t="s">
        <v>4640</v>
      </c>
      <c r="G329" t="s">
        <v>95</v>
      </c>
      <c r="H329" s="3" t="s">
        <v>5044</v>
      </c>
      <c r="I329" s="11">
        <v>44427</v>
      </c>
      <c r="J329" s="11">
        <v>44431</v>
      </c>
      <c r="K329" t="s">
        <v>156</v>
      </c>
      <c r="L329" t="s">
        <v>25</v>
      </c>
      <c r="N329" t="s">
        <v>2021</v>
      </c>
      <c r="O329">
        <v>148</v>
      </c>
      <c r="P329">
        <v>79</v>
      </c>
      <c r="Q329" t="s">
        <v>4071</v>
      </c>
      <c r="R329" t="str">
        <f t="shared" si="26"/>
        <v>Hypertension</v>
      </c>
      <c r="S329">
        <v>243</v>
      </c>
      <c r="T329" t="str">
        <f t="shared" si="27"/>
        <v>Diabetes</v>
      </c>
      <c r="U329">
        <v>8.1999999999999993</v>
      </c>
      <c r="V329">
        <v>44.9</v>
      </c>
      <c r="W329" t="str">
        <f t="shared" si="28"/>
        <v>Severe obesity</v>
      </c>
      <c r="X329">
        <v>171</v>
      </c>
      <c r="Y329" t="str">
        <f t="shared" si="29"/>
        <v>Normal</v>
      </c>
      <c r="Z329" t="s">
        <v>3750</v>
      </c>
      <c r="AA329">
        <v>21375</v>
      </c>
      <c r="AB329" t="s">
        <v>79</v>
      </c>
      <c r="AC329" t="s">
        <v>68</v>
      </c>
    </row>
    <row r="330" spans="1:29" x14ac:dyDescent="0.3">
      <c r="A330" t="s">
        <v>2023</v>
      </c>
      <c r="B330" t="s">
        <v>1454</v>
      </c>
      <c r="C330" t="s">
        <v>3442</v>
      </c>
      <c r="D330">
        <v>25</v>
      </c>
      <c r="E330" t="str">
        <f t="shared" si="25"/>
        <v>Young Adult</v>
      </c>
      <c r="F330" t="s">
        <v>4641</v>
      </c>
      <c r="G330" t="s">
        <v>316</v>
      </c>
      <c r="H330" s="3" t="s">
        <v>5045</v>
      </c>
      <c r="I330" s="11">
        <v>44411</v>
      </c>
      <c r="J330" s="11">
        <v>44438</v>
      </c>
      <c r="K330" t="s">
        <v>288</v>
      </c>
      <c r="L330" t="s">
        <v>157</v>
      </c>
      <c r="M330" t="s">
        <v>5267</v>
      </c>
      <c r="N330" t="s">
        <v>2028</v>
      </c>
      <c r="O330">
        <v>112</v>
      </c>
      <c r="P330">
        <v>71</v>
      </c>
      <c r="Q330" t="s">
        <v>2029</v>
      </c>
      <c r="R330" t="str">
        <f t="shared" si="26"/>
        <v>Normal</v>
      </c>
      <c r="S330">
        <v>275</v>
      </c>
      <c r="T330" t="str">
        <f t="shared" si="27"/>
        <v>Diabetes</v>
      </c>
      <c r="U330">
        <v>4.4000000000000004</v>
      </c>
      <c r="V330">
        <v>31</v>
      </c>
      <c r="W330" t="str">
        <f t="shared" si="28"/>
        <v>Obese</v>
      </c>
      <c r="X330">
        <v>222</v>
      </c>
      <c r="Y330" t="str">
        <f t="shared" si="29"/>
        <v>Border Line</v>
      </c>
      <c r="Z330" t="s">
        <v>25</v>
      </c>
      <c r="AA330">
        <v>15467</v>
      </c>
      <c r="AB330" t="s">
        <v>4347</v>
      </c>
      <c r="AC330" t="s">
        <v>132</v>
      </c>
    </row>
    <row r="331" spans="1:29" x14ac:dyDescent="0.3">
      <c r="A331" t="s">
        <v>3575</v>
      </c>
      <c r="B331" t="s">
        <v>2030</v>
      </c>
      <c r="C331" t="s">
        <v>3442</v>
      </c>
      <c r="D331">
        <v>55</v>
      </c>
      <c r="E331" t="str">
        <f t="shared" si="25"/>
        <v>Middle Age</v>
      </c>
      <c r="F331" t="s">
        <v>4642</v>
      </c>
      <c r="G331" t="s">
        <v>541</v>
      </c>
      <c r="H331" s="3" t="s">
        <v>5244</v>
      </c>
      <c r="I331" s="11">
        <v>44735</v>
      </c>
      <c r="J331" s="11">
        <v>44734</v>
      </c>
      <c r="K331" t="s">
        <v>668</v>
      </c>
      <c r="L331" t="s">
        <v>261</v>
      </c>
      <c r="M331" t="s">
        <v>5256</v>
      </c>
      <c r="N331" t="s">
        <v>2034</v>
      </c>
      <c r="O331">
        <v>145</v>
      </c>
      <c r="P331">
        <v>71</v>
      </c>
      <c r="Q331" t="s">
        <v>4073</v>
      </c>
      <c r="R331" t="str">
        <f t="shared" si="26"/>
        <v>Hypertension</v>
      </c>
      <c r="S331">
        <v>244</v>
      </c>
      <c r="T331" t="str">
        <f t="shared" si="27"/>
        <v>Diabetes</v>
      </c>
      <c r="U331">
        <v>8.9</v>
      </c>
      <c r="V331">
        <v>41.6</v>
      </c>
      <c r="W331" t="str">
        <f t="shared" si="28"/>
        <v>Severe obesity</v>
      </c>
      <c r="X331">
        <v>253</v>
      </c>
      <c r="Y331" t="str">
        <f t="shared" si="29"/>
        <v>High</v>
      </c>
      <c r="Z331" t="s">
        <v>3750</v>
      </c>
      <c r="AA331">
        <v>24526</v>
      </c>
      <c r="AB331" t="s">
        <v>25</v>
      </c>
      <c r="AC331" t="s">
        <v>68</v>
      </c>
    </row>
    <row r="332" spans="1:29" x14ac:dyDescent="0.3">
      <c r="A332" t="s">
        <v>2035</v>
      </c>
      <c r="B332" t="s">
        <v>2036</v>
      </c>
      <c r="C332" t="s">
        <v>60</v>
      </c>
      <c r="D332">
        <v>58</v>
      </c>
      <c r="E332" t="str">
        <f t="shared" si="25"/>
        <v>Middle Age</v>
      </c>
      <c r="F332" t="s">
        <v>4643</v>
      </c>
      <c r="G332" t="s">
        <v>468</v>
      </c>
      <c r="H332" s="3" t="s">
        <v>5046</v>
      </c>
      <c r="I332" s="11">
        <v>44554</v>
      </c>
      <c r="J332" s="11">
        <v>44553</v>
      </c>
      <c r="K332" t="s">
        <v>288</v>
      </c>
      <c r="L332" t="s">
        <v>261</v>
      </c>
      <c r="M332" t="s">
        <v>5256</v>
      </c>
      <c r="N332" t="s">
        <v>1005</v>
      </c>
      <c r="O332">
        <v>102</v>
      </c>
      <c r="P332">
        <v>62</v>
      </c>
      <c r="Q332" t="s">
        <v>4074</v>
      </c>
      <c r="R332" t="str">
        <f t="shared" si="26"/>
        <v>Normal</v>
      </c>
      <c r="S332">
        <v>134</v>
      </c>
      <c r="T332" t="str">
        <f t="shared" si="27"/>
        <v>Normal</v>
      </c>
      <c r="U332">
        <v>9.4</v>
      </c>
      <c r="V332">
        <v>39.700000000000003</v>
      </c>
      <c r="W332" t="str">
        <f t="shared" si="28"/>
        <v>Obese</v>
      </c>
      <c r="X332">
        <v>241</v>
      </c>
      <c r="Y332" t="str">
        <f t="shared" si="29"/>
        <v>High</v>
      </c>
      <c r="Z332" t="s">
        <v>25</v>
      </c>
      <c r="AA332">
        <v>11206</v>
      </c>
      <c r="AB332" t="s">
        <v>79</v>
      </c>
      <c r="AC332" t="s">
        <v>132</v>
      </c>
    </row>
    <row r="333" spans="1:29" x14ac:dyDescent="0.3">
      <c r="A333" t="s">
        <v>2040</v>
      </c>
      <c r="B333" t="s">
        <v>1075</v>
      </c>
      <c r="C333" t="s">
        <v>36</v>
      </c>
      <c r="D333">
        <v>59</v>
      </c>
      <c r="E333" t="str">
        <f t="shared" si="25"/>
        <v>Middle Age</v>
      </c>
      <c r="F333" t="s">
        <v>4644</v>
      </c>
      <c r="G333" t="s">
        <v>153</v>
      </c>
      <c r="H333" s="3" t="s">
        <v>5244</v>
      </c>
      <c r="K333" t="s">
        <v>668</v>
      </c>
      <c r="L333" t="s">
        <v>481</v>
      </c>
      <c r="M333" t="s">
        <v>5263</v>
      </c>
      <c r="N333" t="s">
        <v>447</v>
      </c>
      <c r="O333">
        <v>110</v>
      </c>
      <c r="P333">
        <v>100</v>
      </c>
      <c r="Q333" t="s">
        <v>4076</v>
      </c>
      <c r="R333" t="str">
        <f t="shared" si="26"/>
        <v>Hypertension</v>
      </c>
      <c r="S333">
        <v>211</v>
      </c>
      <c r="T333" t="str">
        <f t="shared" si="27"/>
        <v>Diabetes</v>
      </c>
      <c r="U333">
        <v>12.3</v>
      </c>
      <c r="V333">
        <v>31.1</v>
      </c>
      <c r="W333" t="str">
        <f t="shared" si="28"/>
        <v>Obese</v>
      </c>
      <c r="X333">
        <v>154</v>
      </c>
      <c r="Y333" t="str">
        <f t="shared" si="29"/>
        <v>Normal</v>
      </c>
      <c r="Z333" t="s">
        <v>3750</v>
      </c>
      <c r="AA333">
        <v>37140</v>
      </c>
      <c r="AB333" t="s">
        <v>4347</v>
      </c>
      <c r="AC333" t="s">
        <v>68</v>
      </c>
    </row>
    <row r="334" spans="1:29" x14ac:dyDescent="0.3">
      <c r="A334" t="s">
        <v>2042</v>
      </c>
      <c r="B334" t="s">
        <v>483</v>
      </c>
      <c r="C334" t="s">
        <v>36</v>
      </c>
      <c r="D334">
        <v>36</v>
      </c>
      <c r="E334" t="str">
        <f t="shared" si="25"/>
        <v>Young Adult</v>
      </c>
      <c r="F334" t="s">
        <v>4645</v>
      </c>
      <c r="G334" t="s">
        <v>62</v>
      </c>
      <c r="H334" s="3" t="s">
        <v>5047</v>
      </c>
      <c r="I334" s="11">
        <v>45242</v>
      </c>
      <c r="J334" s="11">
        <v>45271</v>
      </c>
      <c r="K334" t="s">
        <v>230</v>
      </c>
      <c r="L334" t="s">
        <v>54</v>
      </c>
      <c r="M334" t="s">
        <v>5259</v>
      </c>
      <c r="N334" t="s">
        <v>2046</v>
      </c>
      <c r="O334">
        <v>175</v>
      </c>
      <c r="P334">
        <v>73</v>
      </c>
      <c r="Q334" t="s">
        <v>4077</v>
      </c>
      <c r="R334" t="str">
        <f t="shared" si="26"/>
        <v>Hypertension</v>
      </c>
      <c r="S334">
        <v>148</v>
      </c>
      <c r="T334" t="str">
        <f t="shared" si="27"/>
        <v>Prediabetes</v>
      </c>
      <c r="U334">
        <v>10.4</v>
      </c>
      <c r="V334">
        <v>31.1</v>
      </c>
      <c r="W334" t="str">
        <f t="shared" si="28"/>
        <v>Obese</v>
      </c>
      <c r="X334">
        <v>196</v>
      </c>
      <c r="Y334" t="str">
        <f t="shared" si="29"/>
        <v>Normal</v>
      </c>
      <c r="Z334" t="s">
        <v>3749</v>
      </c>
      <c r="AA334">
        <v>18871</v>
      </c>
      <c r="AB334" t="s">
        <v>379</v>
      </c>
      <c r="AC334" t="s">
        <v>132</v>
      </c>
    </row>
    <row r="335" spans="1:29" x14ac:dyDescent="0.3">
      <c r="A335" t="s">
        <v>3455</v>
      </c>
      <c r="B335" t="s">
        <v>2047</v>
      </c>
      <c r="C335" t="s">
        <v>60</v>
      </c>
      <c r="D335">
        <v>84</v>
      </c>
      <c r="E335" t="str">
        <f t="shared" si="25"/>
        <v>Old Age</v>
      </c>
      <c r="F335" t="s">
        <v>4646</v>
      </c>
      <c r="G335" t="s">
        <v>153</v>
      </c>
      <c r="H335" s="3" t="s">
        <v>5048</v>
      </c>
      <c r="I335" s="11">
        <v>44097</v>
      </c>
      <c r="J335" s="11">
        <v>44124</v>
      </c>
      <c r="K335" t="s">
        <v>230</v>
      </c>
      <c r="L335" t="s">
        <v>157</v>
      </c>
      <c r="M335" t="s">
        <v>5267</v>
      </c>
      <c r="N335" t="s">
        <v>2052</v>
      </c>
      <c r="O335">
        <v>142</v>
      </c>
      <c r="P335">
        <v>95</v>
      </c>
      <c r="Q335" t="s">
        <v>4078</v>
      </c>
      <c r="R335" t="str">
        <f t="shared" si="26"/>
        <v>Hypertension</v>
      </c>
      <c r="S335">
        <v>790</v>
      </c>
      <c r="T335" t="str">
        <f t="shared" si="27"/>
        <v>Hyperglycemia</v>
      </c>
      <c r="U335">
        <v>8.9</v>
      </c>
      <c r="V335">
        <v>21.7</v>
      </c>
      <c r="W335" t="str">
        <f t="shared" si="28"/>
        <v>Normal</v>
      </c>
      <c r="X335">
        <v>202</v>
      </c>
      <c r="Y335" t="str">
        <f t="shared" si="29"/>
        <v>Border Line</v>
      </c>
      <c r="Z335" t="s">
        <v>3750</v>
      </c>
      <c r="AA335">
        <v>22673</v>
      </c>
      <c r="AB335" t="s">
        <v>379</v>
      </c>
      <c r="AC335" t="s">
        <v>132</v>
      </c>
    </row>
    <row r="336" spans="1:29" x14ac:dyDescent="0.3">
      <c r="A336" t="s">
        <v>2054</v>
      </c>
      <c r="B336" t="s">
        <v>2055</v>
      </c>
      <c r="C336" t="s">
        <v>36</v>
      </c>
      <c r="D336">
        <v>56</v>
      </c>
      <c r="E336" t="str">
        <f t="shared" si="25"/>
        <v>Middle Age</v>
      </c>
      <c r="F336" t="s">
        <v>3705</v>
      </c>
      <c r="G336" t="s">
        <v>247</v>
      </c>
      <c r="H336" s="3" t="s">
        <v>5244</v>
      </c>
      <c r="I336" s="11">
        <v>45286</v>
      </c>
      <c r="J336" s="11">
        <v>45299</v>
      </c>
      <c r="K336" t="s">
        <v>288</v>
      </c>
      <c r="L336" t="s">
        <v>650</v>
      </c>
      <c r="M336" t="s">
        <v>5264</v>
      </c>
      <c r="N336" t="s">
        <v>2058</v>
      </c>
      <c r="O336">
        <v>137</v>
      </c>
      <c r="P336">
        <v>113</v>
      </c>
      <c r="Q336" t="s">
        <v>2059</v>
      </c>
      <c r="R336" t="str">
        <f t="shared" si="26"/>
        <v>Hypertension</v>
      </c>
      <c r="S336">
        <v>188</v>
      </c>
      <c r="T336" t="str">
        <f t="shared" si="27"/>
        <v>Prediabetes</v>
      </c>
      <c r="U336">
        <v>5.7</v>
      </c>
      <c r="V336">
        <v>41.5</v>
      </c>
      <c r="W336" t="str">
        <f t="shared" si="28"/>
        <v>Severe obesity</v>
      </c>
      <c r="X336">
        <v>262</v>
      </c>
      <c r="Y336" t="str">
        <f t="shared" si="29"/>
        <v>High</v>
      </c>
      <c r="Z336" t="s">
        <v>3750</v>
      </c>
      <c r="AA336">
        <v>49757</v>
      </c>
      <c r="AB336" t="s">
        <v>79</v>
      </c>
      <c r="AC336" t="s">
        <v>132</v>
      </c>
    </row>
    <row r="337" spans="1:29" x14ac:dyDescent="0.3">
      <c r="A337" t="s">
        <v>2060</v>
      </c>
      <c r="B337" t="s">
        <v>748</v>
      </c>
      <c r="C337" t="s">
        <v>60</v>
      </c>
      <c r="D337">
        <v>40</v>
      </c>
      <c r="E337" t="str">
        <f t="shared" si="25"/>
        <v>Middle Age</v>
      </c>
      <c r="F337" t="s">
        <v>4647</v>
      </c>
      <c r="G337" t="s">
        <v>153</v>
      </c>
      <c r="H337" s="3" t="s">
        <v>5244</v>
      </c>
      <c r="I337" s="11">
        <v>45571</v>
      </c>
      <c r="K337" t="s">
        <v>230</v>
      </c>
      <c r="L337" t="s">
        <v>157</v>
      </c>
      <c r="M337" t="s">
        <v>5267</v>
      </c>
      <c r="N337" t="s">
        <v>43</v>
      </c>
      <c r="O337">
        <v>131</v>
      </c>
      <c r="P337">
        <v>70</v>
      </c>
      <c r="Q337" t="s">
        <v>4080</v>
      </c>
      <c r="R337" t="str">
        <f t="shared" si="26"/>
        <v>Hypertension</v>
      </c>
      <c r="S337">
        <v>166</v>
      </c>
      <c r="T337" t="str">
        <f t="shared" si="27"/>
        <v>Prediabetes</v>
      </c>
      <c r="U337">
        <v>4.8</v>
      </c>
      <c r="V337">
        <v>29</v>
      </c>
      <c r="W337" t="str">
        <f t="shared" si="28"/>
        <v>Over Weight</v>
      </c>
      <c r="X337">
        <v>173</v>
      </c>
      <c r="Y337" t="str">
        <f t="shared" si="29"/>
        <v>Normal</v>
      </c>
      <c r="Z337" t="s">
        <v>25</v>
      </c>
      <c r="AA337">
        <v>49907</v>
      </c>
      <c r="AB337" t="s">
        <v>79</v>
      </c>
      <c r="AC337" t="s">
        <v>132</v>
      </c>
    </row>
    <row r="338" spans="1:29" x14ac:dyDescent="0.3">
      <c r="A338" t="s">
        <v>2063</v>
      </c>
      <c r="B338" t="s">
        <v>2064</v>
      </c>
      <c r="C338" t="s">
        <v>60</v>
      </c>
      <c r="D338">
        <v>72</v>
      </c>
      <c r="E338" t="str">
        <f t="shared" si="25"/>
        <v>Old Age</v>
      </c>
      <c r="F338" t="s">
        <v>2065</v>
      </c>
      <c r="G338" t="s">
        <v>541</v>
      </c>
      <c r="H338" s="3" t="s">
        <v>5049</v>
      </c>
      <c r="I338" s="11">
        <v>45182</v>
      </c>
      <c r="J338" s="11">
        <v>45179</v>
      </c>
      <c r="K338" t="s">
        <v>409</v>
      </c>
      <c r="L338" t="s">
        <v>320</v>
      </c>
      <c r="M338" t="s">
        <v>5258</v>
      </c>
      <c r="N338" t="s">
        <v>2069</v>
      </c>
      <c r="O338">
        <v>154</v>
      </c>
      <c r="P338">
        <v>83</v>
      </c>
      <c r="Q338" t="s">
        <v>4081</v>
      </c>
      <c r="R338" t="str">
        <f t="shared" si="26"/>
        <v>Hypertension</v>
      </c>
      <c r="S338">
        <v>283</v>
      </c>
      <c r="T338" t="str">
        <f t="shared" si="27"/>
        <v>Diabetes</v>
      </c>
      <c r="U338">
        <v>8.9</v>
      </c>
      <c r="V338">
        <v>19</v>
      </c>
      <c r="W338" t="str">
        <f t="shared" si="28"/>
        <v>Normal</v>
      </c>
      <c r="X338">
        <v>276</v>
      </c>
      <c r="Y338" t="str">
        <f t="shared" si="29"/>
        <v>High</v>
      </c>
      <c r="Z338" t="s">
        <v>25</v>
      </c>
      <c r="AA338">
        <v>10951</v>
      </c>
      <c r="AB338" t="s">
        <v>25</v>
      </c>
      <c r="AC338" t="s">
        <v>68</v>
      </c>
    </row>
    <row r="339" spans="1:29" x14ac:dyDescent="0.3">
      <c r="A339" t="s">
        <v>2071</v>
      </c>
      <c r="B339" t="s">
        <v>1543</v>
      </c>
      <c r="C339" t="s">
        <v>36</v>
      </c>
      <c r="D339">
        <v>24</v>
      </c>
      <c r="E339" t="str">
        <f t="shared" si="25"/>
        <v>Young Adult</v>
      </c>
      <c r="F339" t="s">
        <v>4648</v>
      </c>
      <c r="G339" t="s">
        <v>25</v>
      </c>
      <c r="H339" s="3" t="s">
        <v>5244</v>
      </c>
      <c r="I339" s="11">
        <v>43901</v>
      </c>
      <c r="J339" s="11">
        <v>43905</v>
      </c>
      <c r="K339" t="s">
        <v>156</v>
      </c>
      <c r="L339" t="s">
        <v>54</v>
      </c>
      <c r="M339" t="s">
        <v>5259</v>
      </c>
      <c r="N339" t="s">
        <v>2074</v>
      </c>
      <c r="O339">
        <v>139</v>
      </c>
      <c r="P339">
        <v>89</v>
      </c>
      <c r="Q339" t="s">
        <v>4083</v>
      </c>
      <c r="R339" t="str">
        <f t="shared" si="26"/>
        <v>Hypertension</v>
      </c>
      <c r="S339">
        <v>105</v>
      </c>
      <c r="T339" t="str">
        <f t="shared" si="27"/>
        <v>Normal</v>
      </c>
      <c r="U339">
        <v>12.1</v>
      </c>
      <c r="V339">
        <v>19.2</v>
      </c>
      <c r="W339" t="str">
        <f t="shared" si="28"/>
        <v>Normal</v>
      </c>
      <c r="X339">
        <v>137</v>
      </c>
      <c r="Y339" t="str">
        <f t="shared" si="29"/>
        <v>Normal</v>
      </c>
      <c r="Z339" t="s">
        <v>3751</v>
      </c>
      <c r="AA339">
        <v>9247</v>
      </c>
      <c r="AB339" t="s">
        <v>79</v>
      </c>
      <c r="AC339" t="s">
        <v>68</v>
      </c>
    </row>
    <row r="340" spans="1:29" x14ac:dyDescent="0.3">
      <c r="A340" t="s">
        <v>3504</v>
      </c>
      <c r="B340" t="s">
        <v>2075</v>
      </c>
      <c r="C340" t="s">
        <v>3442</v>
      </c>
      <c r="D340">
        <v>66</v>
      </c>
      <c r="E340" t="str">
        <f t="shared" si="25"/>
        <v>Old Age</v>
      </c>
      <c r="F340" t="s">
        <v>4649</v>
      </c>
      <c r="G340" t="s">
        <v>73</v>
      </c>
      <c r="H340" s="3" t="s">
        <v>5050</v>
      </c>
      <c r="I340" s="11">
        <v>45624</v>
      </c>
      <c r="J340" s="11">
        <v>45634</v>
      </c>
      <c r="K340" t="s">
        <v>409</v>
      </c>
      <c r="L340" t="s">
        <v>54</v>
      </c>
      <c r="M340" t="s">
        <v>5259</v>
      </c>
      <c r="N340" t="s">
        <v>2080</v>
      </c>
      <c r="O340">
        <v>141</v>
      </c>
      <c r="P340">
        <v>85</v>
      </c>
      <c r="Q340" t="s">
        <v>4084</v>
      </c>
      <c r="R340" t="str">
        <f t="shared" si="26"/>
        <v>Hypertension</v>
      </c>
      <c r="S340">
        <v>247</v>
      </c>
      <c r="T340" t="str">
        <f t="shared" si="27"/>
        <v>Diabetes</v>
      </c>
      <c r="U340">
        <v>6.9</v>
      </c>
      <c r="V340">
        <v>32.5</v>
      </c>
      <c r="W340" t="str">
        <f t="shared" si="28"/>
        <v>Obese</v>
      </c>
      <c r="X340">
        <v>202</v>
      </c>
      <c r="Y340" t="str">
        <f t="shared" si="29"/>
        <v>Border Line</v>
      </c>
      <c r="Z340" t="s">
        <v>3750</v>
      </c>
      <c r="AA340">
        <v>10547</v>
      </c>
      <c r="AB340" t="s">
        <v>4347</v>
      </c>
      <c r="AC340" t="s">
        <v>132</v>
      </c>
    </row>
    <row r="341" spans="1:29" x14ac:dyDescent="0.3">
      <c r="A341" t="s">
        <v>2081</v>
      </c>
      <c r="B341" t="s">
        <v>1667</v>
      </c>
      <c r="C341" t="s">
        <v>60</v>
      </c>
      <c r="D341">
        <v>58</v>
      </c>
      <c r="E341" t="str">
        <f t="shared" si="25"/>
        <v>Middle Age</v>
      </c>
      <c r="F341" t="s">
        <v>2082</v>
      </c>
      <c r="G341" t="s">
        <v>95</v>
      </c>
      <c r="H341" s="3" t="s">
        <v>5051</v>
      </c>
      <c r="I341" s="11">
        <v>44283</v>
      </c>
      <c r="J341" s="11">
        <v>44292</v>
      </c>
      <c r="K341" t="s">
        <v>230</v>
      </c>
      <c r="L341" t="s">
        <v>650</v>
      </c>
      <c r="M341" t="s">
        <v>5264</v>
      </c>
      <c r="N341" t="s">
        <v>387</v>
      </c>
      <c r="O341">
        <v>139</v>
      </c>
      <c r="P341">
        <v>68</v>
      </c>
      <c r="Q341" t="s">
        <v>4085</v>
      </c>
      <c r="R341" t="str">
        <f t="shared" si="26"/>
        <v>Hypertension</v>
      </c>
      <c r="S341">
        <v>245</v>
      </c>
      <c r="T341" t="str">
        <f t="shared" si="27"/>
        <v>Diabetes</v>
      </c>
      <c r="U341">
        <v>12.5</v>
      </c>
      <c r="V341">
        <v>22.8</v>
      </c>
      <c r="W341" t="str">
        <f t="shared" si="28"/>
        <v>Normal</v>
      </c>
      <c r="X341">
        <v>156</v>
      </c>
      <c r="Y341" t="str">
        <f t="shared" si="29"/>
        <v>Normal</v>
      </c>
      <c r="Z341" t="s">
        <v>25</v>
      </c>
      <c r="AA341">
        <v>0</v>
      </c>
      <c r="AB341" t="s">
        <v>4346</v>
      </c>
      <c r="AC341" t="s">
        <v>132</v>
      </c>
    </row>
    <row r="342" spans="1:29" x14ac:dyDescent="0.3">
      <c r="A342" t="s">
        <v>3505</v>
      </c>
      <c r="B342" t="s">
        <v>71</v>
      </c>
      <c r="C342" t="s">
        <v>60</v>
      </c>
      <c r="D342">
        <v>70</v>
      </c>
      <c r="E342" t="str">
        <f t="shared" si="25"/>
        <v>Old Age</v>
      </c>
      <c r="F342" t="s">
        <v>4650</v>
      </c>
      <c r="G342" t="s">
        <v>338</v>
      </c>
      <c r="H342" s="3" t="s">
        <v>5052</v>
      </c>
      <c r="K342" t="s">
        <v>409</v>
      </c>
      <c r="L342" t="s">
        <v>320</v>
      </c>
      <c r="M342" t="s">
        <v>5258</v>
      </c>
      <c r="N342" t="s">
        <v>2087</v>
      </c>
      <c r="O342">
        <v>149</v>
      </c>
      <c r="P342">
        <v>64</v>
      </c>
      <c r="Q342" t="s">
        <v>2088</v>
      </c>
      <c r="R342" t="str">
        <f t="shared" si="26"/>
        <v>Hypertension</v>
      </c>
      <c r="S342">
        <v>189</v>
      </c>
      <c r="T342" t="str">
        <f t="shared" si="27"/>
        <v>Prediabetes</v>
      </c>
      <c r="U342">
        <v>10.8</v>
      </c>
      <c r="V342">
        <v>18</v>
      </c>
      <c r="W342" t="str">
        <f t="shared" si="28"/>
        <v>Under Weight</v>
      </c>
      <c r="X342">
        <v>161</v>
      </c>
      <c r="Y342" t="str">
        <f t="shared" si="29"/>
        <v>Normal</v>
      </c>
      <c r="Z342" t="s">
        <v>3751</v>
      </c>
      <c r="AA342">
        <v>1564</v>
      </c>
      <c r="AB342" t="s">
        <v>25</v>
      </c>
      <c r="AC342" t="s">
        <v>132</v>
      </c>
    </row>
    <row r="343" spans="1:29" x14ac:dyDescent="0.3">
      <c r="A343" t="s">
        <v>2090</v>
      </c>
      <c r="B343" t="s">
        <v>2091</v>
      </c>
      <c r="C343" t="s">
        <v>3442</v>
      </c>
      <c r="D343">
        <v>66</v>
      </c>
      <c r="E343" t="str">
        <f t="shared" si="25"/>
        <v>Old Age</v>
      </c>
      <c r="F343" t="s">
        <v>4651</v>
      </c>
      <c r="G343" t="s">
        <v>62</v>
      </c>
      <c r="H343" s="3" t="s">
        <v>5053</v>
      </c>
      <c r="I343" s="11">
        <v>44022</v>
      </c>
      <c r="J343" s="11">
        <v>44041</v>
      </c>
      <c r="K343" t="s">
        <v>230</v>
      </c>
      <c r="L343" t="s">
        <v>157</v>
      </c>
      <c r="M343" t="s">
        <v>5267</v>
      </c>
      <c r="N343" t="s">
        <v>2096</v>
      </c>
      <c r="O343">
        <v>292</v>
      </c>
      <c r="P343">
        <v>88</v>
      </c>
      <c r="Q343" t="s">
        <v>4087</v>
      </c>
      <c r="R343" t="str">
        <f t="shared" si="26"/>
        <v>Hypertension</v>
      </c>
      <c r="S343">
        <v>189</v>
      </c>
      <c r="T343" t="str">
        <f t="shared" si="27"/>
        <v>Prediabetes</v>
      </c>
      <c r="U343">
        <v>6.5</v>
      </c>
      <c r="V343">
        <v>40.799999999999997</v>
      </c>
      <c r="W343" t="str">
        <f t="shared" si="28"/>
        <v>Severe obesity</v>
      </c>
      <c r="X343">
        <v>182</v>
      </c>
      <c r="Y343" t="str">
        <f t="shared" si="29"/>
        <v>Normal</v>
      </c>
      <c r="Z343" t="s">
        <v>3749</v>
      </c>
      <c r="AA343">
        <v>26797</v>
      </c>
      <c r="AB343" t="s">
        <v>25</v>
      </c>
      <c r="AC343" t="s">
        <v>132</v>
      </c>
    </row>
    <row r="344" spans="1:29" x14ac:dyDescent="0.3">
      <c r="A344" t="s">
        <v>2097</v>
      </c>
      <c r="B344" t="s">
        <v>2098</v>
      </c>
      <c r="C344" t="s">
        <v>3442</v>
      </c>
      <c r="D344">
        <v>78</v>
      </c>
      <c r="E344" t="str">
        <f t="shared" si="25"/>
        <v>Old Age</v>
      </c>
      <c r="F344" t="s">
        <v>4652</v>
      </c>
      <c r="G344" t="s">
        <v>153</v>
      </c>
      <c r="H344" t="s">
        <v>5216</v>
      </c>
      <c r="I344" s="11">
        <v>44920</v>
      </c>
      <c r="K344" t="s">
        <v>668</v>
      </c>
      <c r="L344" t="s">
        <v>54</v>
      </c>
      <c r="M344" t="s">
        <v>5259</v>
      </c>
      <c r="O344">
        <v>125</v>
      </c>
      <c r="P344">
        <v>131</v>
      </c>
      <c r="Q344" s="53" t="s">
        <v>4088</v>
      </c>
      <c r="R344" s="53" t="str">
        <f t="shared" si="26"/>
        <v>Hypertension</v>
      </c>
      <c r="S344">
        <v>175</v>
      </c>
      <c r="T344" t="str">
        <f t="shared" si="27"/>
        <v>Prediabetes</v>
      </c>
      <c r="U344">
        <v>10.9</v>
      </c>
      <c r="V344">
        <v>37</v>
      </c>
      <c r="W344" t="str">
        <f t="shared" si="28"/>
        <v>Obese</v>
      </c>
      <c r="X344">
        <v>160</v>
      </c>
      <c r="Y344" t="str">
        <f t="shared" si="29"/>
        <v>Normal</v>
      </c>
      <c r="Z344" t="s">
        <v>3750</v>
      </c>
      <c r="AA344">
        <v>756500</v>
      </c>
      <c r="AB344" t="s">
        <v>25</v>
      </c>
      <c r="AC344" t="s">
        <v>25</v>
      </c>
    </row>
    <row r="345" spans="1:29" x14ac:dyDescent="0.3">
      <c r="A345" t="s">
        <v>2102</v>
      </c>
      <c r="B345" t="s">
        <v>823</v>
      </c>
      <c r="C345" t="s">
        <v>36</v>
      </c>
      <c r="D345">
        <v>46</v>
      </c>
      <c r="E345" t="str">
        <f t="shared" si="25"/>
        <v>Middle Age</v>
      </c>
      <c r="F345" t="s">
        <v>4653</v>
      </c>
      <c r="G345" t="s">
        <v>329</v>
      </c>
      <c r="H345" s="3" t="s">
        <v>5244</v>
      </c>
      <c r="I345" s="11">
        <v>45067</v>
      </c>
      <c r="J345" s="11">
        <v>45081</v>
      </c>
      <c r="K345" t="s">
        <v>230</v>
      </c>
      <c r="L345" t="s">
        <v>54</v>
      </c>
      <c r="M345" t="s">
        <v>5259</v>
      </c>
      <c r="N345" t="s">
        <v>2105</v>
      </c>
      <c r="O345">
        <v>167</v>
      </c>
      <c r="P345">
        <v>78</v>
      </c>
      <c r="Q345" t="s">
        <v>4090</v>
      </c>
      <c r="R345" t="str">
        <f t="shared" si="26"/>
        <v>Hypertension</v>
      </c>
      <c r="S345">
        <v>213</v>
      </c>
      <c r="T345" t="str">
        <f t="shared" si="27"/>
        <v>Diabetes</v>
      </c>
      <c r="U345">
        <v>5.2</v>
      </c>
      <c r="V345">
        <v>33.6</v>
      </c>
      <c r="W345" t="str">
        <f t="shared" si="28"/>
        <v>Obese</v>
      </c>
      <c r="X345">
        <v>220</v>
      </c>
      <c r="Y345" t="str">
        <f t="shared" si="29"/>
        <v>Border Line</v>
      </c>
      <c r="Z345" t="s">
        <v>3751</v>
      </c>
      <c r="AA345">
        <v>1152</v>
      </c>
      <c r="AB345" t="s">
        <v>33</v>
      </c>
      <c r="AC345" t="s">
        <v>132</v>
      </c>
    </row>
    <row r="346" spans="1:29" x14ac:dyDescent="0.3">
      <c r="A346" t="s">
        <v>2106</v>
      </c>
      <c r="B346" t="s">
        <v>2107</v>
      </c>
      <c r="C346" t="s">
        <v>60</v>
      </c>
      <c r="D346">
        <v>36</v>
      </c>
      <c r="E346" t="str">
        <f t="shared" si="25"/>
        <v>Young Adult</v>
      </c>
      <c r="F346" t="s">
        <v>4654</v>
      </c>
      <c r="G346" t="s">
        <v>316</v>
      </c>
      <c r="H346" s="3" t="s">
        <v>5244</v>
      </c>
      <c r="I346" s="11">
        <v>44232</v>
      </c>
      <c r="J346" s="11">
        <v>44251</v>
      </c>
      <c r="K346" t="s">
        <v>53</v>
      </c>
      <c r="L346" t="s">
        <v>650</v>
      </c>
      <c r="M346" t="s">
        <v>5264</v>
      </c>
      <c r="N346" t="s">
        <v>2110</v>
      </c>
      <c r="O346">
        <v>140</v>
      </c>
      <c r="P346">
        <v>60</v>
      </c>
      <c r="Q346" t="s">
        <v>4091</v>
      </c>
      <c r="R346" t="str">
        <f t="shared" si="26"/>
        <v>Hypertension</v>
      </c>
      <c r="S346">
        <v>192</v>
      </c>
      <c r="T346" t="str">
        <f t="shared" si="27"/>
        <v>Prediabetes</v>
      </c>
      <c r="U346">
        <v>7.7</v>
      </c>
      <c r="V346">
        <v>31.7</v>
      </c>
      <c r="W346" t="str">
        <f t="shared" si="28"/>
        <v>Obese</v>
      </c>
      <c r="X346">
        <v>183</v>
      </c>
      <c r="Y346" t="str">
        <f t="shared" si="29"/>
        <v>Normal</v>
      </c>
      <c r="Z346" t="s">
        <v>3749</v>
      </c>
      <c r="AA346">
        <v>14882</v>
      </c>
      <c r="AB346" t="s">
        <v>79</v>
      </c>
      <c r="AC346" t="s">
        <v>132</v>
      </c>
    </row>
    <row r="347" spans="1:29" x14ac:dyDescent="0.3">
      <c r="A347" t="s">
        <v>3555</v>
      </c>
      <c r="B347" t="s">
        <v>323</v>
      </c>
      <c r="C347" t="s">
        <v>60</v>
      </c>
      <c r="D347">
        <v>25</v>
      </c>
      <c r="E347" t="str">
        <f t="shared" si="25"/>
        <v>Young Adult</v>
      </c>
      <c r="F347" t="s">
        <v>4655</v>
      </c>
      <c r="G347" t="s">
        <v>468</v>
      </c>
      <c r="H347" s="3" t="s">
        <v>5054</v>
      </c>
      <c r="I347" s="11">
        <v>44216</v>
      </c>
      <c r="J347" s="11">
        <v>44245</v>
      </c>
      <c r="K347" t="s">
        <v>53</v>
      </c>
      <c r="L347" t="s">
        <v>548</v>
      </c>
      <c r="M347" t="s">
        <v>5265</v>
      </c>
      <c r="N347" t="s">
        <v>2115</v>
      </c>
      <c r="O347">
        <v>109</v>
      </c>
      <c r="P347">
        <v>71</v>
      </c>
      <c r="Q347" t="s">
        <v>4093</v>
      </c>
      <c r="R347" t="str">
        <f t="shared" si="26"/>
        <v>Normal</v>
      </c>
      <c r="S347">
        <v>92</v>
      </c>
      <c r="T347" t="str">
        <f t="shared" si="27"/>
        <v>Normal</v>
      </c>
      <c r="U347">
        <v>6.8</v>
      </c>
      <c r="V347">
        <v>28.6</v>
      </c>
      <c r="W347" t="str">
        <f t="shared" si="28"/>
        <v>Over Weight</v>
      </c>
      <c r="X347">
        <v>138</v>
      </c>
      <c r="Y347" t="str">
        <f t="shared" si="29"/>
        <v>Normal</v>
      </c>
      <c r="Z347" t="s">
        <v>3750</v>
      </c>
      <c r="AA347">
        <v>27257</v>
      </c>
      <c r="AB347" t="s">
        <v>33</v>
      </c>
      <c r="AC347" t="s">
        <v>68</v>
      </c>
    </row>
    <row r="348" spans="1:29" x14ac:dyDescent="0.3">
      <c r="A348" t="s">
        <v>2116</v>
      </c>
      <c r="B348" t="s">
        <v>2117</v>
      </c>
      <c r="C348" t="s">
        <v>60</v>
      </c>
      <c r="D348">
        <v>71</v>
      </c>
      <c r="E348" t="str">
        <f t="shared" si="25"/>
        <v>Old Age</v>
      </c>
      <c r="F348" t="s">
        <v>4656</v>
      </c>
      <c r="G348" t="s">
        <v>468</v>
      </c>
      <c r="H348" s="3" t="s">
        <v>5055</v>
      </c>
      <c r="I348" s="11">
        <v>44576</v>
      </c>
      <c r="J348" s="11">
        <v>44588</v>
      </c>
      <c r="K348" t="s">
        <v>230</v>
      </c>
      <c r="L348" t="s">
        <v>25</v>
      </c>
      <c r="N348" t="s">
        <v>2121</v>
      </c>
      <c r="O348">
        <v>94</v>
      </c>
      <c r="P348">
        <v>94</v>
      </c>
      <c r="Q348" s="53" t="s">
        <v>4094</v>
      </c>
      <c r="R348" s="53" t="str">
        <f t="shared" si="26"/>
        <v>Hypertension</v>
      </c>
      <c r="S348">
        <v>227</v>
      </c>
      <c r="T348" t="str">
        <f t="shared" si="27"/>
        <v>Diabetes</v>
      </c>
      <c r="U348">
        <v>4.9000000000000004</v>
      </c>
      <c r="V348">
        <v>35.9</v>
      </c>
      <c r="W348" t="str">
        <f t="shared" si="28"/>
        <v>Obese</v>
      </c>
      <c r="X348">
        <v>190</v>
      </c>
      <c r="Y348" t="str">
        <f t="shared" si="29"/>
        <v>Normal</v>
      </c>
      <c r="Z348" t="s">
        <v>3750</v>
      </c>
      <c r="AA348">
        <v>4938</v>
      </c>
      <c r="AB348" t="s">
        <v>379</v>
      </c>
      <c r="AC348" t="s">
        <v>68</v>
      </c>
    </row>
    <row r="349" spans="1:29" x14ac:dyDescent="0.3">
      <c r="A349" t="s">
        <v>2122</v>
      </c>
      <c r="B349" t="s">
        <v>2123</v>
      </c>
      <c r="C349" t="s">
        <v>36</v>
      </c>
      <c r="D349">
        <v>35</v>
      </c>
      <c r="E349" t="str">
        <f t="shared" si="25"/>
        <v>Young Adult</v>
      </c>
      <c r="F349" t="s">
        <v>4657</v>
      </c>
      <c r="G349" t="s">
        <v>316</v>
      </c>
      <c r="H349" s="3" t="s">
        <v>5056</v>
      </c>
      <c r="I349" s="11">
        <v>45156</v>
      </c>
      <c r="J349" s="11">
        <v>45157</v>
      </c>
      <c r="K349" t="s">
        <v>196</v>
      </c>
      <c r="L349" t="s">
        <v>873</v>
      </c>
      <c r="M349" t="s">
        <v>5261</v>
      </c>
      <c r="N349" t="s">
        <v>2127</v>
      </c>
      <c r="O349">
        <v>179</v>
      </c>
      <c r="P349">
        <v>83</v>
      </c>
      <c r="Q349" t="s">
        <v>4095</v>
      </c>
      <c r="R349" t="str">
        <f t="shared" si="26"/>
        <v>Hypertension</v>
      </c>
      <c r="S349">
        <v>271</v>
      </c>
      <c r="T349" t="str">
        <f t="shared" si="27"/>
        <v>Diabetes</v>
      </c>
      <c r="U349">
        <v>8.9</v>
      </c>
      <c r="V349">
        <v>31.1</v>
      </c>
      <c r="W349" t="str">
        <f t="shared" si="28"/>
        <v>Obese</v>
      </c>
      <c r="X349">
        <v>222</v>
      </c>
      <c r="Y349" t="str">
        <f t="shared" si="29"/>
        <v>Border Line</v>
      </c>
      <c r="Z349" t="s">
        <v>3749</v>
      </c>
      <c r="AA349">
        <v>8551</v>
      </c>
      <c r="AB349" t="s">
        <v>379</v>
      </c>
      <c r="AC349" t="s">
        <v>25</v>
      </c>
    </row>
    <row r="350" spans="1:29" x14ac:dyDescent="0.3">
      <c r="A350" t="s">
        <v>2128</v>
      </c>
      <c r="B350" t="s">
        <v>2129</v>
      </c>
      <c r="C350" t="s">
        <v>60</v>
      </c>
      <c r="D350">
        <v>50</v>
      </c>
      <c r="E350" t="str">
        <f t="shared" si="25"/>
        <v>Middle Age</v>
      </c>
      <c r="F350" t="s">
        <v>4658</v>
      </c>
      <c r="G350" t="s">
        <v>62</v>
      </c>
      <c r="H350" s="3" t="s">
        <v>5244</v>
      </c>
      <c r="I350" s="11">
        <v>44120</v>
      </c>
      <c r="J350" s="11">
        <v>44117</v>
      </c>
      <c r="K350" t="s">
        <v>668</v>
      </c>
      <c r="L350" t="s">
        <v>25</v>
      </c>
      <c r="N350" t="s">
        <v>2133</v>
      </c>
      <c r="O350">
        <v>156</v>
      </c>
      <c r="P350">
        <v>66</v>
      </c>
      <c r="Q350" t="s">
        <v>4096</v>
      </c>
      <c r="R350" t="str">
        <f t="shared" si="26"/>
        <v>Hypertension</v>
      </c>
      <c r="S350">
        <v>201</v>
      </c>
      <c r="T350" t="str">
        <f t="shared" si="27"/>
        <v>Diabetes</v>
      </c>
      <c r="U350">
        <v>13</v>
      </c>
      <c r="V350">
        <v>37.5</v>
      </c>
      <c r="W350" t="str">
        <f t="shared" si="28"/>
        <v>Obese</v>
      </c>
      <c r="X350">
        <v>269</v>
      </c>
      <c r="Y350" t="str">
        <f t="shared" si="29"/>
        <v>High</v>
      </c>
      <c r="Z350" t="s">
        <v>3750</v>
      </c>
      <c r="AA350">
        <v>28534</v>
      </c>
      <c r="AB350" t="s">
        <v>79</v>
      </c>
      <c r="AC350" t="s">
        <v>25</v>
      </c>
    </row>
    <row r="351" spans="1:29" x14ac:dyDescent="0.3">
      <c r="A351" t="s">
        <v>2134</v>
      </c>
      <c r="B351" t="s">
        <v>2135</v>
      </c>
      <c r="C351" t="s">
        <v>60</v>
      </c>
      <c r="D351">
        <v>28</v>
      </c>
      <c r="E351" t="str">
        <f t="shared" si="25"/>
        <v>Young Adult</v>
      </c>
      <c r="F351" t="s">
        <v>4659</v>
      </c>
      <c r="G351" t="s">
        <v>73</v>
      </c>
      <c r="H351" t="s">
        <v>5217</v>
      </c>
      <c r="I351" s="11">
        <v>44305</v>
      </c>
      <c r="J351" s="11">
        <v>44314</v>
      </c>
      <c r="L351" t="s">
        <v>873</v>
      </c>
      <c r="M351" t="s">
        <v>5261</v>
      </c>
      <c r="N351" t="s">
        <v>2139</v>
      </c>
      <c r="O351">
        <v>129</v>
      </c>
      <c r="P351">
        <v>98</v>
      </c>
      <c r="Q351" t="s">
        <v>4097</v>
      </c>
      <c r="R351" t="str">
        <f t="shared" si="26"/>
        <v>Hypertension</v>
      </c>
      <c r="S351">
        <v>228</v>
      </c>
      <c r="T351" t="str">
        <f t="shared" si="27"/>
        <v>Diabetes</v>
      </c>
      <c r="U351">
        <v>10.8</v>
      </c>
      <c r="V351">
        <v>31.1</v>
      </c>
      <c r="W351" t="str">
        <f t="shared" si="28"/>
        <v>Obese</v>
      </c>
      <c r="X351">
        <v>158</v>
      </c>
      <c r="Y351" t="str">
        <f t="shared" si="29"/>
        <v>Normal</v>
      </c>
      <c r="Z351" t="s">
        <v>3749</v>
      </c>
      <c r="AA351">
        <v>24433</v>
      </c>
      <c r="AB351" t="s">
        <v>25</v>
      </c>
      <c r="AC351" t="s">
        <v>68</v>
      </c>
    </row>
    <row r="352" spans="1:29" x14ac:dyDescent="0.3">
      <c r="A352" t="s">
        <v>3556</v>
      </c>
      <c r="B352" t="s">
        <v>2140</v>
      </c>
      <c r="C352" t="s">
        <v>60</v>
      </c>
      <c r="D352">
        <v>65</v>
      </c>
      <c r="E352" t="str">
        <f t="shared" si="25"/>
        <v>Old Age</v>
      </c>
      <c r="F352" t="s">
        <v>4660</v>
      </c>
      <c r="G352" t="s">
        <v>25</v>
      </c>
      <c r="H352" s="3" t="s">
        <v>5057</v>
      </c>
      <c r="I352" s="11">
        <v>45152</v>
      </c>
      <c r="J352" s="11">
        <v>45159</v>
      </c>
      <c r="K352" t="s">
        <v>288</v>
      </c>
      <c r="L352" t="s">
        <v>54</v>
      </c>
      <c r="M352" t="s">
        <v>5259</v>
      </c>
      <c r="N352" t="s">
        <v>2145</v>
      </c>
      <c r="O352">
        <v>139</v>
      </c>
      <c r="P352">
        <v>72</v>
      </c>
      <c r="Q352" t="s">
        <v>3825</v>
      </c>
      <c r="R352" t="str">
        <f t="shared" si="26"/>
        <v>Hypertension</v>
      </c>
      <c r="S352">
        <v>214</v>
      </c>
      <c r="T352" t="str">
        <f t="shared" si="27"/>
        <v>Diabetes</v>
      </c>
      <c r="U352">
        <v>4</v>
      </c>
      <c r="V352">
        <v>23</v>
      </c>
      <c r="W352" t="str">
        <f t="shared" si="28"/>
        <v>Normal</v>
      </c>
      <c r="X352">
        <v>156</v>
      </c>
      <c r="Y352" t="str">
        <f t="shared" si="29"/>
        <v>Normal</v>
      </c>
      <c r="Z352" t="s">
        <v>3749</v>
      </c>
      <c r="AA352">
        <v>1201</v>
      </c>
      <c r="AB352" t="s">
        <v>33</v>
      </c>
      <c r="AC352" t="s">
        <v>132</v>
      </c>
    </row>
    <row r="353" spans="1:29" x14ac:dyDescent="0.3">
      <c r="A353" t="s">
        <v>3506</v>
      </c>
      <c r="B353" t="s">
        <v>1679</v>
      </c>
      <c r="C353" t="s">
        <v>36</v>
      </c>
      <c r="D353">
        <v>42</v>
      </c>
      <c r="E353" t="str">
        <f t="shared" si="25"/>
        <v>Middle Age</v>
      </c>
      <c r="F353" t="s">
        <v>4661</v>
      </c>
      <c r="G353" t="s">
        <v>316</v>
      </c>
      <c r="H353" t="s">
        <v>5218</v>
      </c>
      <c r="I353" s="11">
        <v>44977</v>
      </c>
      <c r="J353" s="11">
        <v>44974</v>
      </c>
      <c r="K353" t="s">
        <v>156</v>
      </c>
      <c r="N353" t="s">
        <v>2148</v>
      </c>
      <c r="O353">
        <v>137</v>
      </c>
      <c r="P353">
        <v>72</v>
      </c>
      <c r="Q353" t="s">
        <v>4098</v>
      </c>
      <c r="R353" t="str">
        <f t="shared" si="26"/>
        <v>Hypertension</v>
      </c>
      <c r="S353">
        <v>83</v>
      </c>
      <c r="T353" t="str">
        <f t="shared" si="27"/>
        <v>Normal</v>
      </c>
      <c r="U353">
        <v>6.5</v>
      </c>
      <c r="V353">
        <v>22.3</v>
      </c>
      <c r="W353" t="str">
        <f t="shared" si="28"/>
        <v>Normal</v>
      </c>
      <c r="X353">
        <v>203</v>
      </c>
      <c r="Y353" t="str">
        <f t="shared" si="29"/>
        <v>Border Line</v>
      </c>
      <c r="Z353" t="s">
        <v>25</v>
      </c>
      <c r="AA353">
        <v>28475</v>
      </c>
      <c r="AB353" t="s">
        <v>25</v>
      </c>
      <c r="AC353" t="s">
        <v>25</v>
      </c>
    </row>
    <row r="354" spans="1:29" x14ac:dyDescent="0.3">
      <c r="A354" t="s">
        <v>3576</v>
      </c>
      <c r="B354" t="s">
        <v>2150</v>
      </c>
      <c r="C354" t="s">
        <v>3442</v>
      </c>
      <c r="D354">
        <v>42</v>
      </c>
      <c r="E354" t="str">
        <f t="shared" si="25"/>
        <v>Middle Age</v>
      </c>
      <c r="G354" t="s">
        <v>25</v>
      </c>
      <c r="H354" s="3" t="s">
        <v>5058</v>
      </c>
      <c r="I354" s="11">
        <v>45299</v>
      </c>
      <c r="J354" s="11">
        <v>45302</v>
      </c>
      <c r="K354" t="s">
        <v>230</v>
      </c>
      <c r="L354" t="s">
        <v>650</v>
      </c>
      <c r="M354" t="s">
        <v>5264</v>
      </c>
      <c r="N354" t="s">
        <v>2152</v>
      </c>
      <c r="O354">
        <v>143</v>
      </c>
      <c r="P354">
        <v>83</v>
      </c>
      <c r="Q354" t="s">
        <v>4100</v>
      </c>
      <c r="R354" t="str">
        <f t="shared" si="26"/>
        <v>Hypertension</v>
      </c>
      <c r="S354">
        <v>170</v>
      </c>
      <c r="T354" t="str">
        <f t="shared" si="27"/>
        <v>Prediabetes</v>
      </c>
      <c r="U354">
        <v>10.7</v>
      </c>
      <c r="V354">
        <v>40.5</v>
      </c>
      <c r="W354" t="str">
        <f t="shared" si="28"/>
        <v>Severe obesity</v>
      </c>
      <c r="X354">
        <v>202</v>
      </c>
      <c r="Y354" t="str">
        <f t="shared" si="29"/>
        <v>Border Line</v>
      </c>
      <c r="Z354" t="s">
        <v>25</v>
      </c>
      <c r="AA354">
        <v>31851</v>
      </c>
      <c r="AB354" t="s">
        <v>79</v>
      </c>
      <c r="AC354" t="s">
        <v>132</v>
      </c>
    </row>
    <row r="355" spans="1:29" x14ac:dyDescent="0.3">
      <c r="A355" t="s">
        <v>2153</v>
      </c>
      <c r="B355" t="s">
        <v>2154</v>
      </c>
      <c r="C355" t="s">
        <v>60</v>
      </c>
      <c r="D355">
        <v>23</v>
      </c>
      <c r="E355" t="str">
        <f t="shared" si="25"/>
        <v>Young Adult</v>
      </c>
      <c r="F355" t="s">
        <v>4662</v>
      </c>
      <c r="G355" t="s">
        <v>316</v>
      </c>
      <c r="H355" s="3" t="s">
        <v>5244</v>
      </c>
      <c r="I355" s="11">
        <v>45432</v>
      </c>
      <c r="J355" s="11">
        <v>45461</v>
      </c>
      <c r="K355" t="s">
        <v>230</v>
      </c>
      <c r="L355" t="s">
        <v>508</v>
      </c>
      <c r="M355" t="s">
        <v>5265</v>
      </c>
      <c r="N355" t="s">
        <v>1452</v>
      </c>
      <c r="O355">
        <v>139</v>
      </c>
      <c r="P355">
        <v>64</v>
      </c>
      <c r="Q355" t="s">
        <v>4067</v>
      </c>
      <c r="R355" t="str">
        <f t="shared" si="26"/>
        <v>Hypertension</v>
      </c>
      <c r="S355">
        <v>241</v>
      </c>
      <c r="T355" t="str">
        <f t="shared" si="27"/>
        <v>Diabetes</v>
      </c>
      <c r="U355">
        <v>11.5</v>
      </c>
      <c r="V355">
        <v>31.1</v>
      </c>
      <c r="W355" t="str">
        <f t="shared" si="28"/>
        <v>Obese</v>
      </c>
      <c r="X355">
        <v>199</v>
      </c>
      <c r="Y355" t="str">
        <f t="shared" si="29"/>
        <v>Normal</v>
      </c>
      <c r="Z355" t="s">
        <v>25</v>
      </c>
      <c r="AA355">
        <v>23265</v>
      </c>
      <c r="AB355" t="s">
        <v>79</v>
      </c>
      <c r="AC355" t="s">
        <v>68</v>
      </c>
    </row>
    <row r="356" spans="1:29" x14ac:dyDescent="0.3">
      <c r="A356" t="s">
        <v>2158</v>
      </c>
      <c r="B356" t="s">
        <v>2159</v>
      </c>
      <c r="C356" t="s">
        <v>60</v>
      </c>
      <c r="D356">
        <v>42</v>
      </c>
      <c r="E356" t="str">
        <f t="shared" si="25"/>
        <v>Middle Age</v>
      </c>
      <c r="G356" t="s">
        <v>316</v>
      </c>
      <c r="H356" s="3" t="s">
        <v>5059</v>
      </c>
      <c r="I356" s="11">
        <v>45384</v>
      </c>
      <c r="J356" s="11">
        <v>45411</v>
      </c>
      <c r="K356" t="s">
        <v>230</v>
      </c>
      <c r="L356" t="s">
        <v>481</v>
      </c>
      <c r="M356" t="s">
        <v>5263</v>
      </c>
      <c r="N356" t="s">
        <v>2163</v>
      </c>
      <c r="O356">
        <v>102</v>
      </c>
      <c r="P356">
        <v>70</v>
      </c>
      <c r="Q356" t="s">
        <v>4101</v>
      </c>
      <c r="R356" t="str">
        <f t="shared" si="26"/>
        <v>Normal</v>
      </c>
      <c r="S356">
        <v>192</v>
      </c>
      <c r="T356" t="str">
        <f t="shared" si="27"/>
        <v>Prediabetes</v>
      </c>
      <c r="U356">
        <v>12.1</v>
      </c>
      <c r="V356">
        <v>27.1</v>
      </c>
      <c r="W356" t="str">
        <f t="shared" si="28"/>
        <v>Over Weight</v>
      </c>
      <c r="X356">
        <v>280</v>
      </c>
      <c r="Y356" t="str">
        <f t="shared" si="29"/>
        <v>High</v>
      </c>
      <c r="Z356" t="s">
        <v>3750</v>
      </c>
      <c r="AA356">
        <v>21156</v>
      </c>
      <c r="AB356" t="s">
        <v>4346</v>
      </c>
      <c r="AC356" t="s">
        <v>132</v>
      </c>
    </row>
    <row r="357" spans="1:29" x14ac:dyDescent="0.3">
      <c r="A357" t="s">
        <v>2164</v>
      </c>
      <c r="B357" t="s">
        <v>448</v>
      </c>
      <c r="C357" t="s">
        <v>60</v>
      </c>
      <c r="D357">
        <v>45</v>
      </c>
      <c r="E357" t="str">
        <f t="shared" si="25"/>
        <v>Middle Age</v>
      </c>
      <c r="F357" t="s">
        <v>4663</v>
      </c>
      <c r="G357" t="s">
        <v>73</v>
      </c>
      <c r="H357" s="3" t="s">
        <v>5060</v>
      </c>
      <c r="I357" s="11">
        <v>44257</v>
      </c>
      <c r="J357" s="11">
        <v>44265</v>
      </c>
      <c r="K357" t="s">
        <v>668</v>
      </c>
      <c r="L357" t="s">
        <v>261</v>
      </c>
      <c r="M357" t="s">
        <v>5256</v>
      </c>
      <c r="N357" t="s">
        <v>2167</v>
      </c>
      <c r="O357">
        <v>95</v>
      </c>
      <c r="P357">
        <v>66</v>
      </c>
      <c r="Q357" t="s">
        <v>4102</v>
      </c>
      <c r="R357" t="str">
        <f t="shared" si="26"/>
        <v>Normal</v>
      </c>
      <c r="S357">
        <v>293</v>
      </c>
      <c r="T357" t="str">
        <f t="shared" si="27"/>
        <v>Diabetes</v>
      </c>
      <c r="U357">
        <v>8.9</v>
      </c>
      <c r="V357">
        <v>33.1</v>
      </c>
      <c r="W357" t="str">
        <f t="shared" si="28"/>
        <v>Obese</v>
      </c>
      <c r="X357">
        <v>179</v>
      </c>
      <c r="Y357" t="str">
        <f t="shared" si="29"/>
        <v>Normal</v>
      </c>
      <c r="Z357" t="s">
        <v>3749</v>
      </c>
      <c r="AA357">
        <v>49546</v>
      </c>
      <c r="AB357" t="s">
        <v>33</v>
      </c>
      <c r="AC357" t="s">
        <v>68</v>
      </c>
    </row>
    <row r="358" spans="1:29" x14ac:dyDescent="0.3">
      <c r="A358" t="s">
        <v>2169</v>
      </c>
      <c r="B358" t="s">
        <v>2170</v>
      </c>
      <c r="C358" t="s">
        <v>3442</v>
      </c>
      <c r="D358">
        <v>60</v>
      </c>
      <c r="E358" t="str">
        <f t="shared" si="25"/>
        <v>Old Age</v>
      </c>
      <c r="F358" t="s">
        <v>4664</v>
      </c>
      <c r="G358" t="s">
        <v>73</v>
      </c>
      <c r="H358" t="s">
        <v>5244</v>
      </c>
      <c r="I358" s="11">
        <v>44566</v>
      </c>
      <c r="J358" s="11">
        <v>44569</v>
      </c>
      <c r="K358" t="s">
        <v>342</v>
      </c>
      <c r="L358" t="s">
        <v>289</v>
      </c>
      <c r="M358" t="s">
        <v>5257</v>
      </c>
      <c r="O358">
        <v>131</v>
      </c>
      <c r="P358">
        <v>72</v>
      </c>
      <c r="Q358" t="s">
        <v>2174</v>
      </c>
      <c r="R358" t="str">
        <f t="shared" si="26"/>
        <v>Hypertension</v>
      </c>
      <c r="S358">
        <v>284</v>
      </c>
      <c r="T358" t="str">
        <f t="shared" si="27"/>
        <v>Diabetes</v>
      </c>
      <c r="U358">
        <v>12.1</v>
      </c>
      <c r="V358">
        <v>33.1</v>
      </c>
      <c r="W358" t="str">
        <f t="shared" si="28"/>
        <v>Obese</v>
      </c>
      <c r="X358">
        <v>196</v>
      </c>
      <c r="Y358" t="str">
        <f t="shared" si="29"/>
        <v>Normal</v>
      </c>
      <c r="Z358" t="s">
        <v>3749</v>
      </c>
      <c r="AA358">
        <v>18718</v>
      </c>
      <c r="AB358" t="s">
        <v>4347</v>
      </c>
      <c r="AC358" t="s">
        <v>68</v>
      </c>
    </row>
    <row r="359" spans="1:29" x14ac:dyDescent="0.3">
      <c r="A359" t="s">
        <v>3507</v>
      </c>
      <c r="B359" t="s">
        <v>2175</v>
      </c>
      <c r="C359" t="s">
        <v>36</v>
      </c>
      <c r="D359">
        <v>19</v>
      </c>
      <c r="E359" t="str">
        <f t="shared" si="25"/>
        <v>Young Adult</v>
      </c>
      <c r="F359" t="s">
        <v>4665</v>
      </c>
      <c r="G359" t="s">
        <v>468</v>
      </c>
      <c r="H359" t="s">
        <v>5244</v>
      </c>
      <c r="I359" s="11">
        <v>44154</v>
      </c>
      <c r="J359" s="11">
        <v>44173</v>
      </c>
      <c r="L359" t="s">
        <v>631</v>
      </c>
      <c r="M359" t="s">
        <v>5260</v>
      </c>
      <c r="N359" t="s">
        <v>799</v>
      </c>
      <c r="O359">
        <v>159</v>
      </c>
      <c r="P359">
        <v>87</v>
      </c>
      <c r="Q359" t="s">
        <v>4104</v>
      </c>
      <c r="R359" t="str">
        <f t="shared" si="26"/>
        <v>Hypertension</v>
      </c>
      <c r="S359">
        <v>192</v>
      </c>
      <c r="T359" t="str">
        <f t="shared" si="27"/>
        <v>Prediabetes</v>
      </c>
      <c r="U359">
        <v>6.4</v>
      </c>
      <c r="V359">
        <v>20.7</v>
      </c>
      <c r="W359" t="str">
        <f t="shared" si="28"/>
        <v>Normal</v>
      </c>
      <c r="X359">
        <v>258</v>
      </c>
      <c r="Y359" t="str">
        <f t="shared" si="29"/>
        <v>High</v>
      </c>
      <c r="Z359" t="s">
        <v>3751</v>
      </c>
      <c r="AA359">
        <v>14302</v>
      </c>
      <c r="AB359" t="s">
        <v>79</v>
      </c>
      <c r="AC359" t="s">
        <v>68</v>
      </c>
    </row>
    <row r="360" spans="1:29" x14ac:dyDescent="0.3">
      <c r="A360" t="s">
        <v>2178</v>
      </c>
      <c r="B360" t="s">
        <v>2179</v>
      </c>
      <c r="C360" t="s">
        <v>60</v>
      </c>
      <c r="D360">
        <v>42</v>
      </c>
      <c r="E360" t="str">
        <f t="shared" si="25"/>
        <v>Middle Age</v>
      </c>
      <c r="F360" t="s">
        <v>4666</v>
      </c>
      <c r="G360" t="s">
        <v>316</v>
      </c>
      <c r="H360" s="3" t="s">
        <v>5244</v>
      </c>
      <c r="I360" s="11">
        <v>45423</v>
      </c>
      <c r="J360" s="11">
        <v>45447</v>
      </c>
      <c r="K360" t="s">
        <v>342</v>
      </c>
      <c r="L360" t="s">
        <v>548</v>
      </c>
      <c r="M360" t="s">
        <v>5265</v>
      </c>
      <c r="N360" t="s">
        <v>607</v>
      </c>
      <c r="O360">
        <v>117</v>
      </c>
      <c r="P360">
        <v>80</v>
      </c>
      <c r="Q360" t="s">
        <v>4106</v>
      </c>
      <c r="R360" t="str">
        <f t="shared" si="26"/>
        <v>Hypertension</v>
      </c>
      <c r="S360">
        <v>192</v>
      </c>
      <c r="T360" t="str">
        <f t="shared" si="27"/>
        <v>Prediabetes</v>
      </c>
      <c r="U360">
        <v>8.9</v>
      </c>
      <c r="V360">
        <v>37.6</v>
      </c>
      <c r="W360" t="str">
        <f t="shared" si="28"/>
        <v>Obese</v>
      </c>
      <c r="X360">
        <v>236</v>
      </c>
      <c r="Y360" t="str">
        <f t="shared" si="29"/>
        <v>Border Line</v>
      </c>
      <c r="Z360" t="s">
        <v>3749</v>
      </c>
      <c r="AA360">
        <v>11840</v>
      </c>
      <c r="AB360" t="s">
        <v>4346</v>
      </c>
      <c r="AC360" t="s">
        <v>68</v>
      </c>
    </row>
    <row r="361" spans="1:29" x14ac:dyDescent="0.3">
      <c r="A361" t="s">
        <v>2181</v>
      </c>
      <c r="B361" t="s">
        <v>685</v>
      </c>
      <c r="C361" t="s">
        <v>3442</v>
      </c>
      <c r="D361">
        <v>33</v>
      </c>
      <c r="E361" t="str">
        <f t="shared" si="25"/>
        <v>Young Adult</v>
      </c>
      <c r="F361" t="s">
        <v>4667</v>
      </c>
      <c r="G361" t="s">
        <v>153</v>
      </c>
      <c r="H361" s="3" t="s">
        <v>5244</v>
      </c>
      <c r="I361" s="11">
        <v>43834</v>
      </c>
      <c r="J361" s="11">
        <v>43845</v>
      </c>
      <c r="K361" t="s">
        <v>230</v>
      </c>
      <c r="L361" t="s">
        <v>631</v>
      </c>
      <c r="M361" t="s">
        <v>5260</v>
      </c>
      <c r="N361" t="s">
        <v>2185</v>
      </c>
      <c r="O361">
        <v>141</v>
      </c>
      <c r="P361">
        <v>60</v>
      </c>
      <c r="Q361" t="s">
        <v>4107</v>
      </c>
      <c r="R361" t="str">
        <f t="shared" si="26"/>
        <v>Hypertension</v>
      </c>
      <c r="S361">
        <v>236</v>
      </c>
      <c r="T361" t="str">
        <f t="shared" si="27"/>
        <v>Diabetes</v>
      </c>
      <c r="U361">
        <v>7.5</v>
      </c>
      <c r="V361">
        <v>33.799999999999997</v>
      </c>
      <c r="W361" t="str">
        <f t="shared" si="28"/>
        <v>Obese</v>
      </c>
      <c r="X361">
        <v>207</v>
      </c>
      <c r="Y361" t="str">
        <f t="shared" si="29"/>
        <v>Border Line</v>
      </c>
      <c r="Z361" t="s">
        <v>3749</v>
      </c>
      <c r="AA361">
        <v>48650</v>
      </c>
      <c r="AB361" t="s">
        <v>379</v>
      </c>
      <c r="AC361" t="s">
        <v>132</v>
      </c>
    </row>
    <row r="362" spans="1:29" x14ac:dyDescent="0.3">
      <c r="A362" t="s">
        <v>2186</v>
      </c>
      <c r="B362" t="s">
        <v>2187</v>
      </c>
      <c r="C362" t="s">
        <v>60</v>
      </c>
      <c r="D362">
        <v>79</v>
      </c>
      <c r="E362" t="str">
        <f t="shared" si="25"/>
        <v>Old Age</v>
      </c>
      <c r="F362" t="s">
        <v>4668</v>
      </c>
      <c r="G362" t="s">
        <v>25</v>
      </c>
      <c r="H362" s="3" t="s">
        <v>5061</v>
      </c>
      <c r="I362" s="11">
        <v>44991</v>
      </c>
      <c r="J362" s="11">
        <v>45008</v>
      </c>
      <c r="K362" t="s">
        <v>230</v>
      </c>
      <c r="L362" t="s">
        <v>548</v>
      </c>
      <c r="M362" t="s">
        <v>5265</v>
      </c>
      <c r="N362" t="s">
        <v>2191</v>
      </c>
      <c r="O362">
        <v>148</v>
      </c>
      <c r="P362">
        <v>77</v>
      </c>
      <c r="Q362" t="s">
        <v>2192</v>
      </c>
      <c r="R362" t="str">
        <f t="shared" si="26"/>
        <v>Hypertension</v>
      </c>
      <c r="S362">
        <v>222</v>
      </c>
      <c r="T362" t="str">
        <f t="shared" si="27"/>
        <v>Diabetes</v>
      </c>
      <c r="U362">
        <v>11.8</v>
      </c>
      <c r="V362">
        <v>38.6</v>
      </c>
      <c r="W362" t="str">
        <f t="shared" si="28"/>
        <v>Obese</v>
      </c>
      <c r="X362">
        <v>130</v>
      </c>
      <c r="Y362" t="str">
        <f t="shared" si="29"/>
        <v>Normal</v>
      </c>
      <c r="Z362" t="s">
        <v>3751</v>
      </c>
      <c r="AA362">
        <v>17428</v>
      </c>
      <c r="AB362" t="s">
        <v>4346</v>
      </c>
      <c r="AC362" t="s">
        <v>132</v>
      </c>
    </row>
    <row r="363" spans="1:29" x14ac:dyDescent="0.3">
      <c r="A363" t="s">
        <v>2193</v>
      </c>
      <c r="B363" t="s">
        <v>2194</v>
      </c>
      <c r="C363" t="s">
        <v>3442</v>
      </c>
      <c r="D363">
        <v>44</v>
      </c>
      <c r="E363" t="str">
        <f t="shared" si="25"/>
        <v>Middle Age</v>
      </c>
      <c r="F363" t="s">
        <v>4669</v>
      </c>
      <c r="G363" t="s">
        <v>73</v>
      </c>
      <c r="H363" s="3" t="s">
        <v>5062</v>
      </c>
      <c r="I363" s="11">
        <v>44856</v>
      </c>
      <c r="J363" s="11">
        <v>44860</v>
      </c>
      <c r="K363" t="s">
        <v>156</v>
      </c>
      <c r="L363" t="s">
        <v>157</v>
      </c>
      <c r="M363" t="s">
        <v>5267</v>
      </c>
      <c r="N363" t="s">
        <v>2199</v>
      </c>
      <c r="O363">
        <v>137</v>
      </c>
      <c r="P363">
        <v>83</v>
      </c>
      <c r="Q363" t="s">
        <v>4108</v>
      </c>
      <c r="R363" t="str">
        <f t="shared" si="26"/>
        <v>Hypertension</v>
      </c>
      <c r="S363">
        <v>648</v>
      </c>
      <c r="T363" t="str">
        <f t="shared" si="27"/>
        <v>Hyperglycemia</v>
      </c>
      <c r="U363">
        <v>10.3</v>
      </c>
      <c r="V363">
        <v>23.5</v>
      </c>
      <c r="W363" t="str">
        <f t="shared" si="28"/>
        <v>Normal</v>
      </c>
      <c r="X363">
        <v>185</v>
      </c>
      <c r="Y363" t="str">
        <f t="shared" si="29"/>
        <v>Normal</v>
      </c>
      <c r="Z363" t="s">
        <v>3751</v>
      </c>
      <c r="AA363">
        <v>11682</v>
      </c>
      <c r="AB363" t="s">
        <v>79</v>
      </c>
      <c r="AC363" t="s">
        <v>68</v>
      </c>
    </row>
    <row r="364" spans="1:29" x14ac:dyDescent="0.3">
      <c r="A364" t="s">
        <v>2200</v>
      </c>
      <c r="B364" t="s">
        <v>381</v>
      </c>
      <c r="C364" t="s">
        <v>60</v>
      </c>
      <c r="D364">
        <v>48</v>
      </c>
      <c r="E364" t="str">
        <f t="shared" si="25"/>
        <v>Middle Age</v>
      </c>
      <c r="F364" t="s">
        <v>4670</v>
      </c>
      <c r="G364" t="s">
        <v>541</v>
      </c>
      <c r="H364" s="3" t="s">
        <v>5244</v>
      </c>
      <c r="I364" s="11">
        <v>45591</v>
      </c>
      <c r="J364" s="11">
        <v>45619</v>
      </c>
      <c r="K364" t="s">
        <v>53</v>
      </c>
      <c r="L364" t="s">
        <v>873</v>
      </c>
      <c r="M364" t="s">
        <v>5261</v>
      </c>
      <c r="N364" t="s">
        <v>2203</v>
      </c>
      <c r="O364">
        <v>142</v>
      </c>
      <c r="P364">
        <v>98</v>
      </c>
      <c r="Q364" t="s">
        <v>3985</v>
      </c>
      <c r="R364" t="str">
        <f t="shared" si="26"/>
        <v>Hypertension</v>
      </c>
      <c r="S364">
        <v>246</v>
      </c>
      <c r="T364" t="str">
        <f t="shared" si="27"/>
        <v>Diabetes</v>
      </c>
      <c r="U364">
        <v>12.5</v>
      </c>
      <c r="V364">
        <v>19.7</v>
      </c>
      <c r="W364" t="str">
        <f t="shared" si="28"/>
        <v>Normal</v>
      </c>
      <c r="X364">
        <v>239</v>
      </c>
      <c r="Y364" t="str">
        <f t="shared" si="29"/>
        <v>Border Line</v>
      </c>
      <c r="Z364" t="s">
        <v>3749</v>
      </c>
      <c r="AA364">
        <v>14707</v>
      </c>
      <c r="AB364" t="s">
        <v>4347</v>
      </c>
      <c r="AC364" t="s">
        <v>132</v>
      </c>
    </row>
    <row r="365" spans="1:29" x14ac:dyDescent="0.3">
      <c r="A365" t="s">
        <v>2204</v>
      </c>
      <c r="B365" t="s">
        <v>522</v>
      </c>
      <c r="C365" t="s">
        <v>60</v>
      </c>
      <c r="D365">
        <v>54</v>
      </c>
      <c r="E365" t="str">
        <f t="shared" si="25"/>
        <v>Middle Age</v>
      </c>
      <c r="F365" t="s">
        <v>4671</v>
      </c>
      <c r="G365" t="s">
        <v>247</v>
      </c>
      <c r="H365" s="3" t="s">
        <v>5063</v>
      </c>
      <c r="I365" s="11">
        <v>45366</v>
      </c>
      <c r="J365" s="11">
        <v>45381</v>
      </c>
      <c r="K365" t="s">
        <v>342</v>
      </c>
      <c r="L365" t="s">
        <v>1997</v>
      </c>
      <c r="M365" t="s">
        <v>5257</v>
      </c>
      <c r="N365" t="s">
        <v>2208</v>
      </c>
      <c r="O365">
        <v>103</v>
      </c>
      <c r="P365">
        <v>96</v>
      </c>
      <c r="Q365" t="s">
        <v>2209</v>
      </c>
      <c r="R365" t="str">
        <f t="shared" si="26"/>
        <v>Hypertension</v>
      </c>
      <c r="S365">
        <v>85</v>
      </c>
      <c r="T365" t="str">
        <f t="shared" si="27"/>
        <v>Normal</v>
      </c>
      <c r="U365">
        <v>4</v>
      </c>
      <c r="V365">
        <v>24.3</v>
      </c>
      <c r="W365" t="str">
        <f t="shared" si="28"/>
        <v>Normal</v>
      </c>
      <c r="X365">
        <v>163</v>
      </c>
      <c r="Y365" t="str">
        <f t="shared" si="29"/>
        <v>Normal</v>
      </c>
      <c r="Z365" t="s">
        <v>3750</v>
      </c>
      <c r="AA365">
        <v>0</v>
      </c>
      <c r="AB365" t="s">
        <v>4347</v>
      </c>
      <c r="AC365" t="s">
        <v>132</v>
      </c>
    </row>
    <row r="366" spans="1:29" x14ac:dyDescent="0.3">
      <c r="A366" t="s">
        <v>3508</v>
      </c>
      <c r="B366" t="s">
        <v>2091</v>
      </c>
      <c r="C366" t="s">
        <v>36</v>
      </c>
      <c r="D366">
        <v>63</v>
      </c>
      <c r="E366" t="str">
        <f t="shared" si="25"/>
        <v>Old Age</v>
      </c>
      <c r="F366" t="s">
        <v>4672</v>
      </c>
      <c r="G366" t="s">
        <v>25</v>
      </c>
      <c r="H366" s="3" t="s">
        <v>5064</v>
      </c>
      <c r="I366" s="11">
        <v>45445</v>
      </c>
      <c r="J366" s="11">
        <v>45444</v>
      </c>
      <c r="K366" t="s">
        <v>668</v>
      </c>
      <c r="L366" t="s">
        <v>25</v>
      </c>
      <c r="N366" t="s">
        <v>2214</v>
      </c>
      <c r="O366">
        <v>102</v>
      </c>
      <c r="P366">
        <v>100</v>
      </c>
      <c r="Q366" t="s">
        <v>4109</v>
      </c>
      <c r="R366" t="str">
        <f t="shared" si="26"/>
        <v>Hypertension</v>
      </c>
      <c r="S366">
        <v>219</v>
      </c>
      <c r="T366" t="str">
        <f t="shared" si="27"/>
        <v>Diabetes</v>
      </c>
      <c r="U366">
        <v>6.9</v>
      </c>
      <c r="V366">
        <v>35.200000000000003</v>
      </c>
      <c r="W366" t="str">
        <f t="shared" si="28"/>
        <v>Obese</v>
      </c>
      <c r="X366">
        <v>244</v>
      </c>
      <c r="Y366" t="str">
        <f t="shared" si="29"/>
        <v>High</v>
      </c>
      <c r="Z366" t="s">
        <v>3749</v>
      </c>
      <c r="AA366">
        <v>35901</v>
      </c>
      <c r="AB366" t="s">
        <v>4346</v>
      </c>
      <c r="AC366" t="s">
        <v>68</v>
      </c>
    </row>
    <row r="367" spans="1:29" x14ac:dyDescent="0.3">
      <c r="A367" t="s">
        <v>2215</v>
      </c>
      <c r="B367" t="s">
        <v>2216</v>
      </c>
      <c r="C367" t="s">
        <v>36</v>
      </c>
      <c r="D367">
        <v>64</v>
      </c>
      <c r="E367" t="str">
        <f t="shared" si="25"/>
        <v>Old Age</v>
      </c>
      <c r="F367" t="s">
        <v>4673</v>
      </c>
      <c r="G367" t="s">
        <v>247</v>
      </c>
      <c r="H367" s="3" t="s">
        <v>5065</v>
      </c>
      <c r="I367" s="11">
        <v>43962</v>
      </c>
      <c r="J367" s="11">
        <v>43990</v>
      </c>
      <c r="K367" t="s">
        <v>668</v>
      </c>
      <c r="L367" t="s">
        <v>631</v>
      </c>
      <c r="M367" t="s">
        <v>5260</v>
      </c>
      <c r="N367" t="s">
        <v>2221</v>
      </c>
      <c r="O367">
        <v>176</v>
      </c>
      <c r="P367">
        <v>68</v>
      </c>
      <c r="Q367" t="s">
        <v>4110</v>
      </c>
      <c r="R367" t="str">
        <f t="shared" si="26"/>
        <v>Hypertension</v>
      </c>
      <c r="S367">
        <v>259</v>
      </c>
      <c r="T367" t="str">
        <f t="shared" si="27"/>
        <v>Diabetes</v>
      </c>
      <c r="U367">
        <v>11.4</v>
      </c>
      <c r="V367">
        <v>22.8</v>
      </c>
      <c r="W367" t="str">
        <f t="shared" si="28"/>
        <v>Normal</v>
      </c>
      <c r="X367">
        <v>177</v>
      </c>
      <c r="Y367" t="str">
        <f t="shared" si="29"/>
        <v>Normal</v>
      </c>
      <c r="Z367" t="s">
        <v>3749</v>
      </c>
      <c r="AA367">
        <v>4963</v>
      </c>
      <c r="AB367" t="s">
        <v>4347</v>
      </c>
      <c r="AC367" t="s">
        <v>68</v>
      </c>
    </row>
    <row r="368" spans="1:29" x14ac:dyDescent="0.3">
      <c r="A368" t="s">
        <v>2222</v>
      </c>
      <c r="B368" t="s">
        <v>581</v>
      </c>
      <c r="C368" t="s">
        <v>3442</v>
      </c>
      <c r="D368">
        <v>81</v>
      </c>
      <c r="E368" t="str">
        <f t="shared" si="25"/>
        <v>Old Age</v>
      </c>
      <c r="F368" t="s">
        <v>4674</v>
      </c>
      <c r="G368" t="s">
        <v>145</v>
      </c>
      <c r="H368" s="3" t="s">
        <v>5244</v>
      </c>
      <c r="I368" s="11">
        <v>44769</v>
      </c>
      <c r="J368" s="11">
        <v>44784</v>
      </c>
      <c r="K368" t="s">
        <v>409</v>
      </c>
      <c r="L368" t="s">
        <v>508</v>
      </c>
      <c r="M368" t="s">
        <v>5265</v>
      </c>
      <c r="N368" t="s">
        <v>2225</v>
      </c>
      <c r="O368">
        <v>171</v>
      </c>
      <c r="P368">
        <v>80</v>
      </c>
      <c r="Q368" t="s">
        <v>4111</v>
      </c>
      <c r="R368" t="str">
        <f t="shared" si="26"/>
        <v>Hypertension</v>
      </c>
      <c r="S368">
        <v>249</v>
      </c>
      <c r="T368" t="str">
        <f t="shared" si="27"/>
        <v>Diabetes</v>
      </c>
      <c r="U368">
        <v>6.4</v>
      </c>
      <c r="V368">
        <v>21.2</v>
      </c>
      <c r="W368" t="str">
        <f t="shared" si="28"/>
        <v>Normal</v>
      </c>
      <c r="X368">
        <v>142</v>
      </c>
      <c r="Y368" t="str">
        <f t="shared" si="29"/>
        <v>Normal</v>
      </c>
      <c r="Z368" t="s">
        <v>3749</v>
      </c>
      <c r="AA368">
        <v>38610</v>
      </c>
      <c r="AB368" t="s">
        <v>4346</v>
      </c>
      <c r="AC368" t="s">
        <v>68</v>
      </c>
    </row>
    <row r="369" spans="1:29" x14ac:dyDescent="0.3">
      <c r="A369" t="s">
        <v>2226</v>
      </c>
      <c r="B369" t="s">
        <v>2227</v>
      </c>
      <c r="C369" t="s">
        <v>36</v>
      </c>
      <c r="D369">
        <v>78</v>
      </c>
      <c r="E369" t="str">
        <f t="shared" si="25"/>
        <v>Old Age</v>
      </c>
      <c r="F369" t="s">
        <v>4675</v>
      </c>
      <c r="G369" t="s">
        <v>468</v>
      </c>
      <c r="H369" s="3" t="s">
        <v>5066</v>
      </c>
      <c r="I369" s="11">
        <v>44039</v>
      </c>
      <c r="J369" s="11">
        <v>44055</v>
      </c>
      <c r="K369" t="s">
        <v>156</v>
      </c>
      <c r="L369" t="s">
        <v>1997</v>
      </c>
      <c r="M369" t="s">
        <v>5257</v>
      </c>
      <c r="N369" t="s">
        <v>447</v>
      </c>
      <c r="O369">
        <v>175</v>
      </c>
      <c r="P369">
        <v>81</v>
      </c>
      <c r="Q369" t="s">
        <v>4112</v>
      </c>
      <c r="R369" t="str">
        <f t="shared" si="26"/>
        <v>Hypertension</v>
      </c>
      <c r="S369">
        <v>106</v>
      </c>
      <c r="T369" t="str">
        <f t="shared" si="27"/>
        <v>Normal</v>
      </c>
      <c r="U369">
        <v>4.4000000000000004</v>
      </c>
      <c r="V369">
        <v>31.1</v>
      </c>
      <c r="W369" t="str">
        <f t="shared" si="28"/>
        <v>Obese</v>
      </c>
      <c r="X369">
        <v>274</v>
      </c>
      <c r="Y369" t="str">
        <f t="shared" si="29"/>
        <v>High</v>
      </c>
      <c r="Z369" t="s">
        <v>3749</v>
      </c>
      <c r="AA369">
        <v>1573</v>
      </c>
      <c r="AB369" t="s">
        <v>79</v>
      </c>
      <c r="AC369" t="s">
        <v>68</v>
      </c>
    </row>
    <row r="370" spans="1:29" x14ac:dyDescent="0.3">
      <c r="A370" t="s">
        <v>3557</v>
      </c>
      <c r="B370" t="s">
        <v>1464</v>
      </c>
      <c r="C370" t="s">
        <v>60</v>
      </c>
      <c r="D370">
        <v>58</v>
      </c>
      <c r="E370" t="str">
        <f t="shared" si="25"/>
        <v>Middle Age</v>
      </c>
      <c r="F370" t="s">
        <v>2232</v>
      </c>
      <c r="G370" t="s">
        <v>73</v>
      </c>
      <c r="H370" s="3" t="s">
        <v>5244</v>
      </c>
      <c r="I370" s="11">
        <v>45332</v>
      </c>
      <c r="J370" s="11">
        <v>45357</v>
      </c>
      <c r="K370" t="s">
        <v>230</v>
      </c>
      <c r="L370" t="s">
        <v>54</v>
      </c>
      <c r="M370" t="s">
        <v>5259</v>
      </c>
      <c r="N370" t="s">
        <v>2234</v>
      </c>
      <c r="O370">
        <v>139</v>
      </c>
      <c r="P370">
        <v>88</v>
      </c>
      <c r="Q370" t="s">
        <v>3949</v>
      </c>
      <c r="R370" t="str">
        <f t="shared" si="26"/>
        <v>Hypertension</v>
      </c>
      <c r="S370">
        <v>196</v>
      </c>
      <c r="T370" t="str">
        <f t="shared" si="27"/>
        <v>Prediabetes</v>
      </c>
      <c r="U370">
        <v>7.3</v>
      </c>
      <c r="V370">
        <v>21.4</v>
      </c>
      <c r="W370" t="str">
        <f t="shared" si="28"/>
        <v>Normal</v>
      </c>
      <c r="X370">
        <v>212</v>
      </c>
      <c r="Y370" t="str">
        <f t="shared" si="29"/>
        <v>Border Line</v>
      </c>
      <c r="Z370" t="s">
        <v>25</v>
      </c>
      <c r="AA370">
        <v>47535</v>
      </c>
      <c r="AB370" t="s">
        <v>4346</v>
      </c>
      <c r="AC370" t="s">
        <v>68</v>
      </c>
    </row>
    <row r="371" spans="1:29" x14ac:dyDescent="0.3">
      <c r="A371" t="s">
        <v>2236</v>
      </c>
      <c r="B371" t="s">
        <v>1616</v>
      </c>
      <c r="C371" t="s">
        <v>3442</v>
      </c>
      <c r="D371">
        <v>65</v>
      </c>
      <c r="E371" t="str">
        <f t="shared" si="25"/>
        <v>Old Age</v>
      </c>
      <c r="F371" t="s">
        <v>4676</v>
      </c>
      <c r="G371" t="s">
        <v>25</v>
      </c>
      <c r="H371" t="s">
        <v>5244</v>
      </c>
      <c r="I371" s="11">
        <v>44989</v>
      </c>
      <c r="J371" s="11">
        <v>45012</v>
      </c>
      <c r="K371" t="s">
        <v>196</v>
      </c>
      <c r="L371" t="s">
        <v>157</v>
      </c>
      <c r="M371" t="s">
        <v>5267</v>
      </c>
      <c r="O371">
        <v>171</v>
      </c>
      <c r="P371">
        <v>179</v>
      </c>
      <c r="Q371" s="53" t="s">
        <v>4115</v>
      </c>
      <c r="R371" s="53" t="str">
        <f t="shared" si="26"/>
        <v>Hypertension</v>
      </c>
      <c r="S371">
        <v>299</v>
      </c>
      <c r="T371" t="str">
        <f t="shared" si="27"/>
        <v>Diabetes</v>
      </c>
      <c r="U371">
        <v>5.8</v>
      </c>
      <c r="V371">
        <v>23.7</v>
      </c>
      <c r="W371" t="str">
        <f t="shared" si="28"/>
        <v>Normal</v>
      </c>
      <c r="X371">
        <v>246</v>
      </c>
      <c r="Y371" t="str">
        <f t="shared" si="29"/>
        <v>High</v>
      </c>
      <c r="Z371" t="s">
        <v>3750</v>
      </c>
      <c r="AA371">
        <v>11209</v>
      </c>
      <c r="AB371" t="s">
        <v>79</v>
      </c>
      <c r="AC371" t="s">
        <v>132</v>
      </c>
    </row>
    <row r="372" spans="1:29" x14ac:dyDescent="0.3">
      <c r="A372" t="s">
        <v>3456</v>
      </c>
      <c r="B372" t="s">
        <v>2240</v>
      </c>
      <c r="C372" t="s">
        <v>36</v>
      </c>
      <c r="D372">
        <v>23</v>
      </c>
      <c r="E372" t="str">
        <f t="shared" si="25"/>
        <v>Young Adult</v>
      </c>
      <c r="G372" t="s">
        <v>541</v>
      </c>
      <c r="H372" s="3" t="s">
        <v>5244</v>
      </c>
      <c r="I372" s="11">
        <v>44729</v>
      </c>
      <c r="J372" s="11">
        <v>44753</v>
      </c>
      <c r="K372" t="s">
        <v>196</v>
      </c>
      <c r="L372" t="s">
        <v>508</v>
      </c>
      <c r="M372" t="s">
        <v>5265</v>
      </c>
      <c r="N372" t="s">
        <v>1977</v>
      </c>
      <c r="O372">
        <v>91</v>
      </c>
      <c r="P372">
        <v>98</v>
      </c>
      <c r="Q372" s="53" t="s">
        <v>4116</v>
      </c>
      <c r="R372" s="53" t="str">
        <f t="shared" si="26"/>
        <v>Hypertension</v>
      </c>
      <c r="S372">
        <v>288</v>
      </c>
      <c r="T372" t="str">
        <f t="shared" si="27"/>
        <v>Diabetes</v>
      </c>
      <c r="U372">
        <v>5.8</v>
      </c>
      <c r="V372">
        <v>41.8</v>
      </c>
      <c r="W372" t="str">
        <f t="shared" si="28"/>
        <v>Severe obesity</v>
      </c>
      <c r="X372">
        <v>230</v>
      </c>
      <c r="Y372" t="str">
        <f t="shared" si="29"/>
        <v>Border Line</v>
      </c>
      <c r="Z372" t="s">
        <v>3750</v>
      </c>
      <c r="AA372">
        <v>9177</v>
      </c>
      <c r="AB372" t="s">
        <v>25</v>
      </c>
      <c r="AC372" t="s">
        <v>132</v>
      </c>
    </row>
    <row r="373" spans="1:29" x14ac:dyDescent="0.3">
      <c r="A373" t="s">
        <v>2243</v>
      </c>
      <c r="B373" t="s">
        <v>2244</v>
      </c>
      <c r="C373" t="s">
        <v>60</v>
      </c>
      <c r="D373">
        <v>46</v>
      </c>
      <c r="E373" t="str">
        <f t="shared" si="25"/>
        <v>Middle Age</v>
      </c>
      <c r="F373" t="s">
        <v>4677</v>
      </c>
      <c r="G373" t="s">
        <v>73</v>
      </c>
      <c r="H373" s="3" t="s">
        <v>5067</v>
      </c>
      <c r="I373" s="11">
        <v>45176</v>
      </c>
      <c r="J373" s="11">
        <v>45177</v>
      </c>
      <c r="K373" t="s">
        <v>342</v>
      </c>
      <c r="L373" t="s">
        <v>873</v>
      </c>
      <c r="M373" t="s">
        <v>5261</v>
      </c>
      <c r="N373" t="s">
        <v>2248</v>
      </c>
      <c r="O373">
        <v>105</v>
      </c>
      <c r="P373">
        <v>87</v>
      </c>
      <c r="Q373" t="s">
        <v>4117</v>
      </c>
      <c r="R373" t="str">
        <f t="shared" si="26"/>
        <v>Hypertension</v>
      </c>
      <c r="S373">
        <v>230</v>
      </c>
      <c r="T373" t="str">
        <f t="shared" si="27"/>
        <v>Diabetes</v>
      </c>
      <c r="U373">
        <v>7.4</v>
      </c>
      <c r="V373">
        <v>25.6</v>
      </c>
      <c r="W373" t="str">
        <f t="shared" si="28"/>
        <v>Over Weight</v>
      </c>
      <c r="X373">
        <v>146</v>
      </c>
      <c r="Y373" t="str">
        <f t="shared" si="29"/>
        <v>Normal</v>
      </c>
      <c r="Z373" t="s">
        <v>25</v>
      </c>
      <c r="AA373">
        <v>24964</v>
      </c>
      <c r="AB373" t="s">
        <v>25</v>
      </c>
      <c r="AC373" t="s">
        <v>68</v>
      </c>
    </row>
    <row r="374" spans="1:29" x14ac:dyDescent="0.3">
      <c r="A374" t="s">
        <v>2250</v>
      </c>
      <c r="B374" t="s">
        <v>2251</v>
      </c>
      <c r="C374" t="s">
        <v>3442</v>
      </c>
      <c r="D374">
        <v>20</v>
      </c>
      <c r="E374" t="str">
        <f t="shared" si="25"/>
        <v>Young Adult</v>
      </c>
      <c r="F374" t="s">
        <v>4678</v>
      </c>
      <c r="G374" t="s">
        <v>468</v>
      </c>
      <c r="H374" t="s">
        <v>5244</v>
      </c>
      <c r="I374" s="11">
        <v>44471</v>
      </c>
      <c r="J374" s="11">
        <v>44498</v>
      </c>
      <c r="L374" t="s">
        <v>481</v>
      </c>
      <c r="M374" t="s">
        <v>5263</v>
      </c>
      <c r="N374" t="s">
        <v>2255</v>
      </c>
      <c r="O374">
        <v>169</v>
      </c>
      <c r="P374">
        <v>114</v>
      </c>
      <c r="Q374" t="s">
        <v>4119</v>
      </c>
      <c r="R374" t="str">
        <f t="shared" si="26"/>
        <v>Hypertension</v>
      </c>
      <c r="S374">
        <v>71</v>
      </c>
      <c r="T374" t="str">
        <f t="shared" si="27"/>
        <v>Normal</v>
      </c>
      <c r="U374">
        <v>9.1</v>
      </c>
      <c r="V374">
        <v>24.8</v>
      </c>
      <c r="W374" t="str">
        <f t="shared" si="28"/>
        <v>Normal</v>
      </c>
      <c r="X374">
        <v>191</v>
      </c>
      <c r="Y374" t="str">
        <f t="shared" si="29"/>
        <v>Normal</v>
      </c>
      <c r="Z374" t="s">
        <v>25</v>
      </c>
      <c r="AA374">
        <v>47830</v>
      </c>
      <c r="AB374" t="s">
        <v>4346</v>
      </c>
      <c r="AC374" t="s">
        <v>68</v>
      </c>
    </row>
    <row r="375" spans="1:29" x14ac:dyDescent="0.3">
      <c r="A375" t="s">
        <v>2256</v>
      </c>
      <c r="B375" t="s">
        <v>2257</v>
      </c>
      <c r="C375" t="s">
        <v>36</v>
      </c>
      <c r="D375">
        <v>71</v>
      </c>
      <c r="E375" t="str">
        <f t="shared" si="25"/>
        <v>Old Age</v>
      </c>
      <c r="F375" t="s">
        <v>4679</v>
      </c>
      <c r="G375" t="s">
        <v>25</v>
      </c>
      <c r="H375" t="s">
        <v>5244</v>
      </c>
      <c r="I375" s="11">
        <v>44128</v>
      </c>
      <c r="J375" s="11">
        <v>44148</v>
      </c>
      <c r="K375" t="s">
        <v>230</v>
      </c>
      <c r="N375" t="s">
        <v>2260</v>
      </c>
      <c r="O375">
        <v>127</v>
      </c>
      <c r="P375">
        <v>84</v>
      </c>
      <c r="Q375" t="s">
        <v>4120</v>
      </c>
      <c r="R375" t="str">
        <f t="shared" si="26"/>
        <v>Hypertension</v>
      </c>
      <c r="S375">
        <v>229</v>
      </c>
      <c r="T375" t="str">
        <f t="shared" si="27"/>
        <v>Diabetes</v>
      </c>
      <c r="U375">
        <v>7.5</v>
      </c>
      <c r="V375">
        <v>33.4</v>
      </c>
      <c r="W375" t="str">
        <f t="shared" si="28"/>
        <v>Obese</v>
      </c>
      <c r="X375">
        <v>190</v>
      </c>
      <c r="Y375" t="str">
        <f t="shared" si="29"/>
        <v>Normal</v>
      </c>
      <c r="Z375" t="s">
        <v>25</v>
      </c>
      <c r="AA375">
        <v>17470</v>
      </c>
      <c r="AB375" t="s">
        <v>4347</v>
      </c>
      <c r="AC375" t="s">
        <v>68</v>
      </c>
    </row>
    <row r="376" spans="1:29" x14ac:dyDescent="0.3">
      <c r="A376" t="s">
        <v>3509</v>
      </c>
      <c r="B376" t="s">
        <v>2261</v>
      </c>
      <c r="C376" t="s">
        <v>60</v>
      </c>
      <c r="D376">
        <v>43</v>
      </c>
      <c r="E376" t="str">
        <f t="shared" si="25"/>
        <v>Middle Age</v>
      </c>
      <c r="F376" t="s">
        <v>4680</v>
      </c>
      <c r="G376" t="s">
        <v>153</v>
      </c>
      <c r="H376" s="3" t="s">
        <v>5244</v>
      </c>
      <c r="I376" s="11">
        <v>45338</v>
      </c>
      <c r="J376" s="11">
        <v>45366</v>
      </c>
      <c r="K376" t="s">
        <v>196</v>
      </c>
      <c r="L376" t="s">
        <v>54</v>
      </c>
      <c r="M376" t="s">
        <v>5259</v>
      </c>
      <c r="N376" t="s">
        <v>2264</v>
      </c>
      <c r="O376">
        <v>94</v>
      </c>
      <c r="P376">
        <v>98</v>
      </c>
      <c r="Q376" s="53" t="s">
        <v>4121</v>
      </c>
      <c r="R376" s="53" t="str">
        <f t="shared" si="26"/>
        <v>Hypertension</v>
      </c>
      <c r="S376">
        <v>99</v>
      </c>
      <c r="T376" t="str">
        <f t="shared" si="27"/>
        <v>Normal</v>
      </c>
      <c r="U376">
        <v>4.0999999999999996</v>
      </c>
      <c r="V376">
        <v>35.200000000000003</v>
      </c>
      <c r="W376" t="str">
        <f t="shared" si="28"/>
        <v>Obese</v>
      </c>
      <c r="X376">
        <v>250</v>
      </c>
      <c r="Y376" t="str">
        <f t="shared" si="29"/>
        <v>High</v>
      </c>
      <c r="Z376" t="s">
        <v>3750</v>
      </c>
      <c r="AA376">
        <v>36313</v>
      </c>
      <c r="AB376" t="s">
        <v>25</v>
      </c>
      <c r="AC376" t="s">
        <v>132</v>
      </c>
    </row>
    <row r="377" spans="1:29" x14ac:dyDescent="0.3">
      <c r="A377" t="s">
        <v>2265</v>
      </c>
      <c r="B377" t="s">
        <v>2266</v>
      </c>
      <c r="C377" t="s">
        <v>36</v>
      </c>
      <c r="D377">
        <v>66</v>
      </c>
      <c r="E377" t="str">
        <f t="shared" si="25"/>
        <v>Old Age</v>
      </c>
      <c r="F377" t="s">
        <v>4681</v>
      </c>
      <c r="G377" t="s">
        <v>153</v>
      </c>
      <c r="H377" s="3" t="s">
        <v>5068</v>
      </c>
      <c r="I377" s="11">
        <v>45636</v>
      </c>
      <c r="J377" s="11">
        <v>45658</v>
      </c>
      <c r="K377" t="s">
        <v>53</v>
      </c>
      <c r="L377" t="s">
        <v>631</v>
      </c>
      <c r="M377" t="s">
        <v>5260</v>
      </c>
      <c r="N377" t="s">
        <v>2271</v>
      </c>
      <c r="O377">
        <v>146</v>
      </c>
      <c r="P377">
        <v>81</v>
      </c>
      <c r="Q377" t="s">
        <v>4122</v>
      </c>
      <c r="R377" t="str">
        <f t="shared" si="26"/>
        <v>Hypertension</v>
      </c>
      <c r="S377">
        <v>192</v>
      </c>
      <c r="T377" t="str">
        <f t="shared" si="27"/>
        <v>Prediabetes</v>
      </c>
      <c r="U377">
        <v>7.9</v>
      </c>
      <c r="V377">
        <v>34.9</v>
      </c>
      <c r="W377" t="str">
        <f t="shared" si="28"/>
        <v>Obese</v>
      </c>
      <c r="X377">
        <v>184</v>
      </c>
      <c r="Y377" t="str">
        <f t="shared" si="29"/>
        <v>Normal</v>
      </c>
      <c r="Z377" t="s">
        <v>3750</v>
      </c>
      <c r="AA377">
        <v>7157</v>
      </c>
      <c r="AB377" t="s">
        <v>4347</v>
      </c>
      <c r="AC377" t="s">
        <v>68</v>
      </c>
    </row>
    <row r="378" spans="1:29" x14ac:dyDescent="0.3">
      <c r="A378" t="s">
        <v>2272</v>
      </c>
      <c r="B378" t="s">
        <v>2273</v>
      </c>
      <c r="C378" t="s">
        <v>60</v>
      </c>
      <c r="D378">
        <v>49</v>
      </c>
      <c r="E378" t="str">
        <f t="shared" si="25"/>
        <v>Middle Age</v>
      </c>
      <c r="F378" t="s">
        <v>4682</v>
      </c>
      <c r="G378" t="s">
        <v>541</v>
      </c>
      <c r="H378" s="3" t="s">
        <v>5069</v>
      </c>
      <c r="I378" s="11">
        <v>45227</v>
      </c>
      <c r="J378" s="11">
        <v>45229</v>
      </c>
      <c r="K378" t="s">
        <v>53</v>
      </c>
      <c r="L378" t="s">
        <v>261</v>
      </c>
      <c r="M378" t="s">
        <v>5256</v>
      </c>
      <c r="N378" t="s">
        <v>2278</v>
      </c>
      <c r="O378">
        <v>130</v>
      </c>
      <c r="P378">
        <v>62</v>
      </c>
      <c r="Q378" t="s">
        <v>4123</v>
      </c>
      <c r="R378" t="str">
        <f t="shared" si="26"/>
        <v>Hypertension</v>
      </c>
      <c r="S378">
        <v>295</v>
      </c>
      <c r="T378" t="str">
        <f t="shared" si="27"/>
        <v>Diabetes</v>
      </c>
      <c r="U378">
        <v>12.1</v>
      </c>
      <c r="V378">
        <v>18.5</v>
      </c>
      <c r="W378" t="str">
        <f t="shared" si="28"/>
        <v>Normal</v>
      </c>
      <c r="X378">
        <v>141</v>
      </c>
      <c r="Y378" t="str">
        <f t="shared" si="29"/>
        <v>Normal</v>
      </c>
      <c r="Z378" t="s">
        <v>3749</v>
      </c>
      <c r="AA378">
        <v>31713</v>
      </c>
      <c r="AB378" t="s">
        <v>379</v>
      </c>
      <c r="AC378" t="s">
        <v>25</v>
      </c>
    </row>
    <row r="379" spans="1:29" x14ac:dyDescent="0.3">
      <c r="A379" t="s">
        <v>3577</v>
      </c>
      <c r="B379" t="s">
        <v>436</v>
      </c>
      <c r="C379" t="s">
        <v>3442</v>
      </c>
      <c r="D379">
        <v>61</v>
      </c>
      <c r="E379" t="str">
        <f t="shared" si="25"/>
        <v>Old Age</v>
      </c>
      <c r="F379" t="s">
        <v>4683</v>
      </c>
      <c r="G379" t="s">
        <v>153</v>
      </c>
      <c r="H379" t="s">
        <v>5219</v>
      </c>
      <c r="I379" s="11">
        <v>44698</v>
      </c>
      <c r="J379" s="11">
        <v>44720</v>
      </c>
      <c r="L379" t="s">
        <v>508</v>
      </c>
      <c r="M379" t="s">
        <v>5265</v>
      </c>
      <c r="N379" t="s">
        <v>2282</v>
      </c>
      <c r="O379">
        <v>143</v>
      </c>
      <c r="P379">
        <v>78</v>
      </c>
      <c r="Q379" t="s">
        <v>4124</v>
      </c>
      <c r="R379" t="str">
        <f t="shared" si="26"/>
        <v>Hypertension</v>
      </c>
      <c r="S379">
        <v>94</v>
      </c>
      <c r="T379" t="str">
        <f t="shared" si="27"/>
        <v>Normal</v>
      </c>
      <c r="U379">
        <v>8.3000000000000007</v>
      </c>
      <c r="V379">
        <v>28.1</v>
      </c>
      <c r="W379" t="str">
        <f t="shared" si="28"/>
        <v>Over Weight</v>
      </c>
      <c r="X379">
        <v>202</v>
      </c>
      <c r="Y379" t="str">
        <f t="shared" si="29"/>
        <v>Border Line</v>
      </c>
      <c r="Z379" t="s">
        <v>3749</v>
      </c>
      <c r="AA379">
        <v>45784</v>
      </c>
      <c r="AB379" t="s">
        <v>4347</v>
      </c>
      <c r="AC379" t="s">
        <v>68</v>
      </c>
    </row>
    <row r="380" spans="1:29" x14ac:dyDescent="0.3">
      <c r="A380" t="s">
        <v>2283</v>
      </c>
      <c r="B380" t="s">
        <v>2284</v>
      </c>
      <c r="C380" t="s">
        <v>60</v>
      </c>
      <c r="D380">
        <v>80</v>
      </c>
      <c r="E380" t="str">
        <f t="shared" si="25"/>
        <v>Old Age</v>
      </c>
      <c r="F380" t="s">
        <v>4684</v>
      </c>
      <c r="G380" t="s">
        <v>62</v>
      </c>
      <c r="H380" s="3" t="s">
        <v>5070</v>
      </c>
      <c r="I380" s="11">
        <v>45577</v>
      </c>
      <c r="J380" s="11">
        <v>45580</v>
      </c>
      <c r="K380" t="s">
        <v>156</v>
      </c>
      <c r="L380" t="s">
        <v>631</v>
      </c>
      <c r="M380" t="s">
        <v>5260</v>
      </c>
      <c r="N380" t="s">
        <v>1422</v>
      </c>
      <c r="O380">
        <v>119</v>
      </c>
      <c r="P380">
        <v>81</v>
      </c>
      <c r="Q380" t="s">
        <v>4125</v>
      </c>
      <c r="R380" t="str">
        <f t="shared" si="26"/>
        <v>Hypertension</v>
      </c>
      <c r="S380">
        <v>96</v>
      </c>
      <c r="T380" t="str">
        <f t="shared" si="27"/>
        <v>Normal</v>
      </c>
      <c r="U380">
        <v>9.9</v>
      </c>
      <c r="V380">
        <v>23.3</v>
      </c>
      <c r="W380" t="str">
        <f t="shared" si="28"/>
        <v>Normal</v>
      </c>
      <c r="X380">
        <v>244</v>
      </c>
      <c r="Y380" t="str">
        <f t="shared" si="29"/>
        <v>High</v>
      </c>
      <c r="Z380" t="s">
        <v>3750</v>
      </c>
      <c r="AA380">
        <v>17568</v>
      </c>
      <c r="AB380" t="s">
        <v>25</v>
      </c>
      <c r="AC380" t="s">
        <v>132</v>
      </c>
    </row>
    <row r="381" spans="1:29" x14ac:dyDescent="0.3">
      <c r="A381" t="s">
        <v>2289</v>
      </c>
      <c r="B381" t="s">
        <v>2036</v>
      </c>
      <c r="C381" t="s">
        <v>60</v>
      </c>
      <c r="D381">
        <v>80</v>
      </c>
      <c r="E381" t="str">
        <f t="shared" si="25"/>
        <v>Old Age</v>
      </c>
      <c r="F381" t="s">
        <v>4685</v>
      </c>
      <c r="G381" t="s">
        <v>73</v>
      </c>
      <c r="H381" s="3" t="s">
        <v>5071</v>
      </c>
      <c r="I381" s="11">
        <v>44488</v>
      </c>
      <c r="J381" s="11">
        <v>44495</v>
      </c>
      <c r="K381" t="s">
        <v>230</v>
      </c>
      <c r="L381" t="s">
        <v>320</v>
      </c>
      <c r="M381" t="s">
        <v>5258</v>
      </c>
      <c r="N381" t="s">
        <v>2294</v>
      </c>
      <c r="O381">
        <v>116</v>
      </c>
      <c r="P381">
        <v>75</v>
      </c>
      <c r="Q381" t="s">
        <v>4126</v>
      </c>
      <c r="R381" t="str">
        <f t="shared" si="26"/>
        <v>Normal</v>
      </c>
      <c r="S381">
        <v>283</v>
      </c>
      <c r="T381" t="str">
        <f t="shared" si="27"/>
        <v>Diabetes</v>
      </c>
      <c r="U381">
        <v>9.5</v>
      </c>
      <c r="V381">
        <v>27</v>
      </c>
      <c r="W381" t="str">
        <f t="shared" si="28"/>
        <v>Over Weight</v>
      </c>
      <c r="X381">
        <v>246</v>
      </c>
      <c r="Y381" t="str">
        <f t="shared" si="29"/>
        <v>High</v>
      </c>
      <c r="Z381" t="s">
        <v>25</v>
      </c>
      <c r="AA381">
        <v>41282</v>
      </c>
      <c r="AB381" t="s">
        <v>79</v>
      </c>
      <c r="AC381" t="s">
        <v>132</v>
      </c>
    </row>
    <row r="382" spans="1:29" x14ac:dyDescent="0.3">
      <c r="A382" t="s">
        <v>2295</v>
      </c>
      <c r="B382" t="s">
        <v>3587</v>
      </c>
      <c r="C382" t="s">
        <v>36</v>
      </c>
      <c r="D382">
        <v>63</v>
      </c>
      <c r="E382" t="str">
        <f t="shared" si="25"/>
        <v>Old Age</v>
      </c>
      <c r="F382" t="s">
        <v>4686</v>
      </c>
      <c r="G382" t="s">
        <v>153</v>
      </c>
      <c r="H382" s="3" t="s">
        <v>5072</v>
      </c>
      <c r="I382" s="11">
        <v>45193</v>
      </c>
      <c r="J382" s="11">
        <v>45202</v>
      </c>
      <c r="K382" t="s">
        <v>668</v>
      </c>
      <c r="L382" t="s">
        <v>157</v>
      </c>
      <c r="M382" t="s">
        <v>5267</v>
      </c>
      <c r="N382" t="s">
        <v>2298</v>
      </c>
      <c r="O382">
        <v>179</v>
      </c>
      <c r="P382">
        <v>203</v>
      </c>
      <c r="Q382" s="53" t="s">
        <v>4127</v>
      </c>
      <c r="R382" s="53" t="str">
        <f t="shared" si="26"/>
        <v>Hypertension</v>
      </c>
      <c r="S382">
        <v>170</v>
      </c>
      <c r="T382" t="str">
        <f t="shared" si="27"/>
        <v>Prediabetes</v>
      </c>
      <c r="U382">
        <v>7.3</v>
      </c>
      <c r="V382">
        <v>39.4</v>
      </c>
      <c r="W382" t="str">
        <f t="shared" si="28"/>
        <v>Obese</v>
      </c>
      <c r="X382">
        <v>231</v>
      </c>
      <c r="Y382" t="str">
        <f t="shared" si="29"/>
        <v>Border Line</v>
      </c>
      <c r="Z382" t="s">
        <v>3751</v>
      </c>
      <c r="AA382">
        <v>39868</v>
      </c>
      <c r="AB382" t="s">
        <v>4346</v>
      </c>
      <c r="AC382" t="s">
        <v>25</v>
      </c>
    </row>
    <row r="383" spans="1:29" x14ac:dyDescent="0.3">
      <c r="A383" t="s">
        <v>2299</v>
      </c>
      <c r="B383" t="s">
        <v>1961</v>
      </c>
      <c r="C383" t="s">
        <v>36</v>
      </c>
      <c r="D383">
        <v>80</v>
      </c>
      <c r="E383" t="str">
        <f t="shared" si="25"/>
        <v>Old Age</v>
      </c>
      <c r="F383" t="s">
        <v>4687</v>
      </c>
      <c r="G383" t="s">
        <v>62</v>
      </c>
      <c r="H383" t="s">
        <v>5220</v>
      </c>
      <c r="I383" s="11">
        <v>45164</v>
      </c>
      <c r="J383" s="11">
        <v>45186</v>
      </c>
      <c r="K383" t="s">
        <v>342</v>
      </c>
      <c r="L383" t="s">
        <v>289</v>
      </c>
      <c r="M383" t="s">
        <v>5257</v>
      </c>
      <c r="O383">
        <v>156</v>
      </c>
      <c r="P383">
        <v>88</v>
      </c>
      <c r="Q383" t="s">
        <v>4128</v>
      </c>
      <c r="R383" t="str">
        <f t="shared" si="26"/>
        <v>Hypertension</v>
      </c>
      <c r="S383">
        <v>192</v>
      </c>
      <c r="T383" t="str">
        <f t="shared" si="27"/>
        <v>Prediabetes</v>
      </c>
      <c r="U383">
        <v>5.6</v>
      </c>
      <c r="V383">
        <v>36.700000000000003</v>
      </c>
      <c r="W383" t="str">
        <f t="shared" si="28"/>
        <v>Obese</v>
      </c>
      <c r="X383">
        <v>146</v>
      </c>
      <c r="Y383" t="str">
        <f t="shared" si="29"/>
        <v>Normal</v>
      </c>
      <c r="Z383" t="s">
        <v>3750</v>
      </c>
      <c r="AA383">
        <v>12485</v>
      </c>
      <c r="AB383" t="s">
        <v>4346</v>
      </c>
      <c r="AC383" t="s">
        <v>68</v>
      </c>
    </row>
    <row r="384" spans="1:29" x14ac:dyDescent="0.3">
      <c r="A384" t="s">
        <v>2304</v>
      </c>
      <c r="B384" t="s">
        <v>2305</v>
      </c>
      <c r="C384" t="s">
        <v>60</v>
      </c>
      <c r="D384">
        <v>25</v>
      </c>
      <c r="E384" t="str">
        <f t="shared" si="25"/>
        <v>Young Adult</v>
      </c>
      <c r="F384" t="s">
        <v>4688</v>
      </c>
      <c r="G384" t="s">
        <v>329</v>
      </c>
      <c r="H384" s="3" t="s">
        <v>5244</v>
      </c>
      <c r="I384" s="11">
        <v>44477</v>
      </c>
      <c r="J384" s="11">
        <v>44501</v>
      </c>
      <c r="K384" t="s">
        <v>668</v>
      </c>
      <c r="L384" t="s">
        <v>650</v>
      </c>
      <c r="M384" t="s">
        <v>5264</v>
      </c>
      <c r="N384" t="s">
        <v>2307</v>
      </c>
      <c r="O384">
        <v>98</v>
      </c>
      <c r="P384">
        <v>64</v>
      </c>
      <c r="Q384" t="s">
        <v>2308</v>
      </c>
      <c r="R384" t="str">
        <f t="shared" si="26"/>
        <v>Normal</v>
      </c>
      <c r="S384">
        <v>173</v>
      </c>
      <c r="T384" t="str">
        <f t="shared" si="27"/>
        <v>Prediabetes</v>
      </c>
      <c r="U384">
        <v>4.7</v>
      </c>
      <c r="V384">
        <v>40.299999999999997</v>
      </c>
      <c r="W384" t="str">
        <f t="shared" si="28"/>
        <v>Severe obesity</v>
      </c>
      <c r="X384">
        <v>244</v>
      </c>
      <c r="Y384" t="str">
        <f t="shared" si="29"/>
        <v>High</v>
      </c>
      <c r="Z384" t="s">
        <v>3750</v>
      </c>
      <c r="AA384">
        <v>3779</v>
      </c>
      <c r="AB384" t="s">
        <v>379</v>
      </c>
      <c r="AC384" t="s">
        <v>68</v>
      </c>
    </row>
    <row r="385" spans="1:29" x14ac:dyDescent="0.3">
      <c r="A385" t="s">
        <v>2309</v>
      </c>
      <c r="B385" t="s">
        <v>2310</v>
      </c>
      <c r="C385" t="s">
        <v>60</v>
      </c>
      <c r="D385">
        <v>27</v>
      </c>
      <c r="E385" t="str">
        <f t="shared" si="25"/>
        <v>Young Adult</v>
      </c>
      <c r="F385" t="s">
        <v>4689</v>
      </c>
      <c r="G385" t="s">
        <v>316</v>
      </c>
      <c r="H385" t="s">
        <v>5221</v>
      </c>
      <c r="I385" s="11">
        <v>44652</v>
      </c>
      <c r="J385" s="11">
        <v>44666</v>
      </c>
      <c r="L385" t="s">
        <v>261</v>
      </c>
      <c r="M385" t="s">
        <v>5256</v>
      </c>
      <c r="N385" t="s">
        <v>1977</v>
      </c>
      <c r="O385">
        <v>96</v>
      </c>
      <c r="P385">
        <v>69</v>
      </c>
      <c r="Q385" t="s">
        <v>4129</v>
      </c>
      <c r="R385" t="str">
        <f t="shared" si="26"/>
        <v>Normal</v>
      </c>
      <c r="S385">
        <v>117</v>
      </c>
      <c r="T385" t="str">
        <f t="shared" si="27"/>
        <v>Normal</v>
      </c>
      <c r="U385">
        <v>7.4</v>
      </c>
      <c r="V385">
        <v>20</v>
      </c>
      <c r="W385" t="str">
        <f t="shared" si="28"/>
        <v>Normal</v>
      </c>
      <c r="X385">
        <v>264</v>
      </c>
      <c r="Y385" t="str">
        <f t="shared" si="29"/>
        <v>High</v>
      </c>
      <c r="Z385" t="s">
        <v>3750</v>
      </c>
      <c r="AA385">
        <v>42431</v>
      </c>
      <c r="AB385" t="s">
        <v>25</v>
      </c>
      <c r="AC385" t="s">
        <v>68</v>
      </c>
    </row>
    <row r="386" spans="1:29" x14ac:dyDescent="0.3">
      <c r="A386" t="s">
        <v>2315</v>
      </c>
      <c r="B386" t="s">
        <v>2316</v>
      </c>
      <c r="C386" t="s">
        <v>60</v>
      </c>
      <c r="D386">
        <v>24</v>
      </c>
      <c r="E386" t="str">
        <f t="shared" ref="E386:E449" si="30">IF(D386&gt;59, "Old Age", IF(D386&lt;40, "Young Adult",  "Middle Age"))</f>
        <v>Young Adult</v>
      </c>
      <c r="F386" t="s">
        <v>4690</v>
      </c>
      <c r="G386" t="s">
        <v>316</v>
      </c>
      <c r="H386" t="s">
        <v>5244</v>
      </c>
      <c r="I386" s="11">
        <v>43845</v>
      </c>
      <c r="J386" s="11">
        <v>43859</v>
      </c>
      <c r="K386" t="s">
        <v>230</v>
      </c>
      <c r="N386" t="s">
        <v>1652</v>
      </c>
      <c r="O386">
        <v>106</v>
      </c>
      <c r="P386">
        <v>97</v>
      </c>
      <c r="Q386" t="s">
        <v>4130</v>
      </c>
      <c r="R386" t="str">
        <f t="shared" ref="R386:R449" si="31">IF(OR(O386 &gt; 129, P386&gt; 79), "Hypertension", IF(AND(O386&gt;119, P386&lt;80), "Elevated", IF(OR(O386&lt;90, P386&lt;60), "Hypotension", "Normal")))</f>
        <v>Hypertension</v>
      </c>
      <c r="S386">
        <v>285</v>
      </c>
      <c r="T386" t="str">
        <f t="shared" ref="T386:T449" si="32">IF(S386&lt;70, "Hypoglycemia", IF(S386&gt;399,"Hyperglycemia", IF(S386&gt;199, "Diabetes", IF(S386&gt;139,"Prediabetes", "Normal"))))</f>
        <v>Diabetes</v>
      </c>
      <c r="U386">
        <v>6.1</v>
      </c>
      <c r="V386">
        <v>24.6</v>
      </c>
      <c r="W386" t="str">
        <f t="shared" ref="W386:W449" si="33">IF(V386&gt;39.9, "Severe obesity", IF(V386&lt;18.5, "Under Weight", IF(V386&lt;25, "Normal", IF(V386&lt;30, "Over Weight", "Obese"))))</f>
        <v>Normal</v>
      </c>
      <c r="X386">
        <v>252</v>
      </c>
      <c r="Y386" t="str">
        <f t="shared" ref="Y386:Y449" si="34">IF(X386 &lt;200, "Normal", IF(X386 &gt;239, "High", "Border Line"))</f>
        <v>High</v>
      </c>
      <c r="Z386" t="s">
        <v>3749</v>
      </c>
      <c r="AA386">
        <v>35681</v>
      </c>
      <c r="AB386" t="s">
        <v>379</v>
      </c>
      <c r="AC386" t="s">
        <v>68</v>
      </c>
    </row>
    <row r="387" spans="1:29" x14ac:dyDescent="0.3">
      <c r="A387" t="s">
        <v>2319</v>
      </c>
      <c r="B387" t="s">
        <v>2320</v>
      </c>
      <c r="C387" t="s">
        <v>3442</v>
      </c>
      <c r="D387">
        <v>70</v>
      </c>
      <c r="E387" t="str">
        <f t="shared" si="30"/>
        <v>Old Age</v>
      </c>
      <c r="F387" t="s">
        <v>4691</v>
      </c>
      <c r="G387" t="s">
        <v>25</v>
      </c>
      <c r="H387" s="3" t="s">
        <v>5073</v>
      </c>
      <c r="I387" s="11">
        <v>44193</v>
      </c>
      <c r="J387" s="11">
        <v>44215</v>
      </c>
      <c r="K387" t="s">
        <v>196</v>
      </c>
      <c r="L387" t="s">
        <v>320</v>
      </c>
      <c r="M387" t="s">
        <v>5258</v>
      </c>
      <c r="N387" t="s">
        <v>2324</v>
      </c>
      <c r="O387">
        <v>116</v>
      </c>
      <c r="P387">
        <v>65</v>
      </c>
      <c r="Q387" t="s">
        <v>4131</v>
      </c>
      <c r="R387" t="str">
        <f t="shared" si="31"/>
        <v>Normal</v>
      </c>
      <c r="S387">
        <v>136</v>
      </c>
      <c r="T387" t="str">
        <f t="shared" si="32"/>
        <v>Normal</v>
      </c>
      <c r="U387">
        <v>8.9</v>
      </c>
      <c r="V387">
        <v>18.399999999999999</v>
      </c>
      <c r="W387" t="str">
        <f t="shared" si="33"/>
        <v>Under Weight</v>
      </c>
      <c r="X387">
        <v>217</v>
      </c>
      <c r="Y387" t="str">
        <f t="shared" si="34"/>
        <v>Border Line</v>
      </c>
      <c r="Z387" t="s">
        <v>25</v>
      </c>
      <c r="AA387">
        <v>29382</v>
      </c>
      <c r="AB387" t="s">
        <v>25</v>
      </c>
      <c r="AC387" t="s">
        <v>68</v>
      </c>
    </row>
    <row r="388" spans="1:29" x14ac:dyDescent="0.3">
      <c r="A388" t="s">
        <v>2326</v>
      </c>
      <c r="B388" t="s">
        <v>848</v>
      </c>
      <c r="C388" t="s">
        <v>60</v>
      </c>
      <c r="D388">
        <v>47</v>
      </c>
      <c r="E388" t="str">
        <f t="shared" si="30"/>
        <v>Middle Age</v>
      </c>
      <c r="F388" t="s">
        <v>4692</v>
      </c>
      <c r="G388" t="s">
        <v>541</v>
      </c>
      <c r="H388" s="3" t="s">
        <v>5244</v>
      </c>
      <c r="I388" s="11">
        <v>44483</v>
      </c>
      <c r="J388" s="11">
        <v>44505</v>
      </c>
      <c r="K388" t="s">
        <v>409</v>
      </c>
      <c r="L388" t="s">
        <v>650</v>
      </c>
      <c r="M388" t="s">
        <v>5264</v>
      </c>
      <c r="N388" t="s">
        <v>2329</v>
      </c>
      <c r="O388">
        <v>149</v>
      </c>
      <c r="P388">
        <v>72</v>
      </c>
      <c r="Q388" t="s">
        <v>4133</v>
      </c>
      <c r="R388" t="str">
        <f t="shared" si="31"/>
        <v>Hypertension</v>
      </c>
      <c r="S388">
        <v>244</v>
      </c>
      <c r="T388" t="str">
        <f t="shared" si="32"/>
        <v>Diabetes</v>
      </c>
      <c r="U388">
        <v>8.9</v>
      </c>
      <c r="V388">
        <v>35.6</v>
      </c>
      <c r="W388" t="str">
        <f t="shared" si="33"/>
        <v>Obese</v>
      </c>
      <c r="X388">
        <v>202</v>
      </c>
      <c r="Y388" t="str">
        <f t="shared" si="34"/>
        <v>Border Line</v>
      </c>
      <c r="Z388" t="s">
        <v>3749</v>
      </c>
      <c r="AA388">
        <v>44909</v>
      </c>
      <c r="AB388" t="s">
        <v>4347</v>
      </c>
      <c r="AC388" t="s">
        <v>68</v>
      </c>
    </row>
    <row r="389" spans="1:29" x14ac:dyDescent="0.3">
      <c r="A389" t="s">
        <v>2330</v>
      </c>
      <c r="B389" t="s">
        <v>336</v>
      </c>
      <c r="C389" t="s">
        <v>36</v>
      </c>
      <c r="D389">
        <v>37</v>
      </c>
      <c r="E389" t="str">
        <f t="shared" si="30"/>
        <v>Young Adult</v>
      </c>
      <c r="F389" t="s">
        <v>4693</v>
      </c>
      <c r="G389" t="s">
        <v>247</v>
      </c>
      <c r="H389" s="3" t="s">
        <v>5074</v>
      </c>
      <c r="I389" s="11">
        <v>44937</v>
      </c>
      <c r="J389" s="11">
        <v>44966</v>
      </c>
      <c r="K389" t="s">
        <v>196</v>
      </c>
      <c r="L389" t="s">
        <v>54</v>
      </c>
      <c r="M389" t="s">
        <v>5259</v>
      </c>
      <c r="N389" t="s">
        <v>2334</v>
      </c>
      <c r="O389">
        <v>112</v>
      </c>
      <c r="P389">
        <v>79</v>
      </c>
      <c r="Q389" t="s">
        <v>4134</v>
      </c>
      <c r="R389" t="str">
        <f t="shared" si="31"/>
        <v>Normal</v>
      </c>
      <c r="S389">
        <v>238</v>
      </c>
      <c r="T389" t="str">
        <f t="shared" si="32"/>
        <v>Diabetes</v>
      </c>
      <c r="U389">
        <v>10.3</v>
      </c>
      <c r="V389">
        <v>21.3</v>
      </c>
      <c r="W389" t="str">
        <f t="shared" si="33"/>
        <v>Normal</v>
      </c>
      <c r="X389">
        <v>145</v>
      </c>
      <c r="Y389" t="str">
        <f t="shared" si="34"/>
        <v>Normal</v>
      </c>
      <c r="Z389" t="s">
        <v>25</v>
      </c>
      <c r="AA389">
        <v>10221</v>
      </c>
      <c r="AB389" t="s">
        <v>379</v>
      </c>
      <c r="AC389" t="s">
        <v>25</v>
      </c>
    </row>
    <row r="390" spans="1:29" x14ac:dyDescent="0.3">
      <c r="A390" t="s">
        <v>2335</v>
      </c>
      <c r="B390" t="s">
        <v>2336</v>
      </c>
      <c r="C390" t="s">
        <v>60</v>
      </c>
      <c r="D390">
        <v>52</v>
      </c>
      <c r="E390" t="str">
        <f t="shared" si="30"/>
        <v>Middle Age</v>
      </c>
      <c r="F390" t="s">
        <v>4694</v>
      </c>
      <c r="G390" t="s">
        <v>316</v>
      </c>
      <c r="H390" t="s">
        <v>5222</v>
      </c>
      <c r="I390" s="11">
        <v>44830</v>
      </c>
      <c r="J390" s="11">
        <v>44856</v>
      </c>
      <c r="K390" t="s">
        <v>196</v>
      </c>
      <c r="N390" t="s">
        <v>2340</v>
      </c>
      <c r="O390">
        <v>147</v>
      </c>
      <c r="P390">
        <v>72</v>
      </c>
      <c r="Q390" t="s">
        <v>4135</v>
      </c>
      <c r="R390" t="str">
        <f t="shared" si="31"/>
        <v>Hypertension</v>
      </c>
      <c r="S390">
        <v>180</v>
      </c>
      <c r="T390" t="str">
        <f t="shared" si="32"/>
        <v>Prediabetes</v>
      </c>
      <c r="U390">
        <v>8.1</v>
      </c>
      <c r="V390">
        <v>27.7</v>
      </c>
      <c r="W390" t="str">
        <f t="shared" si="33"/>
        <v>Over Weight</v>
      </c>
      <c r="X390">
        <v>150</v>
      </c>
      <c r="Y390" t="str">
        <f t="shared" si="34"/>
        <v>Normal</v>
      </c>
      <c r="Z390" t="s">
        <v>3749</v>
      </c>
      <c r="AA390">
        <v>4700</v>
      </c>
      <c r="AB390" t="s">
        <v>79</v>
      </c>
      <c r="AC390" t="s">
        <v>25</v>
      </c>
    </row>
    <row r="391" spans="1:29" x14ac:dyDescent="0.3">
      <c r="A391" t="s">
        <v>2342</v>
      </c>
      <c r="B391" t="s">
        <v>2343</v>
      </c>
      <c r="C391" t="s">
        <v>60</v>
      </c>
      <c r="D391">
        <v>65</v>
      </c>
      <c r="E391" t="str">
        <f t="shared" si="30"/>
        <v>Old Age</v>
      </c>
      <c r="F391" t="s">
        <v>4695</v>
      </c>
      <c r="G391" t="s">
        <v>73</v>
      </c>
      <c r="H391" s="3" t="s">
        <v>5244</v>
      </c>
      <c r="I391" s="11">
        <v>44217</v>
      </c>
      <c r="J391" s="11">
        <v>44230</v>
      </c>
      <c r="K391" t="s">
        <v>288</v>
      </c>
      <c r="L391" t="s">
        <v>157</v>
      </c>
      <c r="M391" t="s">
        <v>5267</v>
      </c>
      <c r="N391" t="s">
        <v>2347</v>
      </c>
      <c r="O391">
        <v>151</v>
      </c>
      <c r="P391">
        <v>83</v>
      </c>
      <c r="Q391" t="s">
        <v>4136</v>
      </c>
      <c r="R391" t="str">
        <f t="shared" si="31"/>
        <v>Hypertension</v>
      </c>
      <c r="S391">
        <v>75</v>
      </c>
      <c r="T391" t="str">
        <f t="shared" si="32"/>
        <v>Normal</v>
      </c>
      <c r="U391">
        <v>8.6999999999999993</v>
      </c>
      <c r="V391">
        <v>33.700000000000003</v>
      </c>
      <c r="W391" t="str">
        <f t="shared" si="33"/>
        <v>Obese</v>
      </c>
      <c r="X391">
        <v>181</v>
      </c>
      <c r="Y391" t="str">
        <f t="shared" si="34"/>
        <v>Normal</v>
      </c>
      <c r="Z391" t="s">
        <v>3750</v>
      </c>
      <c r="AA391">
        <v>21252</v>
      </c>
      <c r="AB391" t="s">
        <v>379</v>
      </c>
      <c r="AC391" t="s">
        <v>132</v>
      </c>
    </row>
    <row r="392" spans="1:29" x14ac:dyDescent="0.3">
      <c r="A392" t="s">
        <v>3510</v>
      </c>
      <c r="B392" t="s">
        <v>2348</v>
      </c>
      <c r="C392" t="s">
        <v>36</v>
      </c>
      <c r="D392">
        <v>79</v>
      </c>
      <c r="E392" t="str">
        <f t="shared" si="30"/>
        <v>Old Age</v>
      </c>
      <c r="F392" t="s">
        <v>4696</v>
      </c>
      <c r="G392" t="s">
        <v>329</v>
      </c>
      <c r="H392" s="3" t="s">
        <v>5075</v>
      </c>
      <c r="I392" s="11">
        <v>44540</v>
      </c>
      <c r="J392" s="11">
        <v>44551</v>
      </c>
      <c r="K392" t="s">
        <v>196</v>
      </c>
      <c r="L392" t="s">
        <v>650</v>
      </c>
      <c r="M392" t="s">
        <v>5264</v>
      </c>
      <c r="N392" t="s">
        <v>2352</v>
      </c>
      <c r="O392">
        <v>111</v>
      </c>
      <c r="P392">
        <v>87</v>
      </c>
      <c r="Q392" t="s">
        <v>4137</v>
      </c>
      <c r="R392" t="str">
        <f t="shared" si="31"/>
        <v>Hypertension</v>
      </c>
      <c r="S392">
        <v>279</v>
      </c>
      <c r="T392" t="str">
        <f t="shared" si="32"/>
        <v>Diabetes</v>
      </c>
      <c r="U392">
        <v>11.9</v>
      </c>
      <c r="V392">
        <v>31.1</v>
      </c>
      <c r="W392" t="str">
        <f t="shared" si="33"/>
        <v>Obese</v>
      </c>
      <c r="X392">
        <v>274</v>
      </c>
      <c r="Y392" t="str">
        <f t="shared" si="34"/>
        <v>High</v>
      </c>
      <c r="Z392" t="s">
        <v>3749</v>
      </c>
      <c r="AA392">
        <v>38834</v>
      </c>
      <c r="AB392" t="s">
        <v>379</v>
      </c>
      <c r="AC392" t="s">
        <v>132</v>
      </c>
    </row>
    <row r="393" spans="1:29" x14ac:dyDescent="0.3">
      <c r="A393" t="s">
        <v>3558</v>
      </c>
      <c r="B393" t="s">
        <v>3658</v>
      </c>
      <c r="C393" t="s">
        <v>60</v>
      </c>
      <c r="D393">
        <v>20</v>
      </c>
      <c r="E393" t="str">
        <f t="shared" si="30"/>
        <v>Young Adult</v>
      </c>
      <c r="F393" t="s">
        <v>4697</v>
      </c>
      <c r="G393" t="s">
        <v>25</v>
      </c>
      <c r="H393" s="3" t="s">
        <v>5244</v>
      </c>
      <c r="K393" t="s">
        <v>230</v>
      </c>
      <c r="L393" t="s">
        <v>261</v>
      </c>
      <c r="M393" t="s">
        <v>5256</v>
      </c>
      <c r="N393" t="s">
        <v>607</v>
      </c>
      <c r="O393">
        <v>145</v>
      </c>
      <c r="P393">
        <v>90</v>
      </c>
      <c r="Q393" t="s">
        <v>2355</v>
      </c>
      <c r="R393" t="str">
        <f t="shared" si="31"/>
        <v>Hypertension</v>
      </c>
      <c r="S393">
        <v>131</v>
      </c>
      <c r="T393" t="str">
        <f t="shared" si="32"/>
        <v>Normal</v>
      </c>
      <c r="U393">
        <v>6.7</v>
      </c>
      <c r="V393">
        <v>34.799999999999997</v>
      </c>
      <c r="W393" t="str">
        <f t="shared" si="33"/>
        <v>Obese</v>
      </c>
      <c r="X393">
        <v>220</v>
      </c>
      <c r="Y393" t="str">
        <f t="shared" si="34"/>
        <v>Border Line</v>
      </c>
      <c r="Z393" t="s">
        <v>3749</v>
      </c>
      <c r="AA393">
        <v>22994</v>
      </c>
      <c r="AB393" t="s">
        <v>4346</v>
      </c>
      <c r="AC393" t="s">
        <v>68</v>
      </c>
    </row>
    <row r="394" spans="1:29" x14ac:dyDescent="0.3">
      <c r="A394" t="s">
        <v>2356</v>
      </c>
      <c r="B394" t="s">
        <v>724</v>
      </c>
      <c r="C394" t="s">
        <v>36</v>
      </c>
      <c r="D394">
        <v>55</v>
      </c>
      <c r="E394" t="str">
        <f t="shared" si="30"/>
        <v>Middle Age</v>
      </c>
      <c r="F394" t="s">
        <v>4698</v>
      </c>
      <c r="G394" t="s">
        <v>247</v>
      </c>
      <c r="H394" s="3" t="s">
        <v>5076</v>
      </c>
      <c r="I394" s="11">
        <v>44822</v>
      </c>
      <c r="J394" s="11">
        <v>44827</v>
      </c>
      <c r="K394" t="s">
        <v>196</v>
      </c>
      <c r="L394" t="s">
        <v>261</v>
      </c>
      <c r="M394" t="s">
        <v>5256</v>
      </c>
      <c r="N394" t="s">
        <v>2359</v>
      </c>
      <c r="O394">
        <v>139</v>
      </c>
      <c r="P394">
        <v>65</v>
      </c>
      <c r="Q394" t="s">
        <v>4138</v>
      </c>
      <c r="R394" t="str">
        <f t="shared" si="31"/>
        <v>Hypertension</v>
      </c>
      <c r="S394">
        <v>259</v>
      </c>
      <c r="T394" t="str">
        <f t="shared" si="32"/>
        <v>Diabetes</v>
      </c>
      <c r="U394">
        <v>8.9</v>
      </c>
      <c r="V394">
        <v>17.7</v>
      </c>
      <c r="W394" t="str">
        <f t="shared" si="33"/>
        <v>Under Weight</v>
      </c>
      <c r="X394">
        <v>130</v>
      </c>
      <c r="Y394" t="str">
        <f t="shared" si="34"/>
        <v>Normal</v>
      </c>
      <c r="Z394" t="s">
        <v>3749</v>
      </c>
      <c r="AA394">
        <v>35481</v>
      </c>
      <c r="AB394" t="s">
        <v>79</v>
      </c>
      <c r="AC394" t="s">
        <v>132</v>
      </c>
    </row>
    <row r="395" spans="1:29" x14ac:dyDescent="0.3">
      <c r="A395" t="s">
        <v>2360</v>
      </c>
      <c r="B395" t="s">
        <v>2361</v>
      </c>
      <c r="C395" t="s">
        <v>36</v>
      </c>
      <c r="D395">
        <v>19</v>
      </c>
      <c r="E395" t="str">
        <f t="shared" si="30"/>
        <v>Young Adult</v>
      </c>
      <c r="F395" t="s">
        <v>4699</v>
      </c>
      <c r="G395" t="s">
        <v>73</v>
      </c>
      <c r="H395" s="3" t="s">
        <v>5077</v>
      </c>
      <c r="I395" s="11">
        <v>44565</v>
      </c>
      <c r="K395" t="s">
        <v>156</v>
      </c>
      <c r="L395" t="s">
        <v>25</v>
      </c>
      <c r="N395" t="s">
        <v>2365</v>
      </c>
      <c r="O395">
        <v>128</v>
      </c>
      <c r="P395">
        <v>157</v>
      </c>
      <c r="Q395" s="53" t="s">
        <v>4139</v>
      </c>
      <c r="R395" s="53" t="str">
        <f t="shared" si="31"/>
        <v>Hypertension</v>
      </c>
      <c r="S395">
        <v>121</v>
      </c>
      <c r="T395" t="str">
        <f t="shared" si="32"/>
        <v>Normal</v>
      </c>
      <c r="U395">
        <v>10.8</v>
      </c>
      <c r="V395">
        <v>26.7</v>
      </c>
      <c r="W395" t="str">
        <f t="shared" si="33"/>
        <v>Over Weight</v>
      </c>
      <c r="X395">
        <v>232</v>
      </c>
      <c r="Y395" t="str">
        <f t="shared" si="34"/>
        <v>Border Line</v>
      </c>
      <c r="Z395" t="s">
        <v>3751</v>
      </c>
      <c r="AA395">
        <v>17193</v>
      </c>
      <c r="AB395" t="s">
        <v>79</v>
      </c>
      <c r="AC395" t="s">
        <v>132</v>
      </c>
    </row>
    <row r="396" spans="1:29" x14ac:dyDescent="0.3">
      <c r="A396" t="s">
        <v>2366</v>
      </c>
      <c r="B396" t="s">
        <v>1345</v>
      </c>
      <c r="C396" t="s">
        <v>60</v>
      </c>
      <c r="D396">
        <v>52</v>
      </c>
      <c r="E396" t="str">
        <f t="shared" si="30"/>
        <v>Middle Age</v>
      </c>
      <c r="G396" t="s">
        <v>73</v>
      </c>
      <c r="H396" s="3" t="s">
        <v>5244</v>
      </c>
      <c r="I396" s="11">
        <v>44725</v>
      </c>
      <c r="J396" s="11">
        <v>44726</v>
      </c>
      <c r="K396" t="s">
        <v>409</v>
      </c>
      <c r="L396" t="s">
        <v>508</v>
      </c>
      <c r="M396" t="s">
        <v>5265</v>
      </c>
      <c r="N396" t="s">
        <v>2367</v>
      </c>
      <c r="O396">
        <v>112</v>
      </c>
      <c r="P396">
        <v>89</v>
      </c>
      <c r="Q396" t="s">
        <v>4140</v>
      </c>
      <c r="R396" t="str">
        <f t="shared" si="31"/>
        <v>Hypertension</v>
      </c>
      <c r="S396">
        <v>144</v>
      </c>
      <c r="T396" t="str">
        <f t="shared" si="32"/>
        <v>Prediabetes</v>
      </c>
      <c r="U396">
        <v>9.1</v>
      </c>
      <c r="V396">
        <v>20.3</v>
      </c>
      <c r="W396" t="str">
        <f t="shared" si="33"/>
        <v>Normal</v>
      </c>
      <c r="X396">
        <v>266</v>
      </c>
      <c r="Y396" t="str">
        <f t="shared" si="34"/>
        <v>High</v>
      </c>
      <c r="Z396" t="s">
        <v>3749</v>
      </c>
      <c r="AA396">
        <v>47994</v>
      </c>
      <c r="AB396" t="s">
        <v>379</v>
      </c>
      <c r="AC396" t="s">
        <v>68</v>
      </c>
    </row>
    <row r="397" spans="1:29" x14ac:dyDescent="0.3">
      <c r="A397" t="s">
        <v>2368</v>
      </c>
      <c r="B397" t="s">
        <v>1578</v>
      </c>
      <c r="C397" t="s">
        <v>60</v>
      </c>
      <c r="D397">
        <v>54</v>
      </c>
      <c r="E397" t="str">
        <f t="shared" si="30"/>
        <v>Middle Age</v>
      </c>
      <c r="F397" t="s">
        <v>4700</v>
      </c>
      <c r="G397" t="s">
        <v>62</v>
      </c>
      <c r="H397" s="3" t="s">
        <v>5244</v>
      </c>
      <c r="I397" s="11">
        <v>45566</v>
      </c>
      <c r="J397" s="11">
        <v>45564</v>
      </c>
      <c r="K397" t="s">
        <v>668</v>
      </c>
      <c r="L397" t="s">
        <v>631</v>
      </c>
      <c r="M397" t="s">
        <v>5260</v>
      </c>
      <c r="N397" t="s">
        <v>2372</v>
      </c>
      <c r="O397">
        <v>126</v>
      </c>
      <c r="P397">
        <v>98</v>
      </c>
      <c r="Q397" t="s">
        <v>4141</v>
      </c>
      <c r="R397" t="str">
        <f t="shared" si="31"/>
        <v>Hypertension</v>
      </c>
      <c r="S397">
        <v>95</v>
      </c>
      <c r="T397" t="str">
        <f t="shared" si="32"/>
        <v>Normal</v>
      </c>
      <c r="U397">
        <v>12.5</v>
      </c>
      <c r="V397">
        <v>25.9</v>
      </c>
      <c r="W397" t="str">
        <f t="shared" si="33"/>
        <v>Over Weight</v>
      </c>
      <c r="X397">
        <v>129</v>
      </c>
      <c r="Y397" t="str">
        <f t="shared" si="34"/>
        <v>Normal</v>
      </c>
      <c r="Z397" t="s">
        <v>3750</v>
      </c>
      <c r="AA397">
        <v>16713</v>
      </c>
      <c r="AB397" t="s">
        <v>79</v>
      </c>
      <c r="AC397" t="s">
        <v>68</v>
      </c>
    </row>
    <row r="398" spans="1:29" x14ac:dyDescent="0.3">
      <c r="A398" t="s">
        <v>3578</v>
      </c>
      <c r="B398" t="s">
        <v>2373</v>
      </c>
      <c r="C398" t="s">
        <v>3442</v>
      </c>
      <c r="D398">
        <v>50</v>
      </c>
      <c r="E398" t="str">
        <f t="shared" si="30"/>
        <v>Middle Age</v>
      </c>
      <c r="G398" t="s">
        <v>95</v>
      </c>
      <c r="H398" t="s">
        <v>5223</v>
      </c>
      <c r="I398" s="11">
        <v>44297</v>
      </c>
      <c r="J398" s="11">
        <v>44318</v>
      </c>
      <c r="K398" t="s">
        <v>668</v>
      </c>
      <c r="L398" t="s">
        <v>289</v>
      </c>
      <c r="M398" t="s">
        <v>5257</v>
      </c>
      <c r="O398">
        <v>132</v>
      </c>
      <c r="P398">
        <v>90</v>
      </c>
      <c r="Q398" t="s">
        <v>4142</v>
      </c>
      <c r="R398" t="str">
        <f t="shared" si="31"/>
        <v>Hypertension</v>
      </c>
      <c r="S398">
        <v>196</v>
      </c>
      <c r="T398" t="str">
        <f t="shared" si="32"/>
        <v>Prediabetes</v>
      </c>
      <c r="U398">
        <v>7.3</v>
      </c>
      <c r="V398">
        <v>22.6</v>
      </c>
      <c r="W398" t="str">
        <f t="shared" si="33"/>
        <v>Normal</v>
      </c>
      <c r="X398">
        <v>280</v>
      </c>
      <c r="Y398" t="str">
        <f t="shared" si="34"/>
        <v>High</v>
      </c>
      <c r="Z398" t="s">
        <v>3751</v>
      </c>
      <c r="AA398">
        <v>41604</v>
      </c>
      <c r="AB398" t="s">
        <v>4346</v>
      </c>
      <c r="AC398" t="s">
        <v>68</v>
      </c>
    </row>
    <row r="399" spans="1:29" x14ac:dyDescent="0.3">
      <c r="A399" t="s">
        <v>2377</v>
      </c>
      <c r="B399" t="s">
        <v>2378</v>
      </c>
      <c r="C399" t="s">
        <v>36</v>
      </c>
      <c r="D399">
        <v>73</v>
      </c>
      <c r="E399" t="str">
        <f t="shared" si="30"/>
        <v>Old Age</v>
      </c>
      <c r="F399" t="s">
        <v>4701</v>
      </c>
      <c r="G399" t="s">
        <v>468</v>
      </c>
      <c r="H399" s="3" t="s">
        <v>5244</v>
      </c>
      <c r="K399" t="s">
        <v>342</v>
      </c>
      <c r="L399" t="s">
        <v>481</v>
      </c>
      <c r="M399" t="s">
        <v>5263</v>
      </c>
      <c r="N399" t="s">
        <v>2380</v>
      </c>
      <c r="O399">
        <v>114</v>
      </c>
      <c r="P399">
        <v>83</v>
      </c>
      <c r="Q399" t="s">
        <v>4015</v>
      </c>
      <c r="R399" t="str">
        <f t="shared" si="31"/>
        <v>Hypertension</v>
      </c>
      <c r="S399">
        <v>140</v>
      </c>
      <c r="T399" t="str">
        <f t="shared" si="32"/>
        <v>Prediabetes</v>
      </c>
      <c r="U399">
        <v>12.7</v>
      </c>
      <c r="V399">
        <v>31.1</v>
      </c>
      <c r="W399" t="str">
        <f t="shared" si="33"/>
        <v>Obese</v>
      </c>
      <c r="X399">
        <v>230</v>
      </c>
      <c r="Y399" t="str">
        <f t="shared" si="34"/>
        <v>Border Line</v>
      </c>
      <c r="Z399" t="s">
        <v>25</v>
      </c>
      <c r="AA399">
        <v>38078</v>
      </c>
      <c r="AB399" t="s">
        <v>379</v>
      </c>
      <c r="AC399" t="s">
        <v>132</v>
      </c>
    </row>
    <row r="400" spans="1:29" x14ac:dyDescent="0.3">
      <c r="A400" t="s">
        <v>2381</v>
      </c>
      <c r="B400" t="s">
        <v>2382</v>
      </c>
      <c r="C400" t="s">
        <v>3442</v>
      </c>
      <c r="D400">
        <v>40</v>
      </c>
      <c r="E400" t="str">
        <f t="shared" si="30"/>
        <v>Middle Age</v>
      </c>
      <c r="F400" t="s">
        <v>4702</v>
      </c>
      <c r="G400" t="s">
        <v>153</v>
      </c>
      <c r="H400" s="3" t="s">
        <v>5244</v>
      </c>
      <c r="I400" s="11">
        <v>44947</v>
      </c>
      <c r="J400" s="11">
        <v>44964</v>
      </c>
      <c r="K400" t="s">
        <v>196</v>
      </c>
      <c r="L400" t="s">
        <v>873</v>
      </c>
      <c r="M400" t="s">
        <v>5261</v>
      </c>
      <c r="N400" t="s">
        <v>2385</v>
      </c>
      <c r="O400">
        <v>137</v>
      </c>
      <c r="P400">
        <v>86</v>
      </c>
      <c r="Q400" t="s">
        <v>4144</v>
      </c>
      <c r="R400" t="str">
        <f t="shared" si="31"/>
        <v>Hypertension</v>
      </c>
      <c r="S400">
        <v>248</v>
      </c>
      <c r="T400" t="str">
        <f t="shared" si="32"/>
        <v>Diabetes</v>
      </c>
      <c r="U400">
        <v>24.9</v>
      </c>
      <c r="V400">
        <v>30.1</v>
      </c>
      <c r="W400" t="str">
        <f t="shared" si="33"/>
        <v>Obese</v>
      </c>
      <c r="X400">
        <v>126</v>
      </c>
      <c r="Y400" t="str">
        <f t="shared" si="34"/>
        <v>Normal</v>
      </c>
      <c r="Z400" t="s">
        <v>3750</v>
      </c>
      <c r="AA400">
        <v>5500</v>
      </c>
      <c r="AB400" t="s">
        <v>4347</v>
      </c>
      <c r="AC400" t="s">
        <v>25</v>
      </c>
    </row>
    <row r="401" spans="1:29" x14ac:dyDescent="0.3">
      <c r="A401" t="s">
        <v>2386</v>
      </c>
      <c r="B401" t="s">
        <v>2387</v>
      </c>
      <c r="C401" t="s">
        <v>3442</v>
      </c>
      <c r="D401">
        <v>30</v>
      </c>
      <c r="E401" t="str">
        <f t="shared" si="30"/>
        <v>Young Adult</v>
      </c>
      <c r="F401" t="s">
        <v>4703</v>
      </c>
      <c r="G401" t="s">
        <v>329</v>
      </c>
      <c r="H401" s="3" t="s">
        <v>5078</v>
      </c>
      <c r="I401" s="11">
        <v>44413</v>
      </c>
      <c r="J401" s="11">
        <v>44416</v>
      </c>
      <c r="K401" t="s">
        <v>53</v>
      </c>
      <c r="L401" t="s">
        <v>650</v>
      </c>
      <c r="M401" t="s">
        <v>5264</v>
      </c>
      <c r="N401" t="s">
        <v>2392</v>
      </c>
      <c r="O401">
        <v>137</v>
      </c>
      <c r="P401">
        <v>79</v>
      </c>
      <c r="Q401" t="s">
        <v>4145</v>
      </c>
      <c r="R401" t="str">
        <f t="shared" si="31"/>
        <v>Hypertension</v>
      </c>
      <c r="S401">
        <v>188</v>
      </c>
      <c r="T401" t="str">
        <f t="shared" si="32"/>
        <v>Prediabetes</v>
      </c>
      <c r="U401">
        <v>4.8</v>
      </c>
      <c r="V401">
        <v>29.5</v>
      </c>
      <c r="W401" t="str">
        <f t="shared" si="33"/>
        <v>Over Weight</v>
      </c>
      <c r="X401">
        <v>166</v>
      </c>
      <c r="Y401" t="str">
        <f t="shared" si="34"/>
        <v>Normal</v>
      </c>
      <c r="Z401" t="s">
        <v>3750</v>
      </c>
      <c r="AA401">
        <v>7035</v>
      </c>
      <c r="AB401" t="s">
        <v>4346</v>
      </c>
      <c r="AC401" t="s">
        <v>132</v>
      </c>
    </row>
    <row r="402" spans="1:29" x14ac:dyDescent="0.3">
      <c r="A402" t="s">
        <v>3559</v>
      </c>
      <c r="B402" t="s">
        <v>2394</v>
      </c>
      <c r="C402" t="s">
        <v>60</v>
      </c>
      <c r="D402">
        <v>48</v>
      </c>
      <c r="E402" t="str">
        <f t="shared" si="30"/>
        <v>Middle Age</v>
      </c>
      <c r="F402" t="s">
        <v>4704</v>
      </c>
      <c r="G402" t="s">
        <v>468</v>
      </c>
      <c r="H402" s="3" t="s">
        <v>5079</v>
      </c>
      <c r="I402" s="11">
        <v>45180</v>
      </c>
      <c r="J402" s="11">
        <v>45210</v>
      </c>
      <c r="K402" t="s">
        <v>196</v>
      </c>
      <c r="L402" t="s">
        <v>1997</v>
      </c>
      <c r="M402" t="s">
        <v>5257</v>
      </c>
      <c r="N402" t="s">
        <v>2398</v>
      </c>
      <c r="O402">
        <v>165</v>
      </c>
      <c r="P402">
        <v>138</v>
      </c>
      <c r="Q402" t="s">
        <v>4147</v>
      </c>
      <c r="R402" t="str">
        <f t="shared" si="31"/>
        <v>Hypertension</v>
      </c>
      <c r="S402">
        <v>178</v>
      </c>
      <c r="T402" t="str">
        <f t="shared" si="32"/>
        <v>Prediabetes</v>
      </c>
      <c r="U402">
        <v>8.4</v>
      </c>
      <c r="V402">
        <v>40.4</v>
      </c>
      <c r="W402" t="str">
        <f t="shared" si="33"/>
        <v>Severe obesity</v>
      </c>
      <c r="X402">
        <v>202</v>
      </c>
      <c r="Y402" t="str">
        <f t="shared" si="34"/>
        <v>Border Line</v>
      </c>
      <c r="Z402" t="s">
        <v>3750</v>
      </c>
      <c r="AA402">
        <v>6132</v>
      </c>
      <c r="AB402" t="s">
        <v>4346</v>
      </c>
      <c r="AC402" t="s">
        <v>68</v>
      </c>
    </row>
    <row r="403" spans="1:29" x14ac:dyDescent="0.3">
      <c r="A403" t="s">
        <v>2399</v>
      </c>
      <c r="B403" t="s">
        <v>2400</v>
      </c>
      <c r="C403" t="s">
        <v>36</v>
      </c>
      <c r="D403">
        <v>85</v>
      </c>
      <c r="E403" t="str">
        <f t="shared" si="30"/>
        <v>Old Age</v>
      </c>
      <c r="F403" t="s">
        <v>4705</v>
      </c>
      <c r="G403" t="s">
        <v>95</v>
      </c>
      <c r="H403" s="3" t="s">
        <v>5080</v>
      </c>
      <c r="I403" s="11">
        <v>45131</v>
      </c>
      <c r="J403" s="11">
        <v>45157</v>
      </c>
      <c r="K403" t="s">
        <v>156</v>
      </c>
      <c r="L403" t="s">
        <v>320</v>
      </c>
      <c r="M403" t="s">
        <v>5258</v>
      </c>
      <c r="N403" t="s">
        <v>2403</v>
      </c>
      <c r="O403">
        <v>139</v>
      </c>
      <c r="P403">
        <v>84</v>
      </c>
      <c r="Q403" t="s">
        <v>4148</v>
      </c>
      <c r="R403" t="str">
        <f t="shared" si="31"/>
        <v>Hypertension</v>
      </c>
      <c r="S403">
        <v>142</v>
      </c>
      <c r="T403" t="str">
        <f t="shared" si="32"/>
        <v>Prediabetes</v>
      </c>
      <c r="U403">
        <v>5.7</v>
      </c>
      <c r="V403">
        <v>27.8</v>
      </c>
      <c r="W403" t="str">
        <f t="shared" si="33"/>
        <v>Over Weight</v>
      </c>
      <c r="X403">
        <v>145</v>
      </c>
      <c r="Y403" t="str">
        <f t="shared" si="34"/>
        <v>Normal</v>
      </c>
      <c r="Z403" t="s">
        <v>3750</v>
      </c>
      <c r="AA403">
        <v>8313</v>
      </c>
      <c r="AB403" t="s">
        <v>4346</v>
      </c>
      <c r="AC403" t="s">
        <v>132</v>
      </c>
    </row>
    <row r="404" spans="1:29" x14ac:dyDescent="0.3">
      <c r="A404" t="s">
        <v>2404</v>
      </c>
      <c r="B404" t="s">
        <v>905</v>
      </c>
      <c r="C404" t="s">
        <v>36</v>
      </c>
      <c r="D404">
        <v>63</v>
      </c>
      <c r="E404" t="str">
        <f t="shared" si="30"/>
        <v>Old Age</v>
      </c>
      <c r="F404" t="s">
        <v>4706</v>
      </c>
      <c r="G404" t="s">
        <v>247</v>
      </c>
      <c r="H404" s="3" t="s">
        <v>5244</v>
      </c>
      <c r="K404" t="s">
        <v>156</v>
      </c>
      <c r="L404" t="s">
        <v>157</v>
      </c>
      <c r="M404" t="s">
        <v>5267</v>
      </c>
      <c r="N404" t="s">
        <v>2406</v>
      </c>
      <c r="O404">
        <v>110</v>
      </c>
      <c r="P404">
        <v>87</v>
      </c>
      <c r="Q404" t="s">
        <v>2407</v>
      </c>
      <c r="R404" t="str">
        <f t="shared" si="31"/>
        <v>Hypertension</v>
      </c>
      <c r="S404">
        <v>214</v>
      </c>
      <c r="T404" t="str">
        <f t="shared" si="32"/>
        <v>Diabetes</v>
      </c>
      <c r="U404">
        <v>8.9</v>
      </c>
      <c r="V404">
        <v>36.200000000000003</v>
      </c>
      <c r="W404" t="str">
        <f t="shared" si="33"/>
        <v>Obese</v>
      </c>
      <c r="X404">
        <v>225</v>
      </c>
      <c r="Y404" t="str">
        <f t="shared" si="34"/>
        <v>Border Line</v>
      </c>
      <c r="Z404" t="s">
        <v>3750</v>
      </c>
      <c r="AA404">
        <v>0</v>
      </c>
      <c r="AB404" t="s">
        <v>79</v>
      </c>
      <c r="AC404" t="s">
        <v>68</v>
      </c>
    </row>
    <row r="405" spans="1:29" x14ac:dyDescent="0.3">
      <c r="A405" t="s">
        <v>3511</v>
      </c>
      <c r="B405" t="s">
        <v>264</v>
      </c>
      <c r="C405" t="s">
        <v>36</v>
      </c>
      <c r="D405">
        <v>68</v>
      </c>
      <c r="E405" t="str">
        <f t="shared" si="30"/>
        <v>Old Age</v>
      </c>
      <c r="F405" t="s">
        <v>4707</v>
      </c>
      <c r="G405" t="s">
        <v>247</v>
      </c>
      <c r="H405" s="3" t="s">
        <v>5244</v>
      </c>
      <c r="I405" s="11">
        <v>45648</v>
      </c>
      <c r="J405" s="11">
        <v>45676</v>
      </c>
      <c r="K405" t="s">
        <v>196</v>
      </c>
      <c r="L405" t="s">
        <v>631</v>
      </c>
      <c r="M405" t="s">
        <v>5260</v>
      </c>
      <c r="N405" t="s">
        <v>2410</v>
      </c>
      <c r="O405">
        <v>134</v>
      </c>
      <c r="P405">
        <v>91</v>
      </c>
      <c r="Q405" t="s">
        <v>4149</v>
      </c>
      <c r="R405" t="str">
        <f t="shared" si="31"/>
        <v>Hypertension</v>
      </c>
      <c r="S405">
        <v>218</v>
      </c>
      <c r="T405" t="str">
        <f t="shared" si="32"/>
        <v>Diabetes</v>
      </c>
      <c r="U405">
        <v>11.2</v>
      </c>
      <c r="V405">
        <v>44.2</v>
      </c>
      <c r="W405" t="str">
        <f t="shared" si="33"/>
        <v>Severe obesity</v>
      </c>
      <c r="X405">
        <v>236</v>
      </c>
      <c r="Y405" t="str">
        <f t="shared" si="34"/>
        <v>Border Line</v>
      </c>
      <c r="Z405" t="s">
        <v>3750</v>
      </c>
      <c r="AA405">
        <v>46171</v>
      </c>
      <c r="AB405" t="s">
        <v>4346</v>
      </c>
      <c r="AC405" t="s">
        <v>132</v>
      </c>
    </row>
    <row r="406" spans="1:29" x14ac:dyDescent="0.3">
      <c r="A406" t="s">
        <v>2411</v>
      </c>
      <c r="B406" t="s">
        <v>862</v>
      </c>
      <c r="C406" t="s">
        <v>36</v>
      </c>
      <c r="D406">
        <v>69</v>
      </c>
      <c r="E406" t="str">
        <f t="shared" si="30"/>
        <v>Old Age</v>
      </c>
      <c r="F406" t="s">
        <v>4708</v>
      </c>
      <c r="G406" t="s">
        <v>62</v>
      </c>
      <c r="H406" s="3" t="s">
        <v>5081</v>
      </c>
      <c r="I406" s="11">
        <v>44822</v>
      </c>
      <c r="J406" s="11">
        <v>44835</v>
      </c>
      <c r="K406" t="s">
        <v>196</v>
      </c>
      <c r="L406" t="s">
        <v>873</v>
      </c>
      <c r="M406" t="s">
        <v>5261</v>
      </c>
      <c r="N406" t="s">
        <v>2415</v>
      </c>
      <c r="O406">
        <v>137</v>
      </c>
      <c r="P406">
        <v>84</v>
      </c>
      <c r="Q406" t="s">
        <v>4150</v>
      </c>
      <c r="R406" t="str">
        <f t="shared" si="31"/>
        <v>Hypertension</v>
      </c>
      <c r="S406">
        <v>235</v>
      </c>
      <c r="T406" t="str">
        <f t="shared" si="32"/>
        <v>Diabetes</v>
      </c>
      <c r="U406">
        <v>5.3</v>
      </c>
      <c r="V406">
        <v>38.5</v>
      </c>
      <c r="W406" t="str">
        <f t="shared" si="33"/>
        <v>Obese</v>
      </c>
      <c r="X406">
        <v>184</v>
      </c>
      <c r="Y406" t="str">
        <f t="shared" si="34"/>
        <v>Normal</v>
      </c>
      <c r="Z406" t="s">
        <v>3749</v>
      </c>
      <c r="AA406">
        <v>45612</v>
      </c>
      <c r="AB406" t="s">
        <v>4347</v>
      </c>
      <c r="AC406" t="s">
        <v>68</v>
      </c>
    </row>
    <row r="407" spans="1:29" x14ac:dyDescent="0.3">
      <c r="A407" t="s">
        <v>2416</v>
      </c>
      <c r="B407" t="s">
        <v>2417</v>
      </c>
      <c r="C407" t="s">
        <v>36</v>
      </c>
      <c r="D407">
        <v>49</v>
      </c>
      <c r="E407" t="str">
        <f t="shared" si="30"/>
        <v>Middle Age</v>
      </c>
      <c r="F407" t="s">
        <v>4709</v>
      </c>
      <c r="G407" t="s">
        <v>316</v>
      </c>
      <c r="H407" s="3" t="s">
        <v>5082</v>
      </c>
      <c r="I407" s="11">
        <v>43940</v>
      </c>
      <c r="J407" s="11">
        <v>43938</v>
      </c>
      <c r="K407" t="s">
        <v>409</v>
      </c>
      <c r="L407" t="s">
        <v>157</v>
      </c>
      <c r="M407" t="s">
        <v>5267</v>
      </c>
      <c r="N407" t="s">
        <v>2421</v>
      </c>
      <c r="O407">
        <v>121</v>
      </c>
      <c r="P407">
        <v>62</v>
      </c>
      <c r="Q407" t="s">
        <v>2422</v>
      </c>
      <c r="R407" t="str">
        <f t="shared" si="31"/>
        <v>Elevated</v>
      </c>
      <c r="S407">
        <v>238</v>
      </c>
      <c r="T407" t="str">
        <f t="shared" si="32"/>
        <v>Diabetes</v>
      </c>
      <c r="U407">
        <v>8.9</v>
      </c>
      <c r="V407">
        <v>31.4</v>
      </c>
      <c r="W407" t="str">
        <f t="shared" si="33"/>
        <v>Obese</v>
      </c>
      <c r="X407">
        <v>208</v>
      </c>
      <c r="Y407" t="str">
        <f t="shared" si="34"/>
        <v>Border Line</v>
      </c>
      <c r="Z407" t="s">
        <v>3751</v>
      </c>
      <c r="AA407">
        <v>49176</v>
      </c>
      <c r="AB407" t="s">
        <v>4346</v>
      </c>
      <c r="AC407" t="s">
        <v>68</v>
      </c>
    </row>
    <row r="408" spans="1:29" x14ac:dyDescent="0.3">
      <c r="A408" t="s">
        <v>2423</v>
      </c>
      <c r="B408" t="s">
        <v>2424</v>
      </c>
      <c r="C408" t="s">
        <v>60</v>
      </c>
      <c r="D408">
        <v>46</v>
      </c>
      <c r="E408" t="str">
        <f t="shared" si="30"/>
        <v>Middle Age</v>
      </c>
      <c r="F408" t="s">
        <v>4710</v>
      </c>
      <c r="G408" t="s">
        <v>153</v>
      </c>
      <c r="H408" s="3" t="s">
        <v>5244</v>
      </c>
      <c r="I408" s="11">
        <v>44715</v>
      </c>
      <c r="J408" s="11">
        <v>44714</v>
      </c>
      <c r="K408" t="s">
        <v>342</v>
      </c>
      <c r="L408" t="s">
        <v>481</v>
      </c>
      <c r="M408" t="s">
        <v>5263</v>
      </c>
      <c r="N408" t="s">
        <v>2427</v>
      </c>
      <c r="O408">
        <v>136</v>
      </c>
      <c r="P408">
        <v>61</v>
      </c>
      <c r="Q408" t="s">
        <v>4151</v>
      </c>
      <c r="R408" t="str">
        <f t="shared" si="31"/>
        <v>Hypertension</v>
      </c>
      <c r="S408">
        <v>80</v>
      </c>
      <c r="T408" t="str">
        <f t="shared" si="32"/>
        <v>Normal</v>
      </c>
      <c r="U408">
        <v>7.6</v>
      </c>
      <c r="V408">
        <v>38.799999999999997</v>
      </c>
      <c r="W408" t="str">
        <f t="shared" si="33"/>
        <v>Obese</v>
      </c>
      <c r="X408">
        <v>183</v>
      </c>
      <c r="Y408" t="str">
        <f t="shared" si="34"/>
        <v>Normal</v>
      </c>
      <c r="Z408" t="s">
        <v>3750</v>
      </c>
      <c r="AA408">
        <v>44383</v>
      </c>
      <c r="AB408" t="s">
        <v>33</v>
      </c>
      <c r="AC408" t="s">
        <v>132</v>
      </c>
    </row>
    <row r="409" spans="1:29" x14ac:dyDescent="0.3">
      <c r="A409" t="s">
        <v>3457</v>
      </c>
      <c r="B409" t="s">
        <v>2170</v>
      </c>
      <c r="C409" t="s">
        <v>36</v>
      </c>
      <c r="D409">
        <v>28</v>
      </c>
      <c r="E409" t="str">
        <f t="shared" si="30"/>
        <v>Young Adult</v>
      </c>
      <c r="F409" t="s">
        <v>4711</v>
      </c>
      <c r="G409" t="s">
        <v>316</v>
      </c>
      <c r="H409" s="3" t="s">
        <v>5083</v>
      </c>
      <c r="I409" s="11">
        <v>44343</v>
      </c>
      <c r="J409" s="11">
        <v>44347</v>
      </c>
      <c r="K409" t="s">
        <v>342</v>
      </c>
      <c r="L409" t="s">
        <v>873</v>
      </c>
      <c r="M409" t="s">
        <v>5261</v>
      </c>
      <c r="N409" t="s">
        <v>2431</v>
      </c>
      <c r="O409">
        <v>172</v>
      </c>
      <c r="P409">
        <v>98</v>
      </c>
      <c r="Q409" t="s">
        <v>3945</v>
      </c>
      <c r="R409" t="str">
        <f t="shared" si="31"/>
        <v>Hypertension</v>
      </c>
      <c r="S409">
        <v>160</v>
      </c>
      <c r="T409" t="str">
        <f t="shared" si="32"/>
        <v>Prediabetes</v>
      </c>
      <c r="U409">
        <v>6.4</v>
      </c>
      <c r="V409">
        <v>28.5</v>
      </c>
      <c r="W409" t="str">
        <f t="shared" si="33"/>
        <v>Over Weight</v>
      </c>
      <c r="X409">
        <v>132</v>
      </c>
      <c r="Y409" t="str">
        <f t="shared" si="34"/>
        <v>Normal</v>
      </c>
      <c r="Z409" t="s">
        <v>3750</v>
      </c>
      <c r="AA409">
        <v>5345</v>
      </c>
      <c r="AB409" t="s">
        <v>33</v>
      </c>
      <c r="AC409" t="s">
        <v>132</v>
      </c>
    </row>
    <row r="410" spans="1:29" x14ac:dyDescent="0.3">
      <c r="A410" t="s">
        <v>3512</v>
      </c>
      <c r="B410" t="s">
        <v>2432</v>
      </c>
      <c r="C410" t="s">
        <v>60</v>
      </c>
      <c r="D410">
        <v>22</v>
      </c>
      <c r="E410" t="str">
        <f t="shared" si="30"/>
        <v>Young Adult</v>
      </c>
      <c r="F410" t="s">
        <v>4712</v>
      </c>
      <c r="G410" t="s">
        <v>338</v>
      </c>
      <c r="H410" s="3" t="s">
        <v>5084</v>
      </c>
      <c r="I410" s="11">
        <v>43995</v>
      </c>
      <c r="J410" s="11">
        <v>44012</v>
      </c>
      <c r="K410" t="s">
        <v>668</v>
      </c>
      <c r="L410" t="s">
        <v>5262</v>
      </c>
      <c r="M410" t="s">
        <v>5263</v>
      </c>
      <c r="N410" t="s">
        <v>2436</v>
      </c>
      <c r="O410">
        <v>177</v>
      </c>
      <c r="P410">
        <v>75</v>
      </c>
      <c r="Q410" t="s">
        <v>4152</v>
      </c>
      <c r="R410" t="str">
        <f t="shared" si="31"/>
        <v>Hypertension</v>
      </c>
      <c r="S410">
        <v>189</v>
      </c>
      <c r="T410" t="str">
        <f t="shared" si="32"/>
        <v>Prediabetes</v>
      </c>
      <c r="U410">
        <v>9.4</v>
      </c>
      <c r="V410">
        <v>31.1</v>
      </c>
      <c r="W410" t="str">
        <f t="shared" si="33"/>
        <v>Obese</v>
      </c>
      <c r="X410">
        <v>187</v>
      </c>
      <c r="Y410" t="str">
        <f t="shared" si="34"/>
        <v>Normal</v>
      </c>
      <c r="Z410" t="s">
        <v>3750</v>
      </c>
      <c r="AA410">
        <v>3742</v>
      </c>
      <c r="AB410" t="s">
        <v>4346</v>
      </c>
      <c r="AC410" t="s">
        <v>68</v>
      </c>
    </row>
    <row r="411" spans="1:29" x14ac:dyDescent="0.3">
      <c r="A411" t="s">
        <v>2437</v>
      </c>
      <c r="B411" t="s">
        <v>2064</v>
      </c>
      <c r="C411" t="s">
        <v>60</v>
      </c>
      <c r="D411">
        <v>66</v>
      </c>
      <c r="E411" t="str">
        <f t="shared" si="30"/>
        <v>Old Age</v>
      </c>
      <c r="F411" t="s">
        <v>4713</v>
      </c>
      <c r="G411" t="s">
        <v>247</v>
      </c>
      <c r="H411" s="3" t="s">
        <v>5085</v>
      </c>
      <c r="I411" s="11">
        <v>45370</v>
      </c>
      <c r="J411" s="11">
        <v>45395</v>
      </c>
      <c r="K411" t="s">
        <v>288</v>
      </c>
      <c r="L411" t="s">
        <v>873</v>
      </c>
      <c r="M411" t="s">
        <v>5261</v>
      </c>
      <c r="N411" t="s">
        <v>2440</v>
      </c>
      <c r="O411">
        <v>174</v>
      </c>
      <c r="P411">
        <v>60</v>
      </c>
      <c r="Q411" t="s">
        <v>4153</v>
      </c>
      <c r="R411" t="str">
        <f t="shared" si="31"/>
        <v>Hypertension</v>
      </c>
      <c r="S411">
        <v>187</v>
      </c>
      <c r="T411" t="str">
        <f t="shared" si="32"/>
        <v>Prediabetes</v>
      </c>
      <c r="U411">
        <v>8.6</v>
      </c>
      <c r="V411">
        <v>42.9</v>
      </c>
      <c r="W411" t="str">
        <f t="shared" si="33"/>
        <v>Severe obesity</v>
      </c>
      <c r="X411">
        <v>161</v>
      </c>
      <c r="Y411" t="str">
        <f t="shared" si="34"/>
        <v>Normal</v>
      </c>
      <c r="Z411" t="s">
        <v>3749</v>
      </c>
      <c r="AA411">
        <v>32267</v>
      </c>
      <c r="AB411" t="s">
        <v>25</v>
      </c>
      <c r="AC411" t="s">
        <v>132</v>
      </c>
    </row>
    <row r="412" spans="1:29" x14ac:dyDescent="0.3">
      <c r="A412" t="s">
        <v>2441</v>
      </c>
      <c r="B412" t="s">
        <v>678</v>
      </c>
      <c r="C412" t="s">
        <v>60</v>
      </c>
      <c r="D412">
        <v>78</v>
      </c>
      <c r="E412" t="str">
        <f t="shared" si="30"/>
        <v>Old Age</v>
      </c>
      <c r="F412" t="s">
        <v>4714</v>
      </c>
      <c r="G412" t="s">
        <v>25</v>
      </c>
      <c r="H412" s="3" t="s">
        <v>5244</v>
      </c>
      <c r="I412" s="11">
        <v>45479</v>
      </c>
      <c r="J412" s="11">
        <v>45478</v>
      </c>
      <c r="K412" t="s">
        <v>53</v>
      </c>
      <c r="L412" t="s">
        <v>481</v>
      </c>
      <c r="M412" t="s">
        <v>5263</v>
      </c>
      <c r="N412" t="s">
        <v>799</v>
      </c>
      <c r="O412">
        <v>101</v>
      </c>
      <c r="P412">
        <v>84</v>
      </c>
      <c r="Q412" t="s">
        <v>4154</v>
      </c>
      <c r="R412" t="str">
        <f t="shared" si="31"/>
        <v>Hypertension</v>
      </c>
      <c r="S412">
        <v>110</v>
      </c>
      <c r="T412" t="str">
        <f t="shared" si="32"/>
        <v>Normal</v>
      </c>
      <c r="U412">
        <v>8.9</v>
      </c>
      <c r="V412">
        <v>44</v>
      </c>
      <c r="W412" t="str">
        <f t="shared" si="33"/>
        <v>Severe obesity</v>
      </c>
      <c r="X412">
        <v>260</v>
      </c>
      <c r="Y412" t="str">
        <f t="shared" si="34"/>
        <v>High</v>
      </c>
      <c r="Z412" t="s">
        <v>3749</v>
      </c>
      <c r="AA412">
        <v>2862</v>
      </c>
      <c r="AB412" t="s">
        <v>79</v>
      </c>
      <c r="AC412" t="s">
        <v>132</v>
      </c>
    </row>
    <row r="413" spans="1:29" x14ac:dyDescent="0.3">
      <c r="A413" t="s">
        <v>2445</v>
      </c>
      <c r="B413" t="s">
        <v>2446</v>
      </c>
      <c r="C413" t="s">
        <v>3442</v>
      </c>
      <c r="D413">
        <v>18</v>
      </c>
      <c r="E413" t="str">
        <f t="shared" si="30"/>
        <v>Young Adult</v>
      </c>
      <c r="G413" t="s">
        <v>145</v>
      </c>
      <c r="H413" s="3" t="s">
        <v>5086</v>
      </c>
      <c r="I413" s="11">
        <v>45350</v>
      </c>
      <c r="J413" s="11">
        <v>45366</v>
      </c>
      <c r="K413" t="s">
        <v>342</v>
      </c>
      <c r="L413" t="s">
        <v>261</v>
      </c>
      <c r="M413" t="s">
        <v>5256</v>
      </c>
      <c r="N413" t="s">
        <v>2449</v>
      </c>
      <c r="O413">
        <v>165</v>
      </c>
      <c r="P413">
        <v>65</v>
      </c>
      <c r="Q413" t="s">
        <v>4155</v>
      </c>
      <c r="R413" t="str">
        <f t="shared" si="31"/>
        <v>Hypertension</v>
      </c>
      <c r="S413">
        <v>289</v>
      </c>
      <c r="T413" t="str">
        <f t="shared" si="32"/>
        <v>Diabetes</v>
      </c>
      <c r="U413">
        <v>8.9</v>
      </c>
      <c r="V413">
        <v>23</v>
      </c>
      <c r="W413" t="str">
        <f t="shared" si="33"/>
        <v>Normal</v>
      </c>
      <c r="X413">
        <v>222</v>
      </c>
      <c r="Y413" t="str">
        <f t="shared" si="34"/>
        <v>Border Line</v>
      </c>
      <c r="Z413" t="s">
        <v>3751</v>
      </c>
      <c r="AA413">
        <v>15280</v>
      </c>
      <c r="AB413" t="s">
        <v>79</v>
      </c>
      <c r="AC413" t="s">
        <v>68</v>
      </c>
    </row>
    <row r="414" spans="1:29" x14ac:dyDescent="0.3">
      <c r="A414" t="s">
        <v>2450</v>
      </c>
      <c r="B414" t="s">
        <v>2216</v>
      </c>
      <c r="C414" t="s">
        <v>36</v>
      </c>
      <c r="D414">
        <v>28</v>
      </c>
      <c r="E414" t="str">
        <f t="shared" si="30"/>
        <v>Young Adult</v>
      </c>
      <c r="F414" t="s">
        <v>4715</v>
      </c>
      <c r="G414" t="s">
        <v>338</v>
      </c>
      <c r="H414" s="3" t="s">
        <v>5244</v>
      </c>
      <c r="I414" s="11">
        <v>44923</v>
      </c>
      <c r="J414" s="11">
        <v>44930</v>
      </c>
      <c r="K414" t="s">
        <v>53</v>
      </c>
      <c r="L414" t="s">
        <v>157</v>
      </c>
      <c r="M414" t="s">
        <v>5267</v>
      </c>
      <c r="N414" t="s">
        <v>983</v>
      </c>
      <c r="O414">
        <v>114</v>
      </c>
      <c r="P414">
        <v>70</v>
      </c>
      <c r="Q414" t="s">
        <v>4156</v>
      </c>
      <c r="R414" t="str">
        <f t="shared" si="31"/>
        <v>Normal</v>
      </c>
      <c r="S414">
        <v>123</v>
      </c>
      <c r="T414" t="str">
        <f t="shared" si="32"/>
        <v>Normal</v>
      </c>
      <c r="U414">
        <v>13</v>
      </c>
      <c r="V414">
        <v>38.200000000000003</v>
      </c>
      <c r="W414" t="str">
        <f t="shared" si="33"/>
        <v>Obese</v>
      </c>
      <c r="X414">
        <v>164</v>
      </c>
      <c r="Y414" t="str">
        <f t="shared" si="34"/>
        <v>Normal</v>
      </c>
      <c r="Z414" t="s">
        <v>3751</v>
      </c>
      <c r="AA414">
        <v>23602</v>
      </c>
      <c r="AB414" t="s">
        <v>33</v>
      </c>
      <c r="AC414" t="s">
        <v>132</v>
      </c>
    </row>
    <row r="415" spans="1:29" x14ac:dyDescent="0.3">
      <c r="A415" t="s">
        <v>2455</v>
      </c>
      <c r="B415" t="s">
        <v>2382</v>
      </c>
      <c r="C415" t="s">
        <v>36</v>
      </c>
      <c r="D415">
        <v>73</v>
      </c>
      <c r="E415" t="str">
        <f t="shared" si="30"/>
        <v>Old Age</v>
      </c>
      <c r="F415" t="s">
        <v>4716</v>
      </c>
      <c r="G415" t="s">
        <v>247</v>
      </c>
      <c r="H415" s="3" t="s">
        <v>5087</v>
      </c>
      <c r="I415" s="11">
        <v>44897</v>
      </c>
      <c r="J415" s="11">
        <v>44902</v>
      </c>
      <c r="K415" t="s">
        <v>196</v>
      </c>
      <c r="L415" t="s">
        <v>631</v>
      </c>
      <c r="M415" t="s">
        <v>5260</v>
      </c>
      <c r="N415" t="s">
        <v>799</v>
      </c>
      <c r="O415">
        <v>122</v>
      </c>
      <c r="P415">
        <v>92</v>
      </c>
      <c r="Q415" t="s">
        <v>4158</v>
      </c>
      <c r="R415" t="str">
        <f t="shared" si="31"/>
        <v>Hypertension</v>
      </c>
      <c r="S415">
        <v>250</v>
      </c>
      <c r="T415" t="str">
        <f t="shared" si="32"/>
        <v>Diabetes</v>
      </c>
      <c r="U415">
        <v>10.5</v>
      </c>
      <c r="V415">
        <v>26.7</v>
      </c>
      <c r="W415" t="str">
        <f t="shared" si="33"/>
        <v>Over Weight</v>
      </c>
      <c r="X415">
        <v>142</v>
      </c>
      <c r="Y415" t="str">
        <f t="shared" si="34"/>
        <v>Normal</v>
      </c>
      <c r="Z415" t="s">
        <v>3750</v>
      </c>
      <c r="AA415">
        <v>41094</v>
      </c>
      <c r="AB415" t="s">
        <v>79</v>
      </c>
      <c r="AC415" t="s">
        <v>25</v>
      </c>
    </row>
    <row r="416" spans="1:29" x14ac:dyDescent="0.3">
      <c r="A416" t="s">
        <v>3560</v>
      </c>
      <c r="B416" t="s">
        <v>731</v>
      </c>
      <c r="C416" t="s">
        <v>36</v>
      </c>
      <c r="D416">
        <v>60</v>
      </c>
      <c r="E416" t="str">
        <f t="shared" si="30"/>
        <v>Old Age</v>
      </c>
      <c r="F416" t="s">
        <v>4717</v>
      </c>
      <c r="G416" t="s">
        <v>468</v>
      </c>
      <c r="H416" s="3" t="s">
        <v>5088</v>
      </c>
      <c r="I416" s="11">
        <v>44745</v>
      </c>
      <c r="J416" s="11">
        <v>44766</v>
      </c>
      <c r="K416" t="s">
        <v>196</v>
      </c>
      <c r="L416" t="s">
        <v>650</v>
      </c>
      <c r="M416" t="s">
        <v>5264</v>
      </c>
      <c r="N416" t="s">
        <v>2464</v>
      </c>
      <c r="O416">
        <v>174</v>
      </c>
      <c r="P416">
        <v>97</v>
      </c>
      <c r="Q416" t="s">
        <v>4159</v>
      </c>
      <c r="R416" t="str">
        <f t="shared" si="31"/>
        <v>Hypertension</v>
      </c>
      <c r="S416">
        <v>201</v>
      </c>
      <c r="T416" t="str">
        <f t="shared" si="32"/>
        <v>Diabetes</v>
      </c>
      <c r="U416">
        <v>12.2</v>
      </c>
      <c r="V416">
        <v>44.2</v>
      </c>
      <c r="W416" t="str">
        <f t="shared" si="33"/>
        <v>Severe obesity</v>
      </c>
      <c r="X416">
        <v>277</v>
      </c>
      <c r="Y416" t="str">
        <f t="shared" si="34"/>
        <v>High</v>
      </c>
      <c r="Z416" t="s">
        <v>3750</v>
      </c>
      <c r="AA416">
        <v>46011</v>
      </c>
      <c r="AB416" t="s">
        <v>4346</v>
      </c>
      <c r="AC416" t="s">
        <v>25</v>
      </c>
    </row>
    <row r="417" spans="1:29" x14ac:dyDescent="0.3">
      <c r="A417" t="s">
        <v>2465</v>
      </c>
      <c r="B417" t="s">
        <v>2466</v>
      </c>
      <c r="C417" t="s">
        <v>36</v>
      </c>
      <c r="D417">
        <v>30</v>
      </c>
      <c r="E417" t="str">
        <f t="shared" si="30"/>
        <v>Young Adult</v>
      </c>
      <c r="F417" t="s">
        <v>4718</v>
      </c>
      <c r="G417" t="s">
        <v>145</v>
      </c>
      <c r="H417" s="3" t="s">
        <v>5244</v>
      </c>
      <c r="I417" s="11">
        <v>45028</v>
      </c>
      <c r="J417" s="11">
        <v>45032</v>
      </c>
      <c r="K417" t="s">
        <v>668</v>
      </c>
      <c r="L417" t="s">
        <v>873</v>
      </c>
      <c r="M417" t="s">
        <v>5261</v>
      </c>
      <c r="N417" t="s">
        <v>2470</v>
      </c>
      <c r="O417">
        <v>142</v>
      </c>
      <c r="P417">
        <v>65</v>
      </c>
      <c r="Q417" t="s">
        <v>4160</v>
      </c>
      <c r="R417" t="str">
        <f t="shared" si="31"/>
        <v>Hypertension</v>
      </c>
      <c r="S417">
        <v>192</v>
      </c>
      <c r="T417" t="str">
        <f t="shared" si="32"/>
        <v>Prediabetes</v>
      </c>
      <c r="U417">
        <v>25.5</v>
      </c>
      <c r="V417">
        <v>38.6</v>
      </c>
      <c r="W417" t="str">
        <f t="shared" si="33"/>
        <v>Obese</v>
      </c>
      <c r="X417">
        <v>178</v>
      </c>
      <c r="Y417" t="str">
        <f t="shared" si="34"/>
        <v>Normal</v>
      </c>
      <c r="Z417" t="s">
        <v>3749</v>
      </c>
      <c r="AA417">
        <v>39702</v>
      </c>
      <c r="AB417" t="s">
        <v>79</v>
      </c>
      <c r="AC417" t="s">
        <v>132</v>
      </c>
    </row>
    <row r="418" spans="1:29" x14ac:dyDescent="0.3">
      <c r="A418" t="s">
        <v>3513</v>
      </c>
      <c r="B418" t="s">
        <v>2432</v>
      </c>
      <c r="C418" t="s">
        <v>60</v>
      </c>
      <c r="D418">
        <v>23</v>
      </c>
      <c r="E418" t="str">
        <f t="shared" si="30"/>
        <v>Young Adult</v>
      </c>
      <c r="F418" t="s">
        <v>4719</v>
      </c>
      <c r="G418" t="s">
        <v>153</v>
      </c>
      <c r="H418" s="3" t="s">
        <v>5244</v>
      </c>
      <c r="I418" s="11">
        <v>45053</v>
      </c>
      <c r="J418" s="11">
        <v>45081</v>
      </c>
      <c r="K418" t="s">
        <v>196</v>
      </c>
      <c r="L418" t="s">
        <v>25</v>
      </c>
      <c r="N418" t="s">
        <v>1652</v>
      </c>
      <c r="O418">
        <v>163</v>
      </c>
      <c r="P418">
        <v>82</v>
      </c>
      <c r="Q418" t="s">
        <v>4161</v>
      </c>
      <c r="R418" t="str">
        <f t="shared" si="31"/>
        <v>Hypertension</v>
      </c>
      <c r="S418">
        <v>160</v>
      </c>
      <c r="T418" t="str">
        <f t="shared" si="32"/>
        <v>Prediabetes</v>
      </c>
      <c r="U418">
        <v>7.4</v>
      </c>
      <c r="V418">
        <v>30.1</v>
      </c>
      <c r="W418" t="str">
        <f t="shared" si="33"/>
        <v>Obese</v>
      </c>
      <c r="X418">
        <v>198</v>
      </c>
      <c r="Y418" t="str">
        <f t="shared" si="34"/>
        <v>Normal</v>
      </c>
      <c r="Z418" t="s">
        <v>3750</v>
      </c>
      <c r="AA418">
        <v>7669</v>
      </c>
      <c r="AB418" t="s">
        <v>4347</v>
      </c>
      <c r="AC418" t="s">
        <v>68</v>
      </c>
    </row>
    <row r="419" spans="1:29" x14ac:dyDescent="0.3">
      <c r="A419" t="s">
        <v>2473</v>
      </c>
      <c r="B419" t="s">
        <v>2474</v>
      </c>
      <c r="C419" t="s">
        <v>60</v>
      </c>
      <c r="D419">
        <v>78</v>
      </c>
      <c r="E419" t="str">
        <f t="shared" si="30"/>
        <v>Old Age</v>
      </c>
      <c r="F419" t="s">
        <v>4720</v>
      </c>
      <c r="G419" t="s">
        <v>329</v>
      </c>
      <c r="H419" s="3" t="s">
        <v>5089</v>
      </c>
      <c r="I419" s="11">
        <v>45418</v>
      </c>
      <c r="J419" s="11">
        <v>45445</v>
      </c>
      <c r="K419" t="s">
        <v>288</v>
      </c>
      <c r="L419" t="s">
        <v>261</v>
      </c>
      <c r="M419" t="s">
        <v>5256</v>
      </c>
      <c r="N419" t="s">
        <v>2478</v>
      </c>
      <c r="O419">
        <v>124</v>
      </c>
      <c r="P419">
        <v>85</v>
      </c>
      <c r="Q419" t="s">
        <v>4162</v>
      </c>
      <c r="R419" t="str">
        <f t="shared" si="31"/>
        <v>Hypertension</v>
      </c>
      <c r="S419">
        <v>214</v>
      </c>
      <c r="T419" t="str">
        <f t="shared" si="32"/>
        <v>Diabetes</v>
      </c>
      <c r="U419">
        <v>4.4000000000000004</v>
      </c>
      <c r="V419">
        <v>17.5</v>
      </c>
      <c r="W419" t="str">
        <f t="shared" si="33"/>
        <v>Under Weight</v>
      </c>
      <c r="X419">
        <v>143</v>
      </c>
      <c r="Y419" t="str">
        <f t="shared" si="34"/>
        <v>Normal</v>
      </c>
      <c r="Z419" t="s">
        <v>25</v>
      </c>
      <c r="AA419">
        <v>11815</v>
      </c>
      <c r="AB419" t="s">
        <v>379</v>
      </c>
      <c r="AC419" t="s">
        <v>25</v>
      </c>
    </row>
    <row r="420" spans="1:29" x14ac:dyDescent="0.3">
      <c r="A420" t="s">
        <v>2480</v>
      </c>
      <c r="B420" t="s">
        <v>2481</v>
      </c>
      <c r="C420" t="s">
        <v>60</v>
      </c>
      <c r="D420">
        <v>27</v>
      </c>
      <c r="E420" t="str">
        <f t="shared" si="30"/>
        <v>Young Adult</v>
      </c>
      <c r="F420" t="s">
        <v>4721</v>
      </c>
      <c r="G420" t="s">
        <v>468</v>
      </c>
      <c r="H420" s="3" t="s">
        <v>5090</v>
      </c>
      <c r="I420" s="11">
        <v>44008</v>
      </c>
      <c r="J420" s="11">
        <v>44015</v>
      </c>
      <c r="K420" t="s">
        <v>288</v>
      </c>
      <c r="L420" t="s">
        <v>873</v>
      </c>
      <c r="M420" t="s">
        <v>5261</v>
      </c>
      <c r="N420" t="s">
        <v>2486</v>
      </c>
      <c r="O420">
        <v>90</v>
      </c>
      <c r="P420">
        <v>91</v>
      </c>
      <c r="Q420" s="53" t="s">
        <v>4164</v>
      </c>
      <c r="R420" s="53" t="str">
        <f t="shared" si="31"/>
        <v>Hypertension</v>
      </c>
      <c r="S420">
        <v>253</v>
      </c>
      <c r="T420" t="str">
        <f t="shared" si="32"/>
        <v>Diabetes</v>
      </c>
      <c r="U420">
        <v>8.6</v>
      </c>
      <c r="V420">
        <v>41.8</v>
      </c>
      <c r="W420" t="str">
        <f t="shared" si="33"/>
        <v>Severe obesity</v>
      </c>
      <c r="X420">
        <v>200</v>
      </c>
      <c r="Y420" t="str">
        <f t="shared" si="34"/>
        <v>Border Line</v>
      </c>
      <c r="Z420" t="s">
        <v>3750</v>
      </c>
      <c r="AA420">
        <v>32758</v>
      </c>
      <c r="AB420" t="s">
        <v>33</v>
      </c>
      <c r="AC420" t="s">
        <v>68</v>
      </c>
    </row>
    <row r="421" spans="1:29" x14ac:dyDescent="0.3">
      <c r="A421" t="s">
        <v>2487</v>
      </c>
      <c r="B421" t="s">
        <v>273</v>
      </c>
      <c r="C421" t="s">
        <v>3442</v>
      </c>
      <c r="D421">
        <v>53</v>
      </c>
      <c r="E421" t="str">
        <f t="shared" si="30"/>
        <v>Middle Age</v>
      </c>
      <c r="F421" t="s">
        <v>4722</v>
      </c>
      <c r="G421" t="s">
        <v>25</v>
      </c>
      <c r="H421" t="s">
        <v>5244</v>
      </c>
      <c r="I421" s="11">
        <v>43924</v>
      </c>
      <c r="J421" s="11">
        <v>43946</v>
      </c>
      <c r="K421" t="s">
        <v>288</v>
      </c>
      <c r="L421" t="s">
        <v>508</v>
      </c>
      <c r="M421" t="s">
        <v>5265</v>
      </c>
      <c r="O421">
        <v>139</v>
      </c>
      <c r="P421">
        <v>132</v>
      </c>
      <c r="Q421" t="s">
        <v>4165</v>
      </c>
      <c r="R421" t="str">
        <f t="shared" si="31"/>
        <v>Hypertension</v>
      </c>
      <c r="S421">
        <v>105</v>
      </c>
      <c r="T421" t="str">
        <f t="shared" si="32"/>
        <v>Normal</v>
      </c>
      <c r="U421">
        <v>8.9</v>
      </c>
      <c r="V421">
        <v>19.7</v>
      </c>
      <c r="W421" t="str">
        <f t="shared" si="33"/>
        <v>Normal</v>
      </c>
      <c r="X421">
        <v>167</v>
      </c>
      <c r="Y421" t="str">
        <f t="shared" si="34"/>
        <v>Normal</v>
      </c>
      <c r="Z421" t="s">
        <v>3749</v>
      </c>
      <c r="AA421">
        <v>49549</v>
      </c>
      <c r="AB421" t="s">
        <v>4347</v>
      </c>
      <c r="AC421" t="s">
        <v>25</v>
      </c>
    </row>
    <row r="422" spans="1:29" x14ac:dyDescent="0.3">
      <c r="A422" t="s">
        <v>2490</v>
      </c>
      <c r="B422" t="s">
        <v>2491</v>
      </c>
      <c r="C422" t="s">
        <v>60</v>
      </c>
      <c r="D422">
        <v>22</v>
      </c>
      <c r="E422" t="str">
        <f t="shared" si="30"/>
        <v>Young Adult</v>
      </c>
      <c r="F422" t="s">
        <v>2492</v>
      </c>
      <c r="G422" t="s">
        <v>468</v>
      </c>
      <c r="H422" s="3" t="s">
        <v>5091</v>
      </c>
      <c r="I422" s="11">
        <v>45170</v>
      </c>
      <c r="J422" s="11">
        <v>45191</v>
      </c>
      <c r="K422" t="s">
        <v>668</v>
      </c>
      <c r="L422" t="s">
        <v>320</v>
      </c>
      <c r="M422" t="s">
        <v>5258</v>
      </c>
      <c r="N422" t="s">
        <v>2495</v>
      </c>
      <c r="O422">
        <v>143</v>
      </c>
      <c r="P422">
        <v>87</v>
      </c>
      <c r="Q422" t="s">
        <v>4166</v>
      </c>
      <c r="R422" t="str">
        <f t="shared" si="31"/>
        <v>Hypertension</v>
      </c>
      <c r="S422">
        <v>265</v>
      </c>
      <c r="T422" t="str">
        <f t="shared" si="32"/>
        <v>Diabetes</v>
      </c>
      <c r="U422">
        <v>5.0999999999999996</v>
      </c>
      <c r="V422">
        <v>23.1</v>
      </c>
      <c r="W422" t="str">
        <f t="shared" si="33"/>
        <v>Normal</v>
      </c>
      <c r="X422">
        <v>171</v>
      </c>
      <c r="Y422" t="str">
        <f t="shared" si="34"/>
        <v>Normal</v>
      </c>
      <c r="Z422" t="s">
        <v>25</v>
      </c>
      <c r="AA422">
        <v>14938</v>
      </c>
      <c r="AB422" t="s">
        <v>25</v>
      </c>
      <c r="AC422" t="s">
        <v>132</v>
      </c>
    </row>
    <row r="423" spans="1:29" x14ac:dyDescent="0.3">
      <c r="A423" t="s">
        <v>2496</v>
      </c>
      <c r="B423" t="s">
        <v>2497</v>
      </c>
      <c r="C423" t="s">
        <v>36</v>
      </c>
      <c r="D423">
        <v>58</v>
      </c>
      <c r="E423" t="str">
        <f t="shared" si="30"/>
        <v>Middle Age</v>
      </c>
      <c r="F423" t="s">
        <v>4723</v>
      </c>
      <c r="G423" t="s">
        <v>338</v>
      </c>
      <c r="H423" s="3" t="s">
        <v>5244</v>
      </c>
      <c r="I423" s="11">
        <v>45174</v>
      </c>
      <c r="J423" s="11">
        <v>45193</v>
      </c>
      <c r="K423" t="s">
        <v>668</v>
      </c>
      <c r="L423" t="s">
        <v>261</v>
      </c>
      <c r="M423" t="s">
        <v>5256</v>
      </c>
      <c r="N423" t="s">
        <v>2499</v>
      </c>
      <c r="O423">
        <v>137</v>
      </c>
      <c r="P423">
        <v>68</v>
      </c>
      <c r="Q423" t="s">
        <v>4167</v>
      </c>
      <c r="R423" t="str">
        <f t="shared" si="31"/>
        <v>Hypertension</v>
      </c>
      <c r="S423">
        <v>170</v>
      </c>
      <c r="T423" t="str">
        <f t="shared" si="32"/>
        <v>Prediabetes</v>
      </c>
      <c r="U423">
        <v>8.5</v>
      </c>
      <c r="V423">
        <v>24.2</v>
      </c>
      <c r="W423" t="str">
        <f t="shared" si="33"/>
        <v>Normal</v>
      </c>
      <c r="X423">
        <v>244</v>
      </c>
      <c r="Y423" t="str">
        <f t="shared" si="34"/>
        <v>High</v>
      </c>
      <c r="Z423" t="s">
        <v>25</v>
      </c>
      <c r="AA423">
        <v>12413</v>
      </c>
      <c r="AB423" t="s">
        <v>4346</v>
      </c>
      <c r="AC423" t="s">
        <v>68</v>
      </c>
    </row>
    <row r="424" spans="1:29" x14ac:dyDescent="0.3">
      <c r="A424" t="s">
        <v>2501</v>
      </c>
      <c r="B424" t="s">
        <v>2502</v>
      </c>
      <c r="C424" t="s">
        <v>36</v>
      </c>
      <c r="D424">
        <v>55</v>
      </c>
      <c r="E424" t="str">
        <f t="shared" si="30"/>
        <v>Middle Age</v>
      </c>
      <c r="G424" t="s">
        <v>25</v>
      </c>
      <c r="H424" s="3" t="s">
        <v>5092</v>
      </c>
      <c r="I424" s="11">
        <v>44363</v>
      </c>
      <c r="J424" s="11">
        <v>44378</v>
      </c>
      <c r="K424" t="s">
        <v>288</v>
      </c>
      <c r="L424" t="s">
        <v>261</v>
      </c>
      <c r="M424" t="s">
        <v>5256</v>
      </c>
      <c r="N424" t="s">
        <v>2505</v>
      </c>
      <c r="O424">
        <v>113</v>
      </c>
      <c r="P424">
        <v>67</v>
      </c>
      <c r="Q424" t="s">
        <v>4169</v>
      </c>
      <c r="R424" t="str">
        <f t="shared" si="31"/>
        <v>Normal</v>
      </c>
      <c r="S424">
        <v>192</v>
      </c>
      <c r="T424" t="str">
        <f t="shared" si="32"/>
        <v>Prediabetes</v>
      </c>
      <c r="U424">
        <v>8.9</v>
      </c>
      <c r="V424">
        <v>40.799999999999997</v>
      </c>
      <c r="W424" t="str">
        <f t="shared" si="33"/>
        <v>Severe obesity</v>
      </c>
      <c r="X424">
        <v>232</v>
      </c>
      <c r="Y424" t="str">
        <f t="shared" si="34"/>
        <v>Border Line</v>
      </c>
      <c r="Z424" t="s">
        <v>3749</v>
      </c>
      <c r="AA424">
        <v>24139</v>
      </c>
      <c r="AB424" t="s">
        <v>4346</v>
      </c>
      <c r="AC424" t="s">
        <v>132</v>
      </c>
    </row>
    <row r="425" spans="1:29" x14ac:dyDescent="0.3">
      <c r="A425" t="s">
        <v>2506</v>
      </c>
      <c r="B425" t="s">
        <v>2507</v>
      </c>
      <c r="C425" t="s">
        <v>36</v>
      </c>
      <c r="D425">
        <v>36</v>
      </c>
      <c r="E425" t="str">
        <f t="shared" si="30"/>
        <v>Young Adult</v>
      </c>
      <c r="F425" t="s">
        <v>4724</v>
      </c>
      <c r="G425" t="s">
        <v>468</v>
      </c>
      <c r="H425" s="3" t="s">
        <v>5093</v>
      </c>
      <c r="I425" s="11">
        <v>45437</v>
      </c>
      <c r="J425" s="11">
        <v>45435</v>
      </c>
      <c r="K425" t="s">
        <v>342</v>
      </c>
      <c r="L425" t="s">
        <v>873</v>
      </c>
      <c r="M425" t="s">
        <v>5261</v>
      </c>
      <c r="N425" t="s">
        <v>2511</v>
      </c>
      <c r="O425">
        <v>117</v>
      </c>
      <c r="P425">
        <v>63</v>
      </c>
      <c r="Q425" t="s">
        <v>4170</v>
      </c>
      <c r="R425" t="str">
        <f t="shared" si="31"/>
        <v>Normal</v>
      </c>
      <c r="S425">
        <v>193</v>
      </c>
      <c r="T425" t="str">
        <f t="shared" si="32"/>
        <v>Prediabetes</v>
      </c>
      <c r="U425">
        <v>12.4</v>
      </c>
      <c r="V425">
        <v>30.6</v>
      </c>
      <c r="W425" t="str">
        <f t="shared" si="33"/>
        <v>Obese</v>
      </c>
      <c r="X425">
        <v>160</v>
      </c>
      <c r="Y425" t="str">
        <f t="shared" si="34"/>
        <v>Normal</v>
      </c>
      <c r="Z425" t="s">
        <v>3750</v>
      </c>
      <c r="AA425">
        <v>10307</v>
      </c>
      <c r="AB425" t="s">
        <v>79</v>
      </c>
      <c r="AC425" t="s">
        <v>25</v>
      </c>
    </row>
    <row r="426" spans="1:29" x14ac:dyDescent="0.3">
      <c r="A426" t="s">
        <v>2513</v>
      </c>
      <c r="B426" t="s">
        <v>1690</v>
      </c>
      <c r="C426" t="s">
        <v>60</v>
      </c>
      <c r="D426">
        <v>68</v>
      </c>
      <c r="E426" t="str">
        <f t="shared" si="30"/>
        <v>Old Age</v>
      </c>
      <c r="F426" t="s">
        <v>4725</v>
      </c>
      <c r="G426" t="s">
        <v>62</v>
      </c>
      <c r="H426" s="3" t="s">
        <v>5244</v>
      </c>
      <c r="I426" s="11">
        <v>44645</v>
      </c>
      <c r="J426" s="11">
        <v>44650</v>
      </c>
      <c r="K426" t="s">
        <v>288</v>
      </c>
      <c r="L426" t="s">
        <v>33</v>
      </c>
      <c r="N426" t="s">
        <v>2516</v>
      </c>
      <c r="O426">
        <v>114</v>
      </c>
      <c r="P426">
        <v>86</v>
      </c>
      <c r="Q426" t="s">
        <v>4172</v>
      </c>
      <c r="R426" t="str">
        <f t="shared" si="31"/>
        <v>Hypertension</v>
      </c>
      <c r="S426">
        <v>190</v>
      </c>
      <c r="T426" t="str">
        <f t="shared" si="32"/>
        <v>Prediabetes</v>
      </c>
      <c r="U426">
        <v>8.9</v>
      </c>
      <c r="V426">
        <v>30.4</v>
      </c>
      <c r="W426" t="str">
        <f t="shared" si="33"/>
        <v>Obese</v>
      </c>
      <c r="X426">
        <v>202</v>
      </c>
      <c r="Y426" t="str">
        <f t="shared" si="34"/>
        <v>Border Line</v>
      </c>
      <c r="Z426" t="s">
        <v>3750</v>
      </c>
      <c r="AA426">
        <v>25120</v>
      </c>
      <c r="AB426" t="s">
        <v>4346</v>
      </c>
      <c r="AC426" t="s">
        <v>68</v>
      </c>
    </row>
    <row r="427" spans="1:29" x14ac:dyDescent="0.3">
      <c r="A427" t="s">
        <v>3514</v>
      </c>
      <c r="B427" t="s">
        <v>417</v>
      </c>
      <c r="C427" t="s">
        <v>36</v>
      </c>
      <c r="D427">
        <v>56</v>
      </c>
      <c r="E427" t="str">
        <f t="shared" si="30"/>
        <v>Middle Age</v>
      </c>
      <c r="F427" t="s">
        <v>4726</v>
      </c>
      <c r="G427" t="s">
        <v>338</v>
      </c>
      <c r="H427" t="s">
        <v>5224</v>
      </c>
      <c r="I427" s="11">
        <v>44096</v>
      </c>
      <c r="J427" s="11">
        <v>44115</v>
      </c>
      <c r="O427">
        <v>169</v>
      </c>
      <c r="P427">
        <v>100</v>
      </c>
      <c r="Q427" t="s">
        <v>2521</v>
      </c>
      <c r="R427" t="str">
        <f t="shared" si="31"/>
        <v>Hypertension</v>
      </c>
      <c r="S427">
        <v>116</v>
      </c>
      <c r="T427" t="str">
        <f t="shared" si="32"/>
        <v>Normal</v>
      </c>
      <c r="U427">
        <v>6</v>
      </c>
      <c r="V427">
        <v>36.700000000000003</v>
      </c>
      <c r="W427" t="str">
        <f t="shared" si="33"/>
        <v>Obese</v>
      </c>
      <c r="X427">
        <v>202</v>
      </c>
      <c r="Y427" t="str">
        <f t="shared" si="34"/>
        <v>Border Line</v>
      </c>
      <c r="Z427" t="s">
        <v>3750</v>
      </c>
      <c r="AA427">
        <v>45007</v>
      </c>
      <c r="AB427" t="s">
        <v>379</v>
      </c>
      <c r="AC427" t="s">
        <v>68</v>
      </c>
    </row>
    <row r="428" spans="1:29" x14ac:dyDescent="0.3">
      <c r="A428" t="s">
        <v>2522</v>
      </c>
      <c r="B428" t="s">
        <v>2523</v>
      </c>
      <c r="C428" t="s">
        <v>3442</v>
      </c>
      <c r="D428">
        <v>48</v>
      </c>
      <c r="E428" t="str">
        <f t="shared" si="30"/>
        <v>Middle Age</v>
      </c>
      <c r="F428" t="s">
        <v>4727</v>
      </c>
      <c r="G428" t="s">
        <v>25</v>
      </c>
      <c r="H428" s="3" t="s">
        <v>5244</v>
      </c>
      <c r="I428" s="11">
        <v>44310</v>
      </c>
      <c r="J428" s="11">
        <v>44308</v>
      </c>
      <c r="K428" t="s">
        <v>196</v>
      </c>
      <c r="L428" t="s">
        <v>508</v>
      </c>
      <c r="M428" t="s">
        <v>5265</v>
      </c>
      <c r="N428" t="s">
        <v>568</v>
      </c>
      <c r="O428">
        <v>127</v>
      </c>
      <c r="P428">
        <v>67</v>
      </c>
      <c r="Q428" t="s">
        <v>4174</v>
      </c>
      <c r="R428" t="str">
        <f t="shared" si="31"/>
        <v>Elevated</v>
      </c>
      <c r="S428">
        <v>199</v>
      </c>
      <c r="T428" t="str">
        <f t="shared" si="32"/>
        <v>Prediabetes</v>
      </c>
      <c r="U428">
        <v>7.1</v>
      </c>
      <c r="V428">
        <v>35.9</v>
      </c>
      <c r="W428" t="str">
        <f t="shared" si="33"/>
        <v>Obese</v>
      </c>
      <c r="X428">
        <v>199</v>
      </c>
      <c r="Y428" t="str">
        <f t="shared" si="34"/>
        <v>Normal</v>
      </c>
      <c r="Z428" t="s">
        <v>25</v>
      </c>
      <c r="AA428">
        <v>17583</v>
      </c>
      <c r="AB428" t="s">
        <v>4346</v>
      </c>
      <c r="AC428" t="s">
        <v>68</v>
      </c>
    </row>
    <row r="429" spans="1:29" x14ac:dyDescent="0.3">
      <c r="A429" t="s">
        <v>3579</v>
      </c>
      <c r="B429" t="s">
        <v>2526</v>
      </c>
      <c r="C429" t="s">
        <v>3442</v>
      </c>
      <c r="D429">
        <v>67</v>
      </c>
      <c r="E429" t="str">
        <f t="shared" si="30"/>
        <v>Old Age</v>
      </c>
      <c r="F429" t="s">
        <v>4728</v>
      </c>
      <c r="G429" t="s">
        <v>468</v>
      </c>
      <c r="H429" t="s">
        <v>5225</v>
      </c>
      <c r="I429" s="11">
        <v>44056</v>
      </c>
      <c r="J429" s="11">
        <v>44074</v>
      </c>
      <c r="N429" t="s">
        <v>2530</v>
      </c>
      <c r="O429">
        <v>133</v>
      </c>
      <c r="P429">
        <v>83</v>
      </c>
      <c r="Q429" t="s">
        <v>4175</v>
      </c>
      <c r="R429" t="str">
        <f t="shared" si="31"/>
        <v>Hypertension</v>
      </c>
      <c r="S429">
        <v>204</v>
      </c>
      <c r="T429" t="str">
        <f t="shared" si="32"/>
        <v>Diabetes</v>
      </c>
      <c r="U429">
        <v>4.5</v>
      </c>
      <c r="V429">
        <v>36.9</v>
      </c>
      <c r="W429" t="str">
        <f t="shared" si="33"/>
        <v>Obese</v>
      </c>
      <c r="X429">
        <v>263</v>
      </c>
      <c r="Y429" t="str">
        <f t="shared" si="34"/>
        <v>High</v>
      </c>
      <c r="Z429" t="s">
        <v>3749</v>
      </c>
      <c r="AA429">
        <v>42839</v>
      </c>
      <c r="AB429" t="s">
        <v>25</v>
      </c>
      <c r="AC429" t="s">
        <v>68</v>
      </c>
    </row>
    <row r="430" spans="1:29" x14ac:dyDescent="0.3">
      <c r="A430" t="s">
        <v>2531</v>
      </c>
      <c r="B430" t="s">
        <v>1822</v>
      </c>
      <c r="C430" t="s">
        <v>36</v>
      </c>
      <c r="D430">
        <v>60</v>
      </c>
      <c r="E430" t="str">
        <f t="shared" si="30"/>
        <v>Old Age</v>
      </c>
      <c r="F430" t="s">
        <v>4729</v>
      </c>
      <c r="G430" t="s">
        <v>247</v>
      </c>
      <c r="H430" s="3" t="s">
        <v>5094</v>
      </c>
      <c r="I430" s="11">
        <v>45323</v>
      </c>
      <c r="J430" s="11">
        <v>45347</v>
      </c>
      <c r="K430" t="s">
        <v>668</v>
      </c>
      <c r="L430" t="s">
        <v>508</v>
      </c>
      <c r="M430" t="s">
        <v>5265</v>
      </c>
      <c r="N430" t="s">
        <v>2537</v>
      </c>
      <c r="O430">
        <v>152</v>
      </c>
      <c r="P430">
        <v>66</v>
      </c>
      <c r="Q430" t="s">
        <v>4176</v>
      </c>
      <c r="R430" t="str">
        <f t="shared" si="31"/>
        <v>Hypertension</v>
      </c>
      <c r="S430">
        <v>248</v>
      </c>
      <c r="T430" t="str">
        <f t="shared" si="32"/>
        <v>Diabetes</v>
      </c>
      <c r="U430">
        <v>11.4</v>
      </c>
      <c r="V430">
        <v>20.100000000000001</v>
      </c>
      <c r="W430" t="str">
        <f t="shared" si="33"/>
        <v>Normal</v>
      </c>
      <c r="X430">
        <v>263</v>
      </c>
      <c r="Y430" t="str">
        <f t="shared" si="34"/>
        <v>High</v>
      </c>
      <c r="Z430" t="s">
        <v>3750</v>
      </c>
      <c r="AA430">
        <v>13106</v>
      </c>
      <c r="AB430" t="s">
        <v>25</v>
      </c>
      <c r="AC430" t="s">
        <v>132</v>
      </c>
    </row>
    <row r="431" spans="1:29" x14ac:dyDescent="0.3">
      <c r="A431" t="s">
        <v>3580</v>
      </c>
      <c r="B431" t="s">
        <v>2005</v>
      </c>
      <c r="C431" t="s">
        <v>36</v>
      </c>
      <c r="D431">
        <v>35</v>
      </c>
      <c r="E431" t="str">
        <f t="shared" si="30"/>
        <v>Young Adult</v>
      </c>
      <c r="F431" t="s">
        <v>4730</v>
      </c>
      <c r="G431" t="s">
        <v>25</v>
      </c>
      <c r="H431" s="3" t="s">
        <v>5095</v>
      </c>
      <c r="I431" s="11">
        <v>44583</v>
      </c>
      <c r="J431" s="11">
        <v>44602</v>
      </c>
      <c r="K431" t="s">
        <v>342</v>
      </c>
      <c r="L431" t="s">
        <v>261</v>
      </c>
      <c r="M431" t="s">
        <v>5256</v>
      </c>
      <c r="N431" t="s">
        <v>2541</v>
      </c>
      <c r="O431">
        <v>139</v>
      </c>
      <c r="P431">
        <v>60</v>
      </c>
      <c r="Q431" t="s">
        <v>3800</v>
      </c>
      <c r="R431" t="str">
        <f t="shared" si="31"/>
        <v>Hypertension</v>
      </c>
      <c r="S431">
        <v>218</v>
      </c>
      <c r="T431" t="str">
        <f t="shared" si="32"/>
        <v>Diabetes</v>
      </c>
      <c r="U431">
        <v>11.8</v>
      </c>
      <c r="V431">
        <v>38.5</v>
      </c>
      <c r="W431" t="str">
        <f t="shared" si="33"/>
        <v>Obese</v>
      </c>
      <c r="X431">
        <v>221</v>
      </c>
      <c r="Y431" t="str">
        <f t="shared" si="34"/>
        <v>Border Line</v>
      </c>
      <c r="Z431" t="s">
        <v>3749</v>
      </c>
      <c r="AA431">
        <v>48999</v>
      </c>
      <c r="AB431" t="s">
        <v>4346</v>
      </c>
      <c r="AC431" t="s">
        <v>132</v>
      </c>
    </row>
    <row r="432" spans="1:29" x14ac:dyDescent="0.3">
      <c r="A432" t="s">
        <v>2542</v>
      </c>
      <c r="B432" t="s">
        <v>2543</v>
      </c>
      <c r="C432" t="s">
        <v>60</v>
      </c>
      <c r="D432">
        <v>28</v>
      </c>
      <c r="E432" t="str">
        <f t="shared" si="30"/>
        <v>Young Adult</v>
      </c>
      <c r="F432" t="s">
        <v>4731</v>
      </c>
      <c r="G432" t="s">
        <v>247</v>
      </c>
      <c r="H432" t="s">
        <v>5226</v>
      </c>
      <c r="I432" s="11">
        <v>45333</v>
      </c>
      <c r="J432" s="11">
        <v>45333</v>
      </c>
      <c r="L432" t="s">
        <v>54</v>
      </c>
      <c r="M432" t="s">
        <v>5259</v>
      </c>
      <c r="N432" t="s">
        <v>2547</v>
      </c>
      <c r="O432">
        <v>95</v>
      </c>
      <c r="P432">
        <v>93</v>
      </c>
      <c r="Q432" t="s">
        <v>2548</v>
      </c>
      <c r="R432" t="str">
        <f t="shared" si="31"/>
        <v>Hypertension</v>
      </c>
      <c r="S432">
        <v>228</v>
      </c>
      <c r="T432" t="str">
        <f t="shared" si="32"/>
        <v>Diabetes</v>
      </c>
      <c r="U432">
        <v>8.5</v>
      </c>
      <c r="V432">
        <v>38.799999999999997</v>
      </c>
      <c r="W432" t="str">
        <f t="shared" si="33"/>
        <v>Obese</v>
      </c>
      <c r="X432">
        <v>139</v>
      </c>
      <c r="Y432" t="str">
        <f t="shared" si="34"/>
        <v>Normal</v>
      </c>
      <c r="Z432" t="s">
        <v>3751</v>
      </c>
      <c r="AA432">
        <v>45874</v>
      </c>
      <c r="AB432" t="s">
        <v>4347</v>
      </c>
      <c r="AC432" t="s">
        <v>25</v>
      </c>
    </row>
    <row r="433" spans="1:29" x14ac:dyDescent="0.3">
      <c r="A433" t="s">
        <v>2549</v>
      </c>
      <c r="B433" t="s">
        <v>1012</v>
      </c>
      <c r="C433" t="s">
        <v>36</v>
      </c>
      <c r="D433">
        <v>62</v>
      </c>
      <c r="E433" t="str">
        <f t="shared" si="30"/>
        <v>Old Age</v>
      </c>
      <c r="F433" t="s">
        <v>4732</v>
      </c>
      <c r="G433" t="s">
        <v>73</v>
      </c>
      <c r="H433" s="3" t="s">
        <v>5096</v>
      </c>
      <c r="I433" s="11">
        <v>44930</v>
      </c>
      <c r="J433" s="11">
        <v>44942</v>
      </c>
      <c r="K433" t="s">
        <v>156</v>
      </c>
      <c r="L433" t="s">
        <v>261</v>
      </c>
      <c r="M433" t="s">
        <v>5256</v>
      </c>
      <c r="N433" t="s">
        <v>2553</v>
      </c>
      <c r="O433">
        <v>138</v>
      </c>
      <c r="P433">
        <v>77</v>
      </c>
      <c r="Q433" t="s">
        <v>4177</v>
      </c>
      <c r="R433" t="str">
        <f t="shared" si="31"/>
        <v>Hypertension</v>
      </c>
      <c r="S433">
        <v>87</v>
      </c>
      <c r="T433" t="str">
        <f t="shared" si="32"/>
        <v>Normal</v>
      </c>
      <c r="U433">
        <v>9.5</v>
      </c>
      <c r="V433">
        <v>40</v>
      </c>
      <c r="W433" t="str">
        <f t="shared" si="33"/>
        <v>Severe obesity</v>
      </c>
      <c r="X433">
        <v>143</v>
      </c>
      <c r="Y433" t="str">
        <f t="shared" si="34"/>
        <v>Normal</v>
      </c>
      <c r="Z433" t="s">
        <v>3749</v>
      </c>
      <c r="AA433">
        <v>1331200</v>
      </c>
      <c r="AB433" t="s">
        <v>379</v>
      </c>
      <c r="AC433" t="s">
        <v>68</v>
      </c>
    </row>
    <row r="434" spans="1:29" x14ac:dyDescent="0.3">
      <c r="A434" t="s">
        <v>2555</v>
      </c>
      <c r="B434" t="s">
        <v>1298</v>
      </c>
      <c r="C434" t="s">
        <v>36</v>
      </c>
      <c r="D434">
        <v>45</v>
      </c>
      <c r="E434" t="str">
        <f t="shared" si="30"/>
        <v>Middle Age</v>
      </c>
      <c r="G434" t="s">
        <v>153</v>
      </c>
      <c r="H434" s="3" t="s">
        <v>5097</v>
      </c>
      <c r="I434" s="11">
        <v>45620</v>
      </c>
      <c r="J434" s="11">
        <v>45636</v>
      </c>
      <c r="K434" t="s">
        <v>196</v>
      </c>
      <c r="L434" t="s">
        <v>289</v>
      </c>
      <c r="M434" t="s">
        <v>5257</v>
      </c>
      <c r="N434" t="s">
        <v>2558</v>
      </c>
      <c r="O434">
        <v>150</v>
      </c>
      <c r="P434">
        <v>98</v>
      </c>
      <c r="Q434" t="s">
        <v>2559</v>
      </c>
      <c r="R434" t="str">
        <f t="shared" si="31"/>
        <v>Hypertension</v>
      </c>
      <c r="S434">
        <v>192</v>
      </c>
      <c r="T434" t="str">
        <f t="shared" si="32"/>
        <v>Prediabetes</v>
      </c>
      <c r="U434">
        <v>12</v>
      </c>
      <c r="V434">
        <v>29.2</v>
      </c>
      <c r="W434" t="str">
        <f t="shared" si="33"/>
        <v>Over Weight</v>
      </c>
      <c r="X434">
        <v>223</v>
      </c>
      <c r="Y434" t="str">
        <f t="shared" si="34"/>
        <v>Border Line</v>
      </c>
      <c r="Z434" t="s">
        <v>3750</v>
      </c>
      <c r="AA434">
        <v>19498</v>
      </c>
      <c r="AB434" t="s">
        <v>4347</v>
      </c>
      <c r="AC434" t="s">
        <v>68</v>
      </c>
    </row>
    <row r="435" spans="1:29" x14ac:dyDescent="0.3">
      <c r="A435" t="s">
        <v>2560</v>
      </c>
      <c r="B435" t="s">
        <v>71</v>
      </c>
      <c r="C435" t="s">
        <v>60</v>
      </c>
      <c r="D435">
        <v>27</v>
      </c>
      <c r="E435" t="str">
        <f t="shared" si="30"/>
        <v>Young Adult</v>
      </c>
      <c r="F435" t="s">
        <v>4733</v>
      </c>
      <c r="G435" t="s">
        <v>541</v>
      </c>
      <c r="H435" s="3" t="s">
        <v>5244</v>
      </c>
      <c r="I435" s="11">
        <v>44580</v>
      </c>
      <c r="J435" s="11">
        <v>44581</v>
      </c>
      <c r="K435" t="s">
        <v>668</v>
      </c>
      <c r="L435" t="s">
        <v>650</v>
      </c>
      <c r="M435" t="s">
        <v>5264</v>
      </c>
      <c r="N435" t="s">
        <v>2564</v>
      </c>
      <c r="O435">
        <v>137</v>
      </c>
      <c r="P435">
        <v>81</v>
      </c>
      <c r="Q435" t="s">
        <v>4179</v>
      </c>
      <c r="R435" t="str">
        <f t="shared" si="31"/>
        <v>Hypertension</v>
      </c>
      <c r="S435">
        <v>110</v>
      </c>
      <c r="T435" t="str">
        <f t="shared" si="32"/>
        <v>Normal</v>
      </c>
      <c r="U435">
        <v>4.5</v>
      </c>
      <c r="V435">
        <v>19.5</v>
      </c>
      <c r="W435" t="str">
        <f t="shared" si="33"/>
        <v>Normal</v>
      </c>
      <c r="X435">
        <v>157</v>
      </c>
      <c r="Y435" t="str">
        <f t="shared" si="34"/>
        <v>Normal</v>
      </c>
      <c r="Z435" t="s">
        <v>3750</v>
      </c>
      <c r="AA435">
        <v>29520</v>
      </c>
      <c r="AB435" t="s">
        <v>79</v>
      </c>
      <c r="AC435" t="s">
        <v>25</v>
      </c>
    </row>
    <row r="436" spans="1:29" x14ac:dyDescent="0.3">
      <c r="A436" t="s">
        <v>2565</v>
      </c>
      <c r="B436" t="s">
        <v>2566</v>
      </c>
      <c r="C436" t="s">
        <v>36</v>
      </c>
      <c r="D436">
        <v>68</v>
      </c>
      <c r="E436" t="str">
        <f t="shared" si="30"/>
        <v>Old Age</v>
      </c>
      <c r="F436" t="s">
        <v>4734</v>
      </c>
      <c r="G436" t="s">
        <v>25</v>
      </c>
      <c r="H436" s="3" t="s">
        <v>5098</v>
      </c>
      <c r="I436" s="11">
        <v>44872</v>
      </c>
      <c r="J436" s="11">
        <v>44876</v>
      </c>
      <c r="K436" t="s">
        <v>53</v>
      </c>
      <c r="L436" t="s">
        <v>157</v>
      </c>
      <c r="M436" t="s">
        <v>5267</v>
      </c>
      <c r="N436" t="s">
        <v>2571</v>
      </c>
      <c r="O436">
        <v>120</v>
      </c>
      <c r="P436">
        <v>85</v>
      </c>
      <c r="Q436" t="s">
        <v>4180</v>
      </c>
      <c r="R436" t="str">
        <f t="shared" si="31"/>
        <v>Hypertension</v>
      </c>
      <c r="S436">
        <v>240</v>
      </c>
      <c r="T436" t="str">
        <f t="shared" si="32"/>
        <v>Diabetes</v>
      </c>
      <c r="U436">
        <v>9.9</v>
      </c>
      <c r="V436">
        <v>37.9</v>
      </c>
      <c r="W436" t="str">
        <f t="shared" si="33"/>
        <v>Obese</v>
      </c>
      <c r="X436">
        <v>256</v>
      </c>
      <c r="Y436" t="str">
        <f t="shared" si="34"/>
        <v>High</v>
      </c>
      <c r="Z436" t="s">
        <v>3750</v>
      </c>
      <c r="AA436">
        <v>1713</v>
      </c>
      <c r="AB436" t="s">
        <v>33</v>
      </c>
      <c r="AC436" t="s">
        <v>132</v>
      </c>
    </row>
    <row r="437" spans="1:29" x14ac:dyDescent="0.3">
      <c r="A437" t="s">
        <v>2572</v>
      </c>
      <c r="B437" t="s">
        <v>2047</v>
      </c>
      <c r="C437" t="s">
        <v>60</v>
      </c>
      <c r="D437">
        <v>59</v>
      </c>
      <c r="E437" t="str">
        <f t="shared" si="30"/>
        <v>Middle Age</v>
      </c>
      <c r="G437" t="s">
        <v>145</v>
      </c>
      <c r="H437" s="3" t="s">
        <v>5099</v>
      </c>
      <c r="I437" s="11">
        <v>44658</v>
      </c>
      <c r="J437" s="11">
        <v>44656</v>
      </c>
      <c r="K437" t="s">
        <v>342</v>
      </c>
      <c r="L437" t="s">
        <v>33</v>
      </c>
      <c r="N437" t="s">
        <v>2576</v>
      </c>
      <c r="O437">
        <v>97</v>
      </c>
      <c r="P437">
        <v>81</v>
      </c>
      <c r="Q437" t="s">
        <v>4181</v>
      </c>
      <c r="R437" t="str">
        <f t="shared" si="31"/>
        <v>Hypertension</v>
      </c>
      <c r="S437">
        <v>243</v>
      </c>
      <c r="T437" t="str">
        <f t="shared" si="32"/>
        <v>Diabetes</v>
      </c>
      <c r="U437">
        <v>8.6999999999999993</v>
      </c>
      <c r="V437">
        <v>23.6</v>
      </c>
      <c r="W437" t="str">
        <f t="shared" si="33"/>
        <v>Normal</v>
      </c>
      <c r="X437">
        <v>154</v>
      </c>
      <c r="Y437" t="str">
        <f t="shared" si="34"/>
        <v>Normal</v>
      </c>
      <c r="Z437" t="s">
        <v>3750</v>
      </c>
      <c r="AA437">
        <v>34484</v>
      </c>
      <c r="AB437" t="s">
        <v>379</v>
      </c>
      <c r="AC437" t="s">
        <v>68</v>
      </c>
    </row>
    <row r="438" spans="1:29" x14ac:dyDescent="0.3">
      <c r="A438" t="s">
        <v>2577</v>
      </c>
      <c r="B438" t="s">
        <v>1648</v>
      </c>
      <c r="C438" t="s">
        <v>36</v>
      </c>
      <c r="D438">
        <v>55</v>
      </c>
      <c r="E438" t="str">
        <f t="shared" si="30"/>
        <v>Middle Age</v>
      </c>
      <c r="G438" t="s">
        <v>25</v>
      </c>
      <c r="H438" s="3" t="s">
        <v>5244</v>
      </c>
      <c r="I438" s="11">
        <v>44699</v>
      </c>
      <c r="J438" s="11">
        <v>44698</v>
      </c>
      <c r="K438" t="s">
        <v>342</v>
      </c>
      <c r="L438" t="s">
        <v>54</v>
      </c>
      <c r="M438" t="s">
        <v>5259</v>
      </c>
      <c r="N438" t="s">
        <v>574</v>
      </c>
      <c r="O438">
        <v>90</v>
      </c>
      <c r="P438">
        <v>85</v>
      </c>
      <c r="Q438" t="s">
        <v>4182</v>
      </c>
      <c r="R438" t="str">
        <f t="shared" si="31"/>
        <v>Hypertension</v>
      </c>
      <c r="S438">
        <v>264</v>
      </c>
      <c r="T438" t="str">
        <f t="shared" si="32"/>
        <v>Diabetes</v>
      </c>
      <c r="U438">
        <v>6.4</v>
      </c>
      <c r="V438">
        <v>38.6</v>
      </c>
      <c r="W438" t="str">
        <f t="shared" si="33"/>
        <v>Obese</v>
      </c>
      <c r="X438">
        <v>146</v>
      </c>
      <c r="Y438" t="str">
        <f t="shared" si="34"/>
        <v>Normal</v>
      </c>
      <c r="Z438" t="s">
        <v>3751</v>
      </c>
      <c r="AA438">
        <v>39770</v>
      </c>
      <c r="AB438" t="s">
        <v>25</v>
      </c>
      <c r="AC438" t="s">
        <v>132</v>
      </c>
    </row>
    <row r="439" spans="1:29" x14ac:dyDescent="0.3">
      <c r="A439" t="s">
        <v>3561</v>
      </c>
      <c r="B439" t="s">
        <v>527</v>
      </c>
      <c r="C439" t="s">
        <v>60</v>
      </c>
      <c r="D439">
        <v>75</v>
      </c>
      <c r="E439" t="str">
        <f t="shared" si="30"/>
        <v>Old Age</v>
      </c>
      <c r="F439" t="s">
        <v>4735</v>
      </c>
      <c r="G439" t="s">
        <v>468</v>
      </c>
      <c r="H439" s="3" t="s">
        <v>5244</v>
      </c>
      <c r="K439" t="s">
        <v>409</v>
      </c>
      <c r="L439" t="s">
        <v>873</v>
      </c>
      <c r="M439" t="s">
        <v>5261</v>
      </c>
      <c r="N439" t="s">
        <v>2579</v>
      </c>
      <c r="O439">
        <v>107</v>
      </c>
      <c r="P439">
        <v>83</v>
      </c>
      <c r="Q439" t="s">
        <v>4183</v>
      </c>
      <c r="R439" t="str">
        <f t="shared" si="31"/>
        <v>Hypertension</v>
      </c>
      <c r="S439">
        <v>267</v>
      </c>
      <c r="T439" t="str">
        <f t="shared" si="32"/>
        <v>Diabetes</v>
      </c>
      <c r="U439">
        <v>4.8</v>
      </c>
      <c r="V439">
        <v>26.8</v>
      </c>
      <c r="W439" t="str">
        <f t="shared" si="33"/>
        <v>Over Weight</v>
      </c>
      <c r="X439">
        <v>195</v>
      </c>
      <c r="Y439" t="str">
        <f t="shared" si="34"/>
        <v>Normal</v>
      </c>
      <c r="Z439" t="s">
        <v>3750</v>
      </c>
      <c r="AA439">
        <v>0</v>
      </c>
      <c r="AB439" t="s">
        <v>4346</v>
      </c>
      <c r="AC439" t="s">
        <v>132</v>
      </c>
    </row>
    <row r="440" spans="1:29" x14ac:dyDescent="0.3">
      <c r="A440" t="s">
        <v>2580</v>
      </c>
      <c r="B440" t="s">
        <v>2135</v>
      </c>
      <c r="C440" t="s">
        <v>60</v>
      </c>
      <c r="D440">
        <v>63</v>
      </c>
      <c r="E440" t="str">
        <f t="shared" si="30"/>
        <v>Old Age</v>
      </c>
      <c r="F440" t="s">
        <v>4736</v>
      </c>
      <c r="G440" t="s">
        <v>25</v>
      </c>
      <c r="H440" s="3" t="s">
        <v>5244</v>
      </c>
      <c r="I440" s="11">
        <v>43956</v>
      </c>
      <c r="J440" s="11">
        <v>43980</v>
      </c>
      <c r="K440" t="s">
        <v>53</v>
      </c>
      <c r="L440" t="s">
        <v>261</v>
      </c>
      <c r="M440" t="s">
        <v>5256</v>
      </c>
      <c r="N440" t="s">
        <v>2584</v>
      </c>
      <c r="O440">
        <v>157</v>
      </c>
      <c r="P440">
        <v>75</v>
      </c>
      <c r="Q440" t="s">
        <v>4184</v>
      </c>
      <c r="R440" t="str">
        <f t="shared" si="31"/>
        <v>Hypertension</v>
      </c>
      <c r="S440">
        <v>257</v>
      </c>
      <c r="T440" t="str">
        <f t="shared" si="32"/>
        <v>Diabetes</v>
      </c>
      <c r="U440">
        <v>4.7</v>
      </c>
      <c r="V440">
        <v>34.299999999999997</v>
      </c>
      <c r="W440" t="str">
        <f t="shared" si="33"/>
        <v>Obese</v>
      </c>
      <c r="X440">
        <v>141</v>
      </c>
      <c r="Y440" t="str">
        <f t="shared" si="34"/>
        <v>Normal</v>
      </c>
      <c r="Z440" t="s">
        <v>3750</v>
      </c>
      <c r="AA440">
        <v>0</v>
      </c>
      <c r="AB440" t="s">
        <v>379</v>
      </c>
      <c r="AC440" t="s">
        <v>68</v>
      </c>
    </row>
    <row r="441" spans="1:29" x14ac:dyDescent="0.3">
      <c r="A441" t="s">
        <v>2585</v>
      </c>
      <c r="B441" t="s">
        <v>2586</v>
      </c>
      <c r="C441" t="s">
        <v>3442</v>
      </c>
      <c r="D441">
        <v>66</v>
      </c>
      <c r="E441" t="str">
        <f t="shared" si="30"/>
        <v>Old Age</v>
      </c>
      <c r="F441" t="s">
        <v>4737</v>
      </c>
      <c r="G441" t="s">
        <v>95</v>
      </c>
      <c r="H441" s="3" t="s">
        <v>5100</v>
      </c>
      <c r="I441" s="11">
        <v>44320</v>
      </c>
      <c r="J441" s="11">
        <v>44343</v>
      </c>
      <c r="K441" t="s">
        <v>668</v>
      </c>
      <c r="L441" t="s">
        <v>631</v>
      </c>
      <c r="M441" t="s">
        <v>5260</v>
      </c>
      <c r="N441" t="s">
        <v>2589</v>
      </c>
      <c r="O441">
        <v>169</v>
      </c>
      <c r="P441">
        <v>90</v>
      </c>
      <c r="Q441" t="s">
        <v>4185</v>
      </c>
      <c r="R441" t="str">
        <f t="shared" si="31"/>
        <v>Hypertension</v>
      </c>
      <c r="S441">
        <v>96</v>
      </c>
      <c r="T441" t="str">
        <f t="shared" si="32"/>
        <v>Normal</v>
      </c>
      <c r="U441">
        <v>8.9</v>
      </c>
      <c r="V441">
        <v>42.7</v>
      </c>
      <c r="W441" t="str">
        <f t="shared" si="33"/>
        <v>Severe obesity</v>
      </c>
      <c r="X441">
        <v>177</v>
      </c>
      <c r="Y441" t="str">
        <f t="shared" si="34"/>
        <v>Normal</v>
      </c>
      <c r="Z441" t="s">
        <v>3750</v>
      </c>
      <c r="AA441">
        <v>0</v>
      </c>
      <c r="AB441" t="s">
        <v>25</v>
      </c>
      <c r="AC441" t="s">
        <v>132</v>
      </c>
    </row>
    <row r="442" spans="1:29" x14ac:dyDescent="0.3">
      <c r="A442" t="s">
        <v>2590</v>
      </c>
      <c r="B442" t="s">
        <v>2591</v>
      </c>
      <c r="C442" t="s">
        <v>60</v>
      </c>
      <c r="D442">
        <v>66</v>
      </c>
      <c r="E442" t="str">
        <f t="shared" si="30"/>
        <v>Old Age</v>
      </c>
      <c r="F442" t="s">
        <v>4738</v>
      </c>
      <c r="G442" t="s">
        <v>145</v>
      </c>
      <c r="H442" s="3" t="s">
        <v>5244</v>
      </c>
      <c r="I442" s="11">
        <v>44122</v>
      </c>
      <c r="J442" s="11">
        <v>44149</v>
      </c>
      <c r="K442" t="s">
        <v>196</v>
      </c>
      <c r="L442" t="s">
        <v>157</v>
      </c>
      <c r="M442" t="s">
        <v>5267</v>
      </c>
      <c r="N442" t="s">
        <v>2595</v>
      </c>
      <c r="O442">
        <v>174</v>
      </c>
      <c r="P442">
        <v>100</v>
      </c>
      <c r="Q442" t="s">
        <v>4186</v>
      </c>
      <c r="R442" t="str">
        <f t="shared" si="31"/>
        <v>Hypertension</v>
      </c>
      <c r="S442">
        <v>114</v>
      </c>
      <c r="T442" t="str">
        <f t="shared" si="32"/>
        <v>Normal</v>
      </c>
      <c r="U442">
        <v>11</v>
      </c>
      <c r="V442">
        <v>21.3</v>
      </c>
      <c r="W442" t="str">
        <f t="shared" si="33"/>
        <v>Normal</v>
      </c>
      <c r="X442">
        <v>130</v>
      </c>
      <c r="Y442" t="str">
        <f t="shared" si="34"/>
        <v>Normal</v>
      </c>
      <c r="Z442" t="s">
        <v>25</v>
      </c>
      <c r="AA442">
        <v>25022</v>
      </c>
      <c r="AB442" t="s">
        <v>79</v>
      </c>
      <c r="AC442" t="s">
        <v>132</v>
      </c>
    </row>
    <row r="443" spans="1:29" x14ac:dyDescent="0.3">
      <c r="A443" t="s">
        <v>2596</v>
      </c>
      <c r="B443" t="s">
        <v>448</v>
      </c>
      <c r="C443" t="s">
        <v>60</v>
      </c>
      <c r="D443">
        <v>55</v>
      </c>
      <c r="E443" t="str">
        <f t="shared" si="30"/>
        <v>Middle Age</v>
      </c>
      <c r="F443" t="s">
        <v>4739</v>
      </c>
      <c r="G443" t="s">
        <v>329</v>
      </c>
      <c r="H443" t="s">
        <v>5244</v>
      </c>
      <c r="I443" s="11">
        <v>45329</v>
      </c>
      <c r="J443" s="11">
        <v>45346</v>
      </c>
      <c r="L443" t="s">
        <v>548</v>
      </c>
      <c r="M443" t="s">
        <v>5265</v>
      </c>
      <c r="N443" t="s">
        <v>2600</v>
      </c>
      <c r="O443">
        <v>131</v>
      </c>
      <c r="P443">
        <v>83</v>
      </c>
      <c r="Q443" t="s">
        <v>4187</v>
      </c>
      <c r="R443" t="str">
        <f t="shared" si="31"/>
        <v>Hypertension</v>
      </c>
      <c r="S443">
        <v>168</v>
      </c>
      <c r="T443" t="str">
        <f t="shared" si="32"/>
        <v>Prediabetes</v>
      </c>
      <c r="U443">
        <v>8.9</v>
      </c>
      <c r="V443">
        <v>23.3</v>
      </c>
      <c r="W443" t="str">
        <f t="shared" si="33"/>
        <v>Normal</v>
      </c>
      <c r="X443">
        <v>159</v>
      </c>
      <c r="Y443" t="str">
        <f t="shared" si="34"/>
        <v>Normal</v>
      </c>
      <c r="Z443" t="s">
        <v>3749</v>
      </c>
      <c r="AA443">
        <v>25241</v>
      </c>
      <c r="AB443" t="s">
        <v>25</v>
      </c>
      <c r="AC443" t="s">
        <v>132</v>
      </c>
    </row>
    <row r="444" spans="1:29" x14ac:dyDescent="0.3">
      <c r="A444" t="s">
        <v>3515</v>
      </c>
      <c r="B444" t="s">
        <v>2601</v>
      </c>
      <c r="C444" t="s">
        <v>36</v>
      </c>
      <c r="D444">
        <v>27</v>
      </c>
      <c r="E444" t="str">
        <f t="shared" si="30"/>
        <v>Young Adult</v>
      </c>
      <c r="F444" t="s">
        <v>2602</v>
      </c>
      <c r="G444" t="s">
        <v>25</v>
      </c>
      <c r="H444" t="s">
        <v>5227</v>
      </c>
      <c r="I444" s="11">
        <v>45461</v>
      </c>
      <c r="J444" s="11">
        <v>45482</v>
      </c>
      <c r="L444" t="s">
        <v>631</v>
      </c>
      <c r="M444" t="s">
        <v>5260</v>
      </c>
      <c r="N444" t="s">
        <v>2605</v>
      </c>
      <c r="O444">
        <v>95</v>
      </c>
      <c r="P444">
        <v>80</v>
      </c>
      <c r="Q444" t="s">
        <v>4188</v>
      </c>
      <c r="R444" t="str">
        <f t="shared" si="31"/>
        <v>Hypertension</v>
      </c>
      <c r="S444">
        <v>177</v>
      </c>
      <c r="T444" t="str">
        <f t="shared" si="32"/>
        <v>Prediabetes</v>
      </c>
      <c r="U444">
        <v>8.9</v>
      </c>
      <c r="V444">
        <v>26.8</v>
      </c>
      <c r="W444" t="str">
        <f t="shared" si="33"/>
        <v>Over Weight</v>
      </c>
      <c r="X444">
        <v>190</v>
      </c>
      <c r="Y444" t="str">
        <f t="shared" si="34"/>
        <v>Normal</v>
      </c>
      <c r="Z444" t="s">
        <v>25</v>
      </c>
      <c r="AA444">
        <v>45349</v>
      </c>
      <c r="AB444" t="s">
        <v>4347</v>
      </c>
      <c r="AC444" t="s">
        <v>25</v>
      </c>
    </row>
    <row r="445" spans="1:29" x14ac:dyDescent="0.3">
      <c r="A445" t="s">
        <v>2606</v>
      </c>
      <c r="B445" t="s">
        <v>2607</v>
      </c>
      <c r="C445" t="s">
        <v>36</v>
      </c>
      <c r="D445">
        <v>37</v>
      </c>
      <c r="E445" t="str">
        <f t="shared" si="30"/>
        <v>Young Adult</v>
      </c>
      <c r="F445" t="s">
        <v>4740</v>
      </c>
      <c r="G445" t="s">
        <v>25</v>
      </c>
      <c r="H445" s="3" t="s">
        <v>5244</v>
      </c>
      <c r="I445" s="11">
        <v>44686</v>
      </c>
      <c r="J445" s="11">
        <v>44689</v>
      </c>
      <c r="K445" t="s">
        <v>196</v>
      </c>
      <c r="L445" t="s">
        <v>631</v>
      </c>
      <c r="M445" t="s">
        <v>5260</v>
      </c>
      <c r="N445" t="s">
        <v>2611</v>
      </c>
      <c r="O445">
        <v>119</v>
      </c>
      <c r="P445">
        <v>85</v>
      </c>
      <c r="Q445" t="s">
        <v>4189</v>
      </c>
      <c r="R445" t="str">
        <f t="shared" si="31"/>
        <v>Hypertension</v>
      </c>
      <c r="S445">
        <v>85</v>
      </c>
      <c r="T445" t="str">
        <f t="shared" si="32"/>
        <v>Normal</v>
      </c>
      <c r="U445">
        <v>12.5</v>
      </c>
      <c r="V445">
        <v>29.2</v>
      </c>
      <c r="W445" t="str">
        <f t="shared" si="33"/>
        <v>Over Weight</v>
      </c>
      <c r="X445">
        <v>202</v>
      </c>
      <c r="Y445" t="str">
        <f t="shared" si="34"/>
        <v>Border Line</v>
      </c>
      <c r="Z445" t="s">
        <v>3749</v>
      </c>
      <c r="AA445">
        <v>40613</v>
      </c>
      <c r="AB445" t="s">
        <v>4346</v>
      </c>
      <c r="AC445" t="s">
        <v>68</v>
      </c>
    </row>
    <row r="446" spans="1:29" x14ac:dyDescent="0.3">
      <c r="A446" t="s">
        <v>3458</v>
      </c>
      <c r="B446" t="s">
        <v>2612</v>
      </c>
      <c r="C446" t="s">
        <v>60</v>
      </c>
      <c r="D446">
        <v>37</v>
      </c>
      <c r="E446" t="str">
        <f t="shared" si="30"/>
        <v>Young Adult</v>
      </c>
      <c r="F446" t="s">
        <v>4741</v>
      </c>
      <c r="G446" t="s">
        <v>73</v>
      </c>
      <c r="H446" s="3" t="s">
        <v>5101</v>
      </c>
      <c r="I446" s="11">
        <v>44842</v>
      </c>
      <c r="J446" s="11">
        <v>44845</v>
      </c>
      <c r="K446" t="s">
        <v>230</v>
      </c>
      <c r="L446" t="s">
        <v>261</v>
      </c>
      <c r="M446" t="s">
        <v>5256</v>
      </c>
      <c r="N446" t="s">
        <v>190</v>
      </c>
      <c r="O446">
        <v>100</v>
      </c>
      <c r="P446">
        <v>90</v>
      </c>
      <c r="Q446" t="s">
        <v>4190</v>
      </c>
      <c r="R446" t="str">
        <f t="shared" si="31"/>
        <v>Hypertension</v>
      </c>
      <c r="S446">
        <v>99</v>
      </c>
      <c r="T446" t="str">
        <f t="shared" si="32"/>
        <v>Normal</v>
      </c>
      <c r="U446">
        <v>10.8</v>
      </c>
      <c r="V446">
        <v>28.1</v>
      </c>
      <c r="W446" t="str">
        <f t="shared" si="33"/>
        <v>Over Weight</v>
      </c>
      <c r="X446">
        <v>176</v>
      </c>
      <c r="Y446" t="str">
        <f t="shared" si="34"/>
        <v>Normal</v>
      </c>
      <c r="Z446" t="s">
        <v>3749</v>
      </c>
      <c r="AA446">
        <v>21027</v>
      </c>
      <c r="AB446" t="s">
        <v>79</v>
      </c>
      <c r="AC446" t="s">
        <v>25</v>
      </c>
    </row>
    <row r="447" spans="1:29" x14ac:dyDescent="0.3">
      <c r="A447" t="s">
        <v>2617</v>
      </c>
      <c r="B447" t="s">
        <v>2618</v>
      </c>
      <c r="C447" t="s">
        <v>60</v>
      </c>
      <c r="D447">
        <v>58</v>
      </c>
      <c r="E447" t="str">
        <f t="shared" si="30"/>
        <v>Middle Age</v>
      </c>
      <c r="F447" t="s">
        <v>4742</v>
      </c>
      <c r="G447" t="s">
        <v>25</v>
      </c>
      <c r="H447" s="3" t="s">
        <v>5102</v>
      </c>
      <c r="I447" s="11">
        <v>44237</v>
      </c>
      <c r="J447" s="11">
        <v>44247</v>
      </c>
      <c r="K447" t="s">
        <v>53</v>
      </c>
      <c r="L447" t="s">
        <v>25</v>
      </c>
      <c r="N447" t="s">
        <v>1693</v>
      </c>
      <c r="O447">
        <v>179</v>
      </c>
      <c r="P447">
        <v>84</v>
      </c>
      <c r="Q447" t="s">
        <v>4192</v>
      </c>
      <c r="R447" t="str">
        <f t="shared" si="31"/>
        <v>Hypertension</v>
      </c>
      <c r="S447">
        <v>192</v>
      </c>
      <c r="T447" t="str">
        <f t="shared" si="32"/>
        <v>Prediabetes</v>
      </c>
      <c r="U447">
        <v>8.9</v>
      </c>
      <c r="V447">
        <v>18.5</v>
      </c>
      <c r="W447" t="str">
        <f t="shared" si="33"/>
        <v>Normal</v>
      </c>
      <c r="X447">
        <v>177</v>
      </c>
      <c r="Y447" t="str">
        <f t="shared" si="34"/>
        <v>Normal</v>
      </c>
      <c r="Z447" t="s">
        <v>3749</v>
      </c>
      <c r="AA447">
        <v>45187</v>
      </c>
      <c r="AB447" t="s">
        <v>79</v>
      </c>
      <c r="AC447" t="s">
        <v>132</v>
      </c>
    </row>
    <row r="448" spans="1:29" x14ac:dyDescent="0.3">
      <c r="A448" t="s">
        <v>2623</v>
      </c>
      <c r="B448" t="s">
        <v>1918</v>
      </c>
      <c r="C448" t="s">
        <v>36</v>
      </c>
      <c r="D448">
        <v>29</v>
      </c>
      <c r="E448" t="str">
        <f t="shared" si="30"/>
        <v>Young Adult</v>
      </c>
      <c r="F448" t="s">
        <v>4743</v>
      </c>
      <c r="G448" t="s">
        <v>541</v>
      </c>
      <c r="H448" t="s">
        <v>5244</v>
      </c>
      <c r="I448" s="11">
        <v>45461</v>
      </c>
      <c r="J448" s="11">
        <v>45490</v>
      </c>
      <c r="K448" t="s">
        <v>53</v>
      </c>
      <c r="N448" t="s">
        <v>2625</v>
      </c>
      <c r="O448">
        <v>114</v>
      </c>
      <c r="P448">
        <v>93</v>
      </c>
      <c r="Q448" t="s">
        <v>4193</v>
      </c>
      <c r="R448" t="str">
        <f t="shared" si="31"/>
        <v>Hypertension</v>
      </c>
      <c r="S448">
        <v>183</v>
      </c>
      <c r="T448" t="str">
        <f t="shared" si="32"/>
        <v>Prediabetes</v>
      </c>
      <c r="U448">
        <v>23.7</v>
      </c>
      <c r="V448">
        <v>29.1</v>
      </c>
      <c r="W448" t="str">
        <f t="shared" si="33"/>
        <v>Over Weight</v>
      </c>
      <c r="X448">
        <v>175</v>
      </c>
      <c r="Y448" t="str">
        <f t="shared" si="34"/>
        <v>Normal</v>
      </c>
      <c r="Z448" t="s">
        <v>25</v>
      </c>
      <c r="AA448">
        <v>17367</v>
      </c>
      <c r="AB448" t="s">
        <v>379</v>
      </c>
      <c r="AC448" t="s">
        <v>132</v>
      </c>
    </row>
    <row r="449" spans="1:29" x14ac:dyDescent="0.3">
      <c r="A449" t="s">
        <v>2626</v>
      </c>
      <c r="B449" t="s">
        <v>364</v>
      </c>
      <c r="C449" t="s">
        <v>60</v>
      </c>
      <c r="D449">
        <v>52</v>
      </c>
      <c r="E449" t="str">
        <f t="shared" si="30"/>
        <v>Middle Age</v>
      </c>
      <c r="F449" t="s">
        <v>4744</v>
      </c>
      <c r="G449" t="s">
        <v>73</v>
      </c>
      <c r="H449" s="3" t="s">
        <v>5103</v>
      </c>
      <c r="I449" s="11">
        <v>44931</v>
      </c>
      <c r="J449" s="11">
        <v>44949</v>
      </c>
      <c r="K449" t="s">
        <v>196</v>
      </c>
      <c r="L449" t="s">
        <v>873</v>
      </c>
      <c r="M449" t="s">
        <v>5261</v>
      </c>
      <c r="N449" t="s">
        <v>2631</v>
      </c>
      <c r="O449">
        <v>154</v>
      </c>
      <c r="P449">
        <v>83</v>
      </c>
      <c r="Q449" t="s">
        <v>4081</v>
      </c>
      <c r="R449" t="str">
        <f t="shared" si="31"/>
        <v>Hypertension</v>
      </c>
      <c r="S449">
        <v>225</v>
      </c>
      <c r="T449" t="str">
        <f t="shared" si="32"/>
        <v>Diabetes</v>
      </c>
      <c r="U449">
        <v>8.9</v>
      </c>
      <c r="V449">
        <v>36.299999999999997</v>
      </c>
      <c r="W449" t="str">
        <f t="shared" si="33"/>
        <v>Obese</v>
      </c>
      <c r="X449">
        <v>195</v>
      </c>
      <c r="Y449" t="str">
        <f t="shared" si="34"/>
        <v>Normal</v>
      </c>
      <c r="Z449" t="s">
        <v>25</v>
      </c>
      <c r="AA449">
        <v>12405</v>
      </c>
      <c r="AB449" t="s">
        <v>4347</v>
      </c>
      <c r="AC449" t="s">
        <v>25</v>
      </c>
    </row>
    <row r="450" spans="1:29" x14ac:dyDescent="0.3">
      <c r="A450" t="s">
        <v>2632</v>
      </c>
      <c r="B450" t="s">
        <v>2633</v>
      </c>
      <c r="C450" t="s">
        <v>36</v>
      </c>
      <c r="D450">
        <v>64</v>
      </c>
      <c r="E450" t="str">
        <f t="shared" ref="E450:E513" si="35">IF(D450&gt;59, "Old Age", IF(D450&lt;40, "Young Adult",  "Middle Age"))</f>
        <v>Old Age</v>
      </c>
      <c r="F450" t="s">
        <v>4745</v>
      </c>
      <c r="G450" t="s">
        <v>329</v>
      </c>
      <c r="H450" s="3" t="s">
        <v>5244</v>
      </c>
      <c r="I450" s="11">
        <v>44065</v>
      </c>
      <c r="J450" s="11">
        <v>44081</v>
      </c>
      <c r="K450" t="s">
        <v>288</v>
      </c>
      <c r="L450" t="s">
        <v>25</v>
      </c>
      <c r="N450" t="s">
        <v>2637</v>
      </c>
      <c r="O450">
        <v>101</v>
      </c>
      <c r="P450">
        <v>95</v>
      </c>
      <c r="Q450" t="s">
        <v>2638</v>
      </c>
      <c r="R450" t="str">
        <f t="shared" ref="R450:R513" si="36">IF(OR(O450 &gt; 129, P450&gt; 79), "Hypertension", IF(AND(O450&gt;119, P450&lt;80), "Elevated", IF(OR(O450&lt;90, P450&lt;60), "Hypotension", "Normal")))</f>
        <v>Hypertension</v>
      </c>
      <c r="S450">
        <v>77</v>
      </c>
      <c r="T450" t="str">
        <f t="shared" ref="T450:T513" si="37">IF(S450&lt;70, "Hypoglycemia", IF(S450&gt;399,"Hyperglycemia", IF(S450&gt;199, "Diabetes", IF(S450&gt;139,"Prediabetes", "Normal"))))</f>
        <v>Normal</v>
      </c>
      <c r="U450">
        <v>8.1999999999999993</v>
      </c>
      <c r="V450">
        <v>30.3</v>
      </c>
      <c r="W450" t="str">
        <f t="shared" ref="W450:W513" si="38">IF(V450&gt;39.9, "Severe obesity", IF(V450&lt;18.5, "Under Weight", IF(V450&lt;25, "Normal", IF(V450&lt;30, "Over Weight", "Obese"))))</f>
        <v>Obese</v>
      </c>
      <c r="X450">
        <v>125</v>
      </c>
      <c r="Y450" t="str">
        <f t="shared" ref="Y450:Y513" si="39">IF(X450 &lt;200, "Normal", IF(X450 &gt;239, "High", "Border Line"))</f>
        <v>Normal</v>
      </c>
      <c r="Z450" t="s">
        <v>25</v>
      </c>
      <c r="AA450">
        <v>42093</v>
      </c>
      <c r="AB450" t="s">
        <v>4347</v>
      </c>
      <c r="AC450" t="s">
        <v>25</v>
      </c>
    </row>
    <row r="451" spans="1:29" x14ac:dyDescent="0.3">
      <c r="A451" t="s">
        <v>2639</v>
      </c>
      <c r="B451" t="s">
        <v>2640</v>
      </c>
      <c r="C451" t="s">
        <v>36</v>
      </c>
      <c r="D451">
        <v>31</v>
      </c>
      <c r="E451" t="str">
        <f t="shared" si="35"/>
        <v>Young Adult</v>
      </c>
      <c r="G451" t="s">
        <v>145</v>
      </c>
      <c r="H451" s="3" t="s">
        <v>5104</v>
      </c>
      <c r="I451" s="11">
        <v>43874</v>
      </c>
      <c r="J451" s="11">
        <v>43898</v>
      </c>
      <c r="K451" t="s">
        <v>342</v>
      </c>
      <c r="L451" t="s">
        <v>631</v>
      </c>
      <c r="M451" t="s">
        <v>5260</v>
      </c>
      <c r="N451" t="s">
        <v>2643</v>
      </c>
      <c r="O451">
        <v>149</v>
      </c>
      <c r="P451">
        <v>88</v>
      </c>
      <c r="Q451" t="s">
        <v>4194</v>
      </c>
      <c r="R451" t="str">
        <f t="shared" si="36"/>
        <v>Hypertension</v>
      </c>
      <c r="S451">
        <v>152</v>
      </c>
      <c r="T451" t="str">
        <f t="shared" si="37"/>
        <v>Prediabetes</v>
      </c>
      <c r="U451">
        <v>12.8</v>
      </c>
      <c r="V451">
        <v>31.1</v>
      </c>
      <c r="W451" t="str">
        <f t="shared" si="38"/>
        <v>Obese</v>
      </c>
      <c r="X451">
        <v>243</v>
      </c>
      <c r="Y451" t="str">
        <f t="shared" si="39"/>
        <v>High</v>
      </c>
      <c r="Z451" t="s">
        <v>3750</v>
      </c>
      <c r="AA451">
        <v>10983</v>
      </c>
      <c r="AB451" t="s">
        <v>33</v>
      </c>
      <c r="AC451" t="s">
        <v>132</v>
      </c>
    </row>
    <row r="452" spans="1:29" x14ac:dyDescent="0.3">
      <c r="A452" t="s">
        <v>3562</v>
      </c>
      <c r="B452" t="s">
        <v>2644</v>
      </c>
      <c r="C452" t="s">
        <v>60</v>
      </c>
      <c r="D452">
        <v>41</v>
      </c>
      <c r="E452" t="str">
        <f t="shared" si="35"/>
        <v>Middle Age</v>
      </c>
      <c r="F452" t="s">
        <v>4746</v>
      </c>
      <c r="G452" t="s">
        <v>25</v>
      </c>
      <c r="H452" s="3" t="s">
        <v>5244</v>
      </c>
      <c r="I452" s="11">
        <v>43875</v>
      </c>
      <c r="J452" s="11">
        <v>43876</v>
      </c>
      <c r="K452" t="s">
        <v>156</v>
      </c>
      <c r="L452" t="s">
        <v>261</v>
      </c>
      <c r="M452" t="s">
        <v>5256</v>
      </c>
      <c r="N452" t="s">
        <v>2647</v>
      </c>
      <c r="O452">
        <v>151</v>
      </c>
      <c r="P452">
        <v>75</v>
      </c>
      <c r="Q452" t="s">
        <v>2648</v>
      </c>
      <c r="R452" t="str">
        <f t="shared" si="36"/>
        <v>Hypertension</v>
      </c>
      <c r="S452">
        <v>185</v>
      </c>
      <c r="T452" t="str">
        <f t="shared" si="37"/>
        <v>Prediabetes</v>
      </c>
      <c r="U452">
        <v>6.8</v>
      </c>
      <c r="V452">
        <v>41.2</v>
      </c>
      <c r="W452" t="str">
        <f t="shared" si="38"/>
        <v>Severe obesity</v>
      </c>
      <c r="X452">
        <v>226</v>
      </c>
      <c r="Y452" t="str">
        <f t="shared" si="39"/>
        <v>Border Line</v>
      </c>
      <c r="Z452" t="s">
        <v>3749</v>
      </c>
      <c r="AA452">
        <v>39673</v>
      </c>
      <c r="AB452" t="s">
        <v>379</v>
      </c>
      <c r="AC452" t="s">
        <v>132</v>
      </c>
    </row>
    <row r="453" spans="1:29" x14ac:dyDescent="0.3">
      <c r="A453" t="s">
        <v>2649</v>
      </c>
      <c r="B453" t="s">
        <v>2650</v>
      </c>
      <c r="C453" t="s">
        <v>36</v>
      </c>
      <c r="D453">
        <v>83</v>
      </c>
      <c r="E453" t="str">
        <f t="shared" si="35"/>
        <v>Old Age</v>
      </c>
      <c r="F453" t="s">
        <v>4747</v>
      </c>
      <c r="G453" t="s">
        <v>153</v>
      </c>
      <c r="H453" s="3" t="s">
        <v>5244</v>
      </c>
      <c r="K453" t="s">
        <v>53</v>
      </c>
      <c r="L453" t="s">
        <v>631</v>
      </c>
      <c r="M453" t="s">
        <v>5260</v>
      </c>
      <c r="N453" t="s">
        <v>2652</v>
      </c>
      <c r="O453">
        <v>111</v>
      </c>
      <c r="P453">
        <v>65</v>
      </c>
      <c r="Q453" t="s">
        <v>4195</v>
      </c>
      <c r="R453" t="str">
        <f t="shared" si="36"/>
        <v>Normal</v>
      </c>
      <c r="S453">
        <v>233</v>
      </c>
      <c r="T453" t="str">
        <f t="shared" si="37"/>
        <v>Diabetes</v>
      </c>
      <c r="U453">
        <v>10.7</v>
      </c>
      <c r="V453">
        <v>17.8</v>
      </c>
      <c r="W453" t="str">
        <f t="shared" si="38"/>
        <v>Under Weight</v>
      </c>
      <c r="X453">
        <v>265</v>
      </c>
      <c r="Y453" t="str">
        <f t="shared" si="39"/>
        <v>High</v>
      </c>
      <c r="Z453" t="s">
        <v>3749</v>
      </c>
      <c r="AA453">
        <v>27639</v>
      </c>
      <c r="AB453" t="s">
        <v>79</v>
      </c>
      <c r="AC453" t="s">
        <v>68</v>
      </c>
    </row>
    <row r="454" spans="1:29" x14ac:dyDescent="0.3">
      <c r="A454" t="s">
        <v>2653</v>
      </c>
      <c r="B454" t="s">
        <v>1184</v>
      </c>
      <c r="C454" t="s">
        <v>60</v>
      </c>
      <c r="D454">
        <v>21</v>
      </c>
      <c r="E454" t="str">
        <f t="shared" si="35"/>
        <v>Young Adult</v>
      </c>
      <c r="F454" t="s">
        <v>4748</v>
      </c>
      <c r="G454" t="s">
        <v>338</v>
      </c>
      <c r="H454" s="3" t="s">
        <v>5244</v>
      </c>
      <c r="I454" s="11">
        <v>45586</v>
      </c>
      <c r="J454" s="11">
        <v>45596</v>
      </c>
      <c r="K454" t="s">
        <v>196</v>
      </c>
      <c r="L454" t="s">
        <v>481</v>
      </c>
      <c r="M454" t="s">
        <v>5263</v>
      </c>
      <c r="N454" t="s">
        <v>2657</v>
      </c>
      <c r="O454">
        <v>93</v>
      </c>
      <c r="P454">
        <v>80</v>
      </c>
      <c r="Q454" t="s">
        <v>4196</v>
      </c>
      <c r="R454" t="str">
        <f t="shared" si="36"/>
        <v>Hypertension</v>
      </c>
      <c r="S454">
        <v>121</v>
      </c>
      <c r="T454" t="str">
        <f t="shared" si="37"/>
        <v>Normal</v>
      </c>
      <c r="U454">
        <v>8.9</v>
      </c>
      <c r="V454">
        <v>33.299999999999997</v>
      </c>
      <c r="W454" t="str">
        <f t="shared" si="38"/>
        <v>Obese</v>
      </c>
      <c r="X454">
        <v>167</v>
      </c>
      <c r="Y454" t="str">
        <f t="shared" si="39"/>
        <v>Normal</v>
      </c>
      <c r="Z454" t="s">
        <v>3749</v>
      </c>
      <c r="AA454">
        <v>12623</v>
      </c>
      <c r="AB454" t="s">
        <v>4346</v>
      </c>
      <c r="AC454" t="s">
        <v>132</v>
      </c>
    </row>
    <row r="455" spans="1:29" x14ac:dyDescent="0.3">
      <c r="A455" t="s">
        <v>2658</v>
      </c>
      <c r="B455" t="s">
        <v>2659</v>
      </c>
      <c r="C455" t="s">
        <v>60</v>
      </c>
      <c r="D455">
        <v>29</v>
      </c>
      <c r="E455" t="str">
        <f t="shared" si="35"/>
        <v>Young Adult</v>
      </c>
      <c r="F455" t="s">
        <v>4749</v>
      </c>
      <c r="G455" t="s">
        <v>247</v>
      </c>
      <c r="H455" t="s">
        <v>5228</v>
      </c>
      <c r="I455" s="11">
        <v>45211</v>
      </c>
      <c r="J455" s="11">
        <v>45211</v>
      </c>
      <c r="K455" t="s">
        <v>342</v>
      </c>
      <c r="L455" t="s">
        <v>320</v>
      </c>
      <c r="M455" t="s">
        <v>5258</v>
      </c>
      <c r="O455">
        <v>125</v>
      </c>
      <c r="P455">
        <v>76</v>
      </c>
      <c r="Q455" t="s">
        <v>4197</v>
      </c>
      <c r="R455" t="str">
        <f t="shared" si="36"/>
        <v>Elevated</v>
      </c>
      <c r="S455">
        <v>195</v>
      </c>
      <c r="T455" t="str">
        <f t="shared" si="37"/>
        <v>Prediabetes</v>
      </c>
      <c r="U455">
        <v>12.5</v>
      </c>
      <c r="V455">
        <v>30</v>
      </c>
      <c r="W455" t="str">
        <f t="shared" si="38"/>
        <v>Obese</v>
      </c>
      <c r="X455">
        <v>268</v>
      </c>
      <c r="Y455" t="str">
        <f t="shared" si="39"/>
        <v>High</v>
      </c>
      <c r="Z455" t="s">
        <v>25</v>
      </c>
      <c r="AA455">
        <v>33137</v>
      </c>
      <c r="AB455" t="s">
        <v>25</v>
      </c>
      <c r="AC455" t="s">
        <v>68</v>
      </c>
    </row>
    <row r="456" spans="1:29" x14ac:dyDescent="0.3">
      <c r="A456" t="s">
        <v>2663</v>
      </c>
      <c r="B456" t="s">
        <v>2664</v>
      </c>
      <c r="C456" t="s">
        <v>60</v>
      </c>
      <c r="D456">
        <v>59</v>
      </c>
      <c r="E456" t="str">
        <f t="shared" si="35"/>
        <v>Middle Age</v>
      </c>
      <c r="F456" t="s">
        <v>4750</v>
      </c>
      <c r="G456" t="s">
        <v>95</v>
      </c>
      <c r="H456" s="3" t="s">
        <v>5244</v>
      </c>
      <c r="I456" s="11">
        <v>44739</v>
      </c>
      <c r="J456" s="11">
        <v>44761</v>
      </c>
      <c r="K456" t="s">
        <v>342</v>
      </c>
      <c r="L456" t="s">
        <v>320</v>
      </c>
      <c r="M456" t="s">
        <v>5258</v>
      </c>
      <c r="N456" t="s">
        <v>190</v>
      </c>
      <c r="O456">
        <v>175</v>
      </c>
      <c r="P456">
        <v>68</v>
      </c>
      <c r="Q456" t="s">
        <v>4198</v>
      </c>
      <c r="R456" t="str">
        <f t="shared" si="36"/>
        <v>Hypertension</v>
      </c>
      <c r="S456">
        <v>143</v>
      </c>
      <c r="T456" t="str">
        <f t="shared" si="37"/>
        <v>Prediabetes</v>
      </c>
      <c r="U456">
        <v>8</v>
      </c>
      <c r="V456">
        <v>43.9</v>
      </c>
      <c r="W456" t="str">
        <f t="shared" si="38"/>
        <v>Severe obesity</v>
      </c>
      <c r="X456">
        <v>267</v>
      </c>
      <c r="Y456" t="str">
        <f t="shared" si="39"/>
        <v>High</v>
      </c>
      <c r="Z456" t="s">
        <v>3751</v>
      </c>
      <c r="AA456">
        <v>11673</v>
      </c>
      <c r="AB456" t="s">
        <v>33</v>
      </c>
      <c r="AC456" t="s">
        <v>132</v>
      </c>
    </row>
    <row r="457" spans="1:29" x14ac:dyDescent="0.3">
      <c r="A457" t="s">
        <v>3516</v>
      </c>
      <c r="B457" t="s">
        <v>2523</v>
      </c>
      <c r="C457" t="s">
        <v>3442</v>
      </c>
      <c r="D457">
        <v>19</v>
      </c>
      <c r="E457" t="str">
        <f t="shared" si="35"/>
        <v>Young Adult</v>
      </c>
      <c r="F457" t="s">
        <v>4751</v>
      </c>
      <c r="G457" t="s">
        <v>153</v>
      </c>
      <c r="H457" s="3" t="s">
        <v>5244</v>
      </c>
      <c r="I457" s="11">
        <v>44555</v>
      </c>
      <c r="J457" s="11">
        <v>44557</v>
      </c>
      <c r="K457" t="s">
        <v>409</v>
      </c>
      <c r="L457" t="s">
        <v>25</v>
      </c>
      <c r="N457" t="s">
        <v>2672</v>
      </c>
      <c r="O457">
        <v>171</v>
      </c>
      <c r="P457">
        <v>65</v>
      </c>
      <c r="Q457" t="s">
        <v>2673</v>
      </c>
      <c r="R457" t="str">
        <f t="shared" si="36"/>
        <v>Hypertension</v>
      </c>
      <c r="S457">
        <v>259</v>
      </c>
      <c r="T457" t="str">
        <f t="shared" si="37"/>
        <v>Diabetes</v>
      </c>
      <c r="U457">
        <v>5.2</v>
      </c>
      <c r="V457">
        <v>38.700000000000003</v>
      </c>
      <c r="W457" t="str">
        <f t="shared" si="38"/>
        <v>Obese</v>
      </c>
      <c r="X457">
        <v>219</v>
      </c>
      <c r="Y457" t="str">
        <f t="shared" si="39"/>
        <v>Border Line</v>
      </c>
      <c r="Z457" t="s">
        <v>25</v>
      </c>
      <c r="AA457">
        <v>24007</v>
      </c>
      <c r="AB457" t="s">
        <v>79</v>
      </c>
      <c r="AC457" t="s">
        <v>132</v>
      </c>
    </row>
    <row r="458" spans="1:29" x14ac:dyDescent="0.3">
      <c r="A458" t="s">
        <v>2674</v>
      </c>
      <c r="B458" t="s">
        <v>691</v>
      </c>
      <c r="C458" t="s">
        <v>36</v>
      </c>
      <c r="D458">
        <v>67</v>
      </c>
      <c r="E458" t="str">
        <f t="shared" si="35"/>
        <v>Old Age</v>
      </c>
      <c r="F458" t="s">
        <v>4752</v>
      </c>
      <c r="G458" t="s">
        <v>541</v>
      </c>
      <c r="H458" s="3" t="s">
        <v>5244</v>
      </c>
      <c r="I458" s="11">
        <v>45347</v>
      </c>
      <c r="J458" s="11">
        <v>45350</v>
      </c>
      <c r="K458" t="s">
        <v>196</v>
      </c>
      <c r="L458" t="s">
        <v>261</v>
      </c>
      <c r="M458" t="s">
        <v>5256</v>
      </c>
      <c r="N458" t="s">
        <v>2676</v>
      </c>
      <c r="O458">
        <v>132</v>
      </c>
      <c r="P458">
        <v>96</v>
      </c>
      <c r="Q458" t="s">
        <v>3998</v>
      </c>
      <c r="R458" t="str">
        <f t="shared" si="36"/>
        <v>Hypertension</v>
      </c>
      <c r="S458">
        <v>278</v>
      </c>
      <c r="T458" t="str">
        <f t="shared" si="37"/>
        <v>Diabetes</v>
      </c>
      <c r="U458">
        <v>8.9</v>
      </c>
      <c r="V458">
        <v>24.6</v>
      </c>
      <c r="W458" t="str">
        <f t="shared" si="38"/>
        <v>Normal</v>
      </c>
      <c r="X458">
        <v>213</v>
      </c>
      <c r="Y458" t="str">
        <f t="shared" si="39"/>
        <v>Border Line</v>
      </c>
      <c r="Z458" t="s">
        <v>25</v>
      </c>
      <c r="AA458">
        <v>1649</v>
      </c>
      <c r="AB458" t="s">
        <v>4347</v>
      </c>
      <c r="AC458" t="s">
        <v>132</v>
      </c>
    </row>
    <row r="459" spans="1:29" x14ac:dyDescent="0.3">
      <c r="A459" t="s">
        <v>2677</v>
      </c>
      <c r="B459" t="s">
        <v>2678</v>
      </c>
      <c r="C459" t="s">
        <v>60</v>
      </c>
      <c r="D459">
        <v>49</v>
      </c>
      <c r="E459" t="str">
        <f t="shared" si="35"/>
        <v>Middle Age</v>
      </c>
      <c r="F459" t="s">
        <v>4753</v>
      </c>
      <c r="G459" t="s">
        <v>247</v>
      </c>
      <c r="H459" s="3" t="s">
        <v>5105</v>
      </c>
      <c r="I459" s="11">
        <v>45204</v>
      </c>
      <c r="J459" s="11">
        <v>45218</v>
      </c>
      <c r="K459" t="s">
        <v>230</v>
      </c>
      <c r="L459" t="s">
        <v>289</v>
      </c>
      <c r="M459" t="s">
        <v>5257</v>
      </c>
      <c r="N459" t="s">
        <v>2682</v>
      </c>
      <c r="O459">
        <v>166</v>
      </c>
      <c r="P459">
        <v>120</v>
      </c>
      <c r="Q459" t="s">
        <v>4200</v>
      </c>
      <c r="R459" t="str">
        <f t="shared" si="36"/>
        <v>Hypertension</v>
      </c>
      <c r="S459">
        <v>272</v>
      </c>
      <c r="T459" t="str">
        <f t="shared" si="37"/>
        <v>Diabetes</v>
      </c>
      <c r="U459">
        <v>11.3</v>
      </c>
      <c r="V459">
        <v>34.1</v>
      </c>
      <c r="W459" t="str">
        <f t="shared" si="38"/>
        <v>Obese</v>
      </c>
      <c r="X459">
        <v>187</v>
      </c>
      <c r="Y459" t="str">
        <f t="shared" si="39"/>
        <v>Normal</v>
      </c>
      <c r="Z459" t="s">
        <v>3750</v>
      </c>
      <c r="AA459">
        <v>26672</v>
      </c>
      <c r="AB459" t="s">
        <v>379</v>
      </c>
      <c r="AC459" t="s">
        <v>132</v>
      </c>
    </row>
    <row r="460" spans="1:29" x14ac:dyDescent="0.3">
      <c r="A460" t="s">
        <v>2683</v>
      </c>
      <c r="B460" t="s">
        <v>2481</v>
      </c>
      <c r="C460" t="s">
        <v>60</v>
      </c>
      <c r="D460">
        <v>39</v>
      </c>
      <c r="E460" t="str">
        <f t="shared" si="35"/>
        <v>Young Adult</v>
      </c>
      <c r="F460" t="s">
        <v>4754</v>
      </c>
      <c r="G460" t="s">
        <v>62</v>
      </c>
      <c r="H460" t="s">
        <v>5244</v>
      </c>
      <c r="I460" s="11">
        <v>44180</v>
      </c>
      <c r="J460" s="11">
        <v>44210</v>
      </c>
      <c r="K460" t="s">
        <v>196</v>
      </c>
      <c r="L460" t="s">
        <v>631</v>
      </c>
      <c r="M460" t="s">
        <v>5260</v>
      </c>
      <c r="O460">
        <v>138</v>
      </c>
      <c r="P460">
        <v>95</v>
      </c>
      <c r="Q460" t="s">
        <v>4201</v>
      </c>
      <c r="R460" t="str">
        <f t="shared" si="36"/>
        <v>Hypertension</v>
      </c>
      <c r="S460">
        <v>219</v>
      </c>
      <c r="T460" t="str">
        <f t="shared" si="37"/>
        <v>Diabetes</v>
      </c>
      <c r="U460">
        <v>10.1</v>
      </c>
      <c r="V460">
        <v>29.9</v>
      </c>
      <c r="W460" t="str">
        <f t="shared" si="38"/>
        <v>Over Weight</v>
      </c>
      <c r="X460">
        <v>213</v>
      </c>
      <c r="Y460" t="str">
        <f t="shared" si="39"/>
        <v>Border Line</v>
      </c>
      <c r="Z460" t="s">
        <v>25</v>
      </c>
      <c r="AA460">
        <v>5986</v>
      </c>
      <c r="AB460" t="s">
        <v>4347</v>
      </c>
      <c r="AC460" t="s">
        <v>68</v>
      </c>
    </row>
    <row r="461" spans="1:29" x14ac:dyDescent="0.3">
      <c r="A461" t="s">
        <v>3517</v>
      </c>
      <c r="B461" t="s">
        <v>2687</v>
      </c>
      <c r="C461" t="s">
        <v>3442</v>
      </c>
      <c r="D461">
        <v>39</v>
      </c>
      <c r="E461" t="str">
        <f t="shared" si="35"/>
        <v>Young Adult</v>
      </c>
      <c r="F461" t="s">
        <v>4755</v>
      </c>
      <c r="G461" t="s">
        <v>153</v>
      </c>
      <c r="H461" s="3" t="s">
        <v>5106</v>
      </c>
      <c r="I461" s="11">
        <v>44053</v>
      </c>
      <c r="J461" s="11">
        <v>44063</v>
      </c>
      <c r="K461" t="s">
        <v>668</v>
      </c>
      <c r="L461" t="s">
        <v>3748</v>
      </c>
      <c r="M461" t="s">
        <v>5266</v>
      </c>
      <c r="N461" t="s">
        <v>2691</v>
      </c>
      <c r="O461">
        <v>145</v>
      </c>
      <c r="P461">
        <v>74</v>
      </c>
      <c r="Q461" t="s">
        <v>4203</v>
      </c>
      <c r="R461" t="str">
        <f t="shared" si="36"/>
        <v>Hypertension</v>
      </c>
      <c r="S461">
        <v>192</v>
      </c>
      <c r="T461" t="str">
        <f t="shared" si="37"/>
        <v>Prediabetes</v>
      </c>
      <c r="U461">
        <v>8.9</v>
      </c>
      <c r="V461">
        <v>30.5</v>
      </c>
      <c r="W461" t="str">
        <f t="shared" si="38"/>
        <v>Obese</v>
      </c>
      <c r="X461">
        <v>180</v>
      </c>
      <c r="Y461" t="str">
        <f t="shared" si="39"/>
        <v>Normal</v>
      </c>
      <c r="Z461" t="s">
        <v>25</v>
      </c>
      <c r="AA461">
        <v>40122</v>
      </c>
      <c r="AB461" t="s">
        <v>79</v>
      </c>
      <c r="AC461" t="s">
        <v>132</v>
      </c>
    </row>
    <row r="462" spans="1:29" x14ac:dyDescent="0.3">
      <c r="A462" t="s">
        <v>3563</v>
      </c>
      <c r="B462" t="s">
        <v>2693</v>
      </c>
      <c r="C462" t="s">
        <v>60</v>
      </c>
      <c r="D462">
        <v>56</v>
      </c>
      <c r="E462" t="str">
        <f t="shared" si="35"/>
        <v>Middle Age</v>
      </c>
      <c r="F462" t="s">
        <v>4756</v>
      </c>
      <c r="G462" t="s">
        <v>153</v>
      </c>
      <c r="H462" s="3" t="s">
        <v>5244</v>
      </c>
      <c r="I462" s="11">
        <v>45146</v>
      </c>
      <c r="J462" s="11">
        <v>45147</v>
      </c>
      <c r="K462" t="s">
        <v>230</v>
      </c>
      <c r="L462" t="s">
        <v>873</v>
      </c>
      <c r="M462" t="s">
        <v>5261</v>
      </c>
      <c r="N462" t="s">
        <v>2697</v>
      </c>
      <c r="O462">
        <v>127</v>
      </c>
      <c r="P462">
        <v>65</v>
      </c>
      <c r="Q462" t="s">
        <v>2698</v>
      </c>
      <c r="R462" t="str">
        <f t="shared" si="36"/>
        <v>Elevated</v>
      </c>
      <c r="S462">
        <v>94</v>
      </c>
      <c r="T462" t="str">
        <f t="shared" si="37"/>
        <v>Normal</v>
      </c>
      <c r="U462">
        <v>12.2</v>
      </c>
      <c r="V462">
        <v>32.200000000000003</v>
      </c>
      <c r="W462" t="str">
        <f t="shared" si="38"/>
        <v>Obese</v>
      </c>
      <c r="X462">
        <v>211</v>
      </c>
      <c r="Y462" t="str">
        <f t="shared" si="39"/>
        <v>Border Line</v>
      </c>
      <c r="Z462" t="s">
        <v>3750</v>
      </c>
      <c r="AA462">
        <v>43368</v>
      </c>
      <c r="AB462" t="s">
        <v>4346</v>
      </c>
      <c r="AC462" t="s">
        <v>68</v>
      </c>
    </row>
    <row r="463" spans="1:29" x14ac:dyDescent="0.3">
      <c r="A463" t="s">
        <v>2699</v>
      </c>
      <c r="B463" t="s">
        <v>1683</v>
      </c>
      <c r="C463" t="s">
        <v>3442</v>
      </c>
      <c r="D463">
        <v>36</v>
      </c>
      <c r="E463" t="str">
        <f t="shared" si="35"/>
        <v>Young Adult</v>
      </c>
      <c r="G463" t="s">
        <v>468</v>
      </c>
      <c r="H463" s="3" t="s">
        <v>5244</v>
      </c>
      <c r="I463" s="11">
        <v>44283</v>
      </c>
      <c r="J463" s="11">
        <v>44299</v>
      </c>
      <c r="K463" t="s">
        <v>288</v>
      </c>
      <c r="L463" t="s">
        <v>54</v>
      </c>
      <c r="M463" t="s">
        <v>5259</v>
      </c>
      <c r="N463" t="s">
        <v>2701</v>
      </c>
      <c r="O463">
        <v>165</v>
      </c>
      <c r="P463">
        <v>67</v>
      </c>
      <c r="Q463" t="s">
        <v>4205</v>
      </c>
      <c r="R463" t="str">
        <f t="shared" si="36"/>
        <v>Hypertension</v>
      </c>
      <c r="S463">
        <v>277</v>
      </c>
      <c r="T463" t="str">
        <f t="shared" si="37"/>
        <v>Diabetes</v>
      </c>
      <c r="U463">
        <v>9.9</v>
      </c>
      <c r="V463">
        <v>39.1</v>
      </c>
      <c r="W463" t="str">
        <f t="shared" si="38"/>
        <v>Obese</v>
      </c>
      <c r="X463">
        <v>577</v>
      </c>
      <c r="Y463" t="str">
        <f t="shared" si="39"/>
        <v>High</v>
      </c>
      <c r="Z463" t="s">
        <v>3750</v>
      </c>
      <c r="AA463">
        <v>48021</v>
      </c>
      <c r="AB463" t="s">
        <v>25</v>
      </c>
      <c r="AC463" t="s">
        <v>68</v>
      </c>
    </row>
    <row r="464" spans="1:29" x14ac:dyDescent="0.3">
      <c r="A464" t="s">
        <v>2702</v>
      </c>
      <c r="B464" t="s">
        <v>768</v>
      </c>
      <c r="C464" t="s">
        <v>3442</v>
      </c>
      <c r="D464">
        <v>73</v>
      </c>
      <c r="E464" t="str">
        <f t="shared" si="35"/>
        <v>Old Age</v>
      </c>
      <c r="F464" t="s">
        <v>4757</v>
      </c>
      <c r="G464" t="s">
        <v>153</v>
      </c>
      <c r="H464" s="3" t="s">
        <v>5244</v>
      </c>
      <c r="I464" s="11">
        <v>45424</v>
      </c>
      <c r="J464" s="11">
        <v>45440</v>
      </c>
      <c r="K464" t="s">
        <v>53</v>
      </c>
      <c r="L464" t="s">
        <v>157</v>
      </c>
      <c r="M464" t="s">
        <v>5267</v>
      </c>
      <c r="N464" t="s">
        <v>1608</v>
      </c>
      <c r="O464">
        <v>106</v>
      </c>
      <c r="P464">
        <v>84</v>
      </c>
      <c r="Q464" t="s">
        <v>4206</v>
      </c>
      <c r="R464" t="str">
        <f t="shared" si="36"/>
        <v>Hypertension</v>
      </c>
      <c r="S464">
        <v>71</v>
      </c>
      <c r="T464" t="str">
        <f t="shared" si="37"/>
        <v>Normal</v>
      </c>
      <c r="U464">
        <v>9.1999999999999993</v>
      </c>
      <c r="V464">
        <v>32.1</v>
      </c>
      <c r="W464" t="str">
        <f t="shared" si="38"/>
        <v>Obese</v>
      </c>
      <c r="X464">
        <v>183</v>
      </c>
      <c r="Y464" t="str">
        <f t="shared" si="39"/>
        <v>Normal</v>
      </c>
      <c r="Z464" t="s">
        <v>3749</v>
      </c>
      <c r="AA464">
        <v>10389</v>
      </c>
      <c r="AB464" t="s">
        <v>4346</v>
      </c>
      <c r="AC464" t="s">
        <v>132</v>
      </c>
    </row>
    <row r="465" spans="1:29" x14ac:dyDescent="0.3">
      <c r="A465" t="s">
        <v>2705</v>
      </c>
      <c r="B465" t="s">
        <v>2706</v>
      </c>
      <c r="C465" t="s">
        <v>60</v>
      </c>
      <c r="D465">
        <v>56</v>
      </c>
      <c r="E465" t="str">
        <f t="shared" si="35"/>
        <v>Middle Age</v>
      </c>
      <c r="F465" t="s">
        <v>4756</v>
      </c>
      <c r="G465" t="s">
        <v>25</v>
      </c>
      <c r="H465" s="3" t="s">
        <v>5107</v>
      </c>
      <c r="I465" s="11">
        <v>45008</v>
      </c>
      <c r="J465" s="11">
        <v>45025</v>
      </c>
      <c r="K465" t="s">
        <v>53</v>
      </c>
      <c r="L465" t="s">
        <v>481</v>
      </c>
      <c r="M465" t="s">
        <v>5263</v>
      </c>
      <c r="N465" t="s">
        <v>2710</v>
      </c>
      <c r="O465">
        <v>90</v>
      </c>
      <c r="P465">
        <v>97</v>
      </c>
      <c r="Q465" s="53" t="s">
        <v>4207</v>
      </c>
      <c r="R465" s="53" t="str">
        <f t="shared" si="36"/>
        <v>Hypertension</v>
      </c>
      <c r="S465">
        <v>174</v>
      </c>
      <c r="T465" t="str">
        <f t="shared" si="37"/>
        <v>Prediabetes</v>
      </c>
      <c r="U465">
        <v>10.4</v>
      </c>
      <c r="V465">
        <v>36.1</v>
      </c>
      <c r="W465" t="str">
        <f t="shared" si="38"/>
        <v>Obese</v>
      </c>
      <c r="X465">
        <v>268</v>
      </c>
      <c r="Y465" t="str">
        <f t="shared" si="39"/>
        <v>High</v>
      </c>
      <c r="Z465" t="s">
        <v>25</v>
      </c>
      <c r="AA465">
        <v>8169</v>
      </c>
      <c r="AB465" t="s">
        <v>4346</v>
      </c>
      <c r="AC465" t="s">
        <v>25</v>
      </c>
    </row>
    <row r="466" spans="1:29" x14ac:dyDescent="0.3">
      <c r="A466" t="s">
        <v>2712</v>
      </c>
      <c r="B466" t="s">
        <v>922</v>
      </c>
      <c r="C466" t="s">
        <v>60</v>
      </c>
      <c r="D466">
        <v>27</v>
      </c>
      <c r="E466" t="str">
        <f t="shared" si="35"/>
        <v>Young Adult</v>
      </c>
      <c r="F466" t="s">
        <v>4758</v>
      </c>
      <c r="G466" t="s">
        <v>329</v>
      </c>
      <c r="H466" t="s">
        <v>5229</v>
      </c>
      <c r="K466" t="s">
        <v>53</v>
      </c>
      <c r="L466" t="s">
        <v>261</v>
      </c>
      <c r="M466" t="s">
        <v>5256</v>
      </c>
      <c r="O466">
        <v>139</v>
      </c>
      <c r="P466">
        <v>80</v>
      </c>
      <c r="Q466" t="s">
        <v>4209</v>
      </c>
      <c r="R466" t="str">
        <f t="shared" si="36"/>
        <v>Hypertension</v>
      </c>
      <c r="S466">
        <v>291</v>
      </c>
      <c r="T466" t="str">
        <f t="shared" si="37"/>
        <v>Diabetes</v>
      </c>
      <c r="U466">
        <v>6</v>
      </c>
      <c r="V466">
        <v>26.8</v>
      </c>
      <c r="W466" t="str">
        <f t="shared" si="38"/>
        <v>Over Weight</v>
      </c>
      <c r="X466">
        <v>249</v>
      </c>
      <c r="Y466" t="str">
        <f t="shared" si="39"/>
        <v>High</v>
      </c>
      <c r="Z466" t="s">
        <v>3749</v>
      </c>
      <c r="AA466">
        <v>2740300</v>
      </c>
      <c r="AB466" t="s">
        <v>4346</v>
      </c>
      <c r="AC466" t="s">
        <v>68</v>
      </c>
    </row>
    <row r="467" spans="1:29" x14ac:dyDescent="0.3">
      <c r="A467" t="s">
        <v>2716</v>
      </c>
      <c r="B467" t="s">
        <v>1454</v>
      </c>
      <c r="C467" t="s">
        <v>3442</v>
      </c>
      <c r="D467">
        <v>49</v>
      </c>
      <c r="E467" t="str">
        <f t="shared" si="35"/>
        <v>Middle Age</v>
      </c>
      <c r="F467" t="s">
        <v>4759</v>
      </c>
      <c r="G467" t="s">
        <v>73</v>
      </c>
      <c r="H467" s="3" t="s">
        <v>5244</v>
      </c>
      <c r="I467" s="11">
        <v>44929</v>
      </c>
      <c r="J467" s="11">
        <v>44951</v>
      </c>
      <c r="K467" t="s">
        <v>53</v>
      </c>
      <c r="L467" t="s">
        <v>873</v>
      </c>
      <c r="M467" t="s">
        <v>5261</v>
      </c>
      <c r="N467" t="s">
        <v>2720</v>
      </c>
      <c r="O467">
        <v>176</v>
      </c>
      <c r="P467">
        <v>68</v>
      </c>
      <c r="Q467" t="s">
        <v>4110</v>
      </c>
      <c r="R467" t="str">
        <f t="shared" si="36"/>
        <v>Hypertension</v>
      </c>
      <c r="S467">
        <v>192</v>
      </c>
      <c r="T467" t="str">
        <f t="shared" si="37"/>
        <v>Prediabetes</v>
      </c>
      <c r="U467">
        <v>11.2</v>
      </c>
      <c r="V467">
        <v>33.700000000000003</v>
      </c>
      <c r="W467" t="str">
        <f t="shared" si="38"/>
        <v>Obese</v>
      </c>
      <c r="X467">
        <v>257</v>
      </c>
      <c r="Y467" t="str">
        <f t="shared" si="39"/>
        <v>High</v>
      </c>
      <c r="Z467" t="s">
        <v>3750</v>
      </c>
      <c r="AA467">
        <v>10437</v>
      </c>
      <c r="AB467" t="s">
        <v>4347</v>
      </c>
      <c r="AC467" t="s">
        <v>132</v>
      </c>
    </row>
    <row r="468" spans="1:29" x14ac:dyDescent="0.3">
      <c r="A468" t="s">
        <v>2721</v>
      </c>
      <c r="B468" t="s">
        <v>2722</v>
      </c>
      <c r="C468" t="s">
        <v>36</v>
      </c>
      <c r="D468">
        <v>81</v>
      </c>
      <c r="E468" t="str">
        <f t="shared" si="35"/>
        <v>Old Age</v>
      </c>
      <c r="G468" t="s">
        <v>329</v>
      </c>
      <c r="H468" s="3" t="s">
        <v>5108</v>
      </c>
      <c r="I468" s="11">
        <v>44969</v>
      </c>
      <c r="J468" s="11">
        <v>44998</v>
      </c>
      <c r="K468" t="s">
        <v>196</v>
      </c>
      <c r="L468" t="s">
        <v>508</v>
      </c>
      <c r="M468" t="s">
        <v>5265</v>
      </c>
      <c r="N468" t="s">
        <v>43</v>
      </c>
      <c r="O468">
        <v>167</v>
      </c>
      <c r="P468">
        <v>66</v>
      </c>
      <c r="Q468" t="s">
        <v>3780</v>
      </c>
      <c r="R468" t="str">
        <f t="shared" si="36"/>
        <v>Hypertension</v>
      </c>
      <c r="S468">
        <v>256</v>
      </c>
      <c r="T468" t="str">
        <f t="shared" si="37"/>
        <v>Diabetes</v>
      </c>
      <c r="U468">
        <v>7.7</v>
      </c>
      <c r="V468">
        <v>39.9</v>
      </c>
      <c r="W468" t="str">
        <f t="shared" si="38"/>
        <v>Obese</v>
      </c>
      <c r="X468">
        <v>274</v>
      </c>
      <c r="Y468" t="str">
        <f t="shared" si="39"/>
        <v>High</v>
      </c>
      <c r="Z468" t="s">
        <v>3750</v>
      </c>
      <c r="AA468">
        <v>21196</v>
      </c>
      <c r="AB468" t="s">
        <v>4346</v>
      </c>
      <c r="AC468" t="s">
        <v>68</v>
      </c>
    </row>
    <row r="469" spans="1:29" x14ac:dyDescent="0.3">
      <c r="A469" t="s">
        <v>2725</v>
      </c>
      <c r="B469" t="s">
        <v>1761</v>
      </c>
      <c r="C469" t="s">
        <v>36</v>
      </c>
      <c r="D469">
        <v>43</v>
      </c>
      <c r="E469" t="str">
        <f t="shared" si="35"/>
        <v>Middle Age</v>
      </c>
      <c r="F469" t="s">
        <v>4760</v>
      </c>
      <c r="G469" t="s">
        <v>95</v>
      </c>
      <c r="H469" s="3" t="s">
        <v>5109</v>
      </c>
      <c r="I469" s="11">
        <v>45166</v>
      </c>
      <c r="J469" s="11">
        <v>45174</v>
      </c>
      <c r="K469" t="s">
        <v>409</v>
      </c>
      <c r="L469" t="s">
        <v>508</v>
      </c>
      <c r="M469" t="s">
        <v>5265</v>
      </c>
      <c r="N469" t="s">
        <v>2728</v>
      </c>
      <c r="O469">
        <v>158</v>
      </c>
      <c r="P469">
        <v>80</v>
      </c>
      <c r="Q469" t="s">
        <v>4211</v>
      </c>
      <c r="R469" t="str">
        <f t="shared" si="36"/>
        <v>Hypertension</v>
      </c>
      <c r="S469">
        <v>256</v>
      </c>
      <c r="T469" t="str">
        <f t="shared" si="37"/>
        <v>Diabetes</v>
      </c>
      <c r="U469">
        <v>5.9</v>
      </c>
      <c r="V469">
        <v>30</v>
      </c>
      <c r="W469" t="str">
        <f t="shared" si="38"/>
        <v>Obese</v>
      </c>
      <c r="X469">
        <v>209</v>
      </c>
      <c r="Y469" t="str">
        <f t="shared" si="39"/>
        <v>Border Line</v>
      </c>
      <c r="Z469" t="s">
        <v>3750</v>
      </c>
      <c r="AA469">
        <v>46449</v>
      </c>
      <c r="AB469" t="s">
        <v>79</v>
      </c>
      <c r="AC469" t="s">
        <v>132</v>
      </c>
    </row>
    <row r="470" spans="1:29" x14ac:dyDescent="0.3">
      <c r="A470" t="s">
        <v>3518</v>
      </c>
      <c r="B470" t="s">
        <v>2729</v>
      </c>
      <c r="C470" t="s">
        <v>60</v>
      </c>
      <c r="D470">
        <v>35</v>
      </c>
      <c r="E470" t="str">
        <f t="shared" si="35"/>
        <v>Young Adult</v>
      </c>
      <c r="F470" t="s">
        <v>4761</v>
      </c>
      <c r="G470" t="s">
        <v>329</v>
      </c>
      <c r="H470" t="s">
        <v>5230</v>
      </c>
      <c r="I470" s="11">
        <v>44341</v>
      </c>
      <c r="J470" s="11">
        <v>44371</v>
      </c>
      <c r="K470" t="s">
        <v>668</v>
      </c>
      <c r="N470" t="s">
        <v>447</v>
      </c>
      <c r="O470">
        <v>127</v>
      </c>
      <c r="P470">
        <v>91</v>
      </c>
      <c r="Q470" t="s">
        <v>4212</v>
      </c>
      <c r="R470" t="str">
        <f t="shared" si="36"/>
        <v>Hypertension</v>
      </c>
      <c r="S470">
        <v>197</v>
      </c>
      <c r="T470" t="str">
        <f t="shared" si="37"/>
        <v>Prediabetes</v>
      </c>
      <c r="U470">
        <v>7.1</v>
      </c>
      <c r="V470">
        <v>31.1</v>
      </c>
      <c r="W470" t="str">
        <f t="shared" si="38"/>
        <v>Obese</v>
      </c>
      <c r="X470">
        <v>261</v>
      </c>
      <c r="Y470" t="str">
        <f t="shared" si="39"/>
        <v>High</v>
      </c>
      <c r="Z470" t="s">
        <v>3749</v>
      </c>
      <c r="AA470">
        <v>15743</v>
      </c>
      <c r="AB470" t="s">
        <v>4347</v>
      </c>
      <c r="AC470" t="s">
        <v>68</v>
      </c>
    </row>
    <row r="471" spans="1:29" x14ac:dyDescent="0.3">
      <c r="A471" t="s">
        <v>2734</v>
      </c>
      <c r="B471" t="s">
        <v>954</v>
      </c>
      <c r="C471" t="s">
        <v>36</v>
      </c>
      <c r="D471">
        <v>68</v>
      </c>
      <c r="E471" t="str">
        <f t="shared" si="35"/>
        <v>Old Age</v>
      </c>
      <c r="F471" t="s">
        <v>2735</v>
      </c>
      <c r="G471" t="s">
        <v>73</v>
      </c>
      <c r="H471" s="3" t="s">
        <v>5244</v>
      </c>
      <c r="I471" s="11">
        <v>44853</v>
      </c>
      <c r="J471" s="11">
        <v>44881</v>
      </c>
      <c r="K471" t="s">
        <v>156</v>
      </c>
      <c r="L471" t="s">
        <v>508</v>
      </c>
      <c r="M471" t="s">
        <v>5265</v>
      </c>
      <c r="N471" t="s">
        <v>2738</v>
      </c>
      <c r="O471">
        <v>108</v>
      </c>
      <c r="P471">
        <v>69</v>
      </c>
      <c r="Q471" t="s">
        <v>2739</v>
      </c>
      <c r="R471" t="str">
        <f t="shared" si="36"/>
        <v>Normal</v>
      </c>
      <c r="S471">
        <v>123</v>
      </c>
      <c r="T471" t="str">
        <f t="shared" si="37"/>
        <v>Normal</v>
      </c>
      <c r="U471">
        <v>6.5</v>
      </c>
      <c r="V471">
        <v>20.8</v>
      </c>
      <c r="W471" t="str">
        <f t="shared" si="38"/>
        <v>Normal</v>
      </c>
      <c r="X471">
        <v>177</v>
      </c>
      <c r="Y471" t="str">
        <f t="shared" si="39"/>
        <v>Normal</v>
      </c>
      <c r="Z471" t="s">
        <v>3750</v>
      </c>
      <c r="AA471">
        <v>30861</v>
      </c>
      <c r="AB471" t="s">
        <v>25</v>
      </c>
      <c r="AC471" t="s">
        <v>132</v>
      </c>
    </row>
    <row r="472" spans="1:29" x14ac:dyDescent="0.3">
      <c r="A472" t="s">
        <v>2740</v>
      </c>
      <c r="B472" t="s">
        <v>2741</v>
      </c>
      <c r="C472" t="s">
        <v>60</v>
      </c>
      <c r="D472">
        <v>66</v>
      </c>
      <c r="E472" t="str">
        <f t="shared" si="35"/>
        <v>Old Age</v>
      </c>
      <c r="F472" t="s">
        <v>4762</v>
      </c>
      <c r="G472" t="s">
        <v>247</v>
      </c>
      <c r="H472" t="s">
        <v>5231</v>
      </c>
      <c r="I472" s="11">
        <v>44443</v>
      </c>
      <c r="J472" s="11">
        <v>44469</v>
      </c>
      <c r="K472" t="s">
        <v>53</v>
      </c>
      <c r="N472" t="s">
        <v>2745</v>
      </c>
      <c r="O472">
        <v>179</v>
      </c>
      <c r="P472">
        <v>83</v>
      </c>
      <c r="Q472" t="s">
        <v>4095</v>
      </c>
      <c r="R472" t="str">
        <f t="shared" si="36"/>
        <v>Hypertension</v>
      </c>
      <c r="S472">
        <v>191</v>
      </c>
      <c r="T472" t="str">
        <f t="shared" si="37"/>
        <v>Prediabetes</v>
      </c>
      <c r="U472">
        <v>5</v>
      </c>
      <c r="V472">
        <v>27.6</v>
      </c>
      <c r="W472" t="str">
        <f t="shared" si="38"/>
        <v>Over Weight</v>
      </c>
      <c r="X472">
        <v>267</v>
      </c>
      <c r="Y472" t="str">
        <f t="shared" si="39"/>
        <v>High</v>
      </c>
      <c r="Z472" t="s">
        <v>25</v>
      </c>
      <c r="AA472">
        <v>10603</v>
      </c>
      <c r="AB472" t="s">
        <v>79</v>
      </c>
      <c r="AC472" t="s">
        <v>68</v>
      </c>
    </row>
    <row r="473" spans="1:29" x14ac:dyDescent="0.3">
      <c r="A473" t="s">
        <v>2746</v>
      </c>
      <c r="B473" t="s">
        <v>489</v>
      </c>
      <c r="C473" t="s">
        <v>36</v>
      </c>
      <c r="D473">
        <v>60</v>
      </c>
      <c r="E473" t="str">
        <f t="shared" si="35"/>
        <v>Old Age</v>
      </c>
      <c r="F473" t="s">
        <v>4763</v>
      </c>
      <c r="G473" t="s">
        <v>247</v>
      </c>
      <c r="H473" s="3" t="s">
        <v>5110</v>
      </c>
      <c r="I473" s="11">
        <v>45286</v>
      </c>
      <c r="J473" s="11">
        <v>45310</v>
      </c>
      <c r="K473" t="s">
        <v>53</v>
      </c>
      <c r="L473" t="s">
        <v>261</v>
      </c>
      <c r="M473" t="s">
        <v>5256</v>
      </c>
      <c r="N473" t="s">
        <v>2750</v>
      </c>
      <c r="O473">
        <v>154</v>
      </c>
      <c r="P473">
        <v>67</v>
      </c>
      <c r="Q473" t="s">
        <v>4213</v>
      </c>
      <c r="R473" t="str">
        <f t="shared" si="36"/>
        <v>Hypertension</v>
      </c>
      <c r="S473">
        <v>161</v>
      </c>
      <c r="T473" t="str">
        <f t="shared" si="37"/>
        <v>Prediabetes</v>
      </c>
      <c r="U473">
        <v>4.8</v>
      </c>
      <c r="V473">
        <v>36.4</v>
      </c>
      <c r="W473" t="str">
        <f t="shared" si="38"/>
        <v>Obese</v>
      </c>
      <c r="X473">
        <v>237</v>
      </c>
      <c r="Y473" t="str">
        <f t="shared" si="39"/>
        <v>Border Line</v>
      </c>
      <c r="Z473" t="s">
        <v>3749</v>
      </c>
      <c r="AA473">
        <v>11795</v>
      </c>
      <c r="AB473" t="s">
        <v>25</v>
      </c>
      <c r="AC473" t="s">
        <v>132</v>
      </c>
    </row>
    <row r="474" spans="1:29" x14ac:dyDescent="0.3">
      <c r="A474" t="s">
        <v>2751</v>
      </c>
      <c r="B474" t="s">
        <v>3659</v>
      </c>
      <c r="C474" t="s">
        <v>36</v>
      </c>
      <c r="D474">
        <v>73</v>
      </c>
      <c r="E474" t="str">
        <f t="shared" si="35"/>
        <v>Old Age</v>
      </c>
      <c r="F474" t="s">
        <v>3679</v>
      </c>
      <c r="G474" t="s">
        <v>73</v>
      </c>
      <c r="H474" s="3" t="s">
        <v>5111</v>
      </c>
      <c r="I474" s="11">
        <v>44000</v>
      </c>
      <c r="J474" s="11">
        <v>44000</v>
      </c>
      <c r="K474" t="s">
        <v>668</v>
      </c>
      <c r="L474" t="s">
        <v>481</v>
      </c>
      <c r="M474" t="s">
        <v>5263</v>
      </c>
      <c r="N474" t="s">
        <v>983</v>
      </c>
      <c r="O474">
        <v>180</v>
      </c>
      <c r="P474">
        <v>100</v>
      </c>
      <c r="Q474" t="s">
        <v>4214</v>
      </c>
      <c r="R474" t="str">
        <f t="shared" si="36"/>
        <v>Hypertension</v>
      </c>
      <c r="S474">
        <v>213</v>
      </c>
      <c r="T474" t="str">
        <f t="shared" si="37"/>
        <v>Diabetes</v>
      </c>
      <c r="U474">
        <v>10.5</v>
      </c>
      <c r="V474">
        <v>26.8</v>
      </c>
      <c r="W474" t="str">
        <f t="shared" si="38"/>
        <v>Over Weight</v>
      </c>
      <c r="X474">
        <v>247</v>
      </c>
      <c r="Y474" t="str">
        <f t="shared" si="39"/>
        <v>High</v>
      </c>
      <c r="Z474" t="s">
        <v>3749</v>
      </c>
      <c r="AA474">
        <v>47864</v>
      </c>
      <c r="AB474" t="s">
        <v>379</v>
      </c>
      <c r="AC474" t="s">
        <v>132</v>
      </c>
    </row>
    <row r="475" spans="1:29" x14ac:dyDescent="0.3">
      <c r="A475" t="s">
        <v>2755</v>
      </c>
      <c r="B475" t="s">
        <v>819</v>
      </c>
      <c r="C475" t="s">
        <v>3442</v>
      </c>
      <c r="D475">
        <v>35</v>
      </c>
      <c r="E475" t="str">
        <f t="shared" si="35"/>
        <v>Young Adult</v>
      </c>
      <c r="F475" t="s">
        <v>4764</v>
      </c>
      <c r="G475" t="s">
        <v>62</v>
      </c>
      <c r="H475" s="3" t="s">
        <v>5112</v>
      </c>
      <c r="I475" s="11">
        <v>43969</v>
      </c>
      <c r="J475" s="11">
        <v>43989</v>
      </c>
      <c r="K475" t="s">
        <v>668</v>
      </c>
      <c r="L475" t="s">
        <v>54</v>
      </c>
      <c r="M475" t="s">
        <v>5259</v>
      </c>
      <c r="N475" t="s">
        <v>2760</v>
      </c>
      <c r="O475">
        <v>153</v>
      </c>
      <c r="P475">
        <v>84</v>
      </c>
      <c r="Q475" t="s">
        <v>4215</v>
      </c>
      <c r="R475" t="str">
        <f t="shared" si="36"/>
        <v>Hypertension</v>
      </c>
      <c r="S475">
        <v>275</v>
      </c>
      <c r="T475" t="str">
        <f t="shared" si="37"/>
        <v>Diabetes</v>
      </c>
      <c r="U475">
        <v>12.8</v>
      </c>
      <c r="V475">
        <v>40</v>
      </c>
      <c r="W475" t="str">
        <f t="shared" si="38"/>
        <v>Severe obesity</v>
      </c>
      <c r="X475">
        <v>136</v>
      </c>
      <c r="Y475" t="str">
        <f t="shared" si="39"/>
        <v>Normal</v>
      </c>
      <c r="Z475" t="s">
        <v>25</v>
      </c>
      <c r="AA475">
        <v>0</v>
      </c>
      <c r="AB475" t="s">
        <v>25</v>
      </c>
      <c r="AC475" t="s">
        <v>68</v>
      </c>
    </row>
    <row r="476" spans="1:29" x14ac:dyDescent="0.3">
      <c r="A476" t="s">
        <v>2761</v>
      </c>
      <c r="B476" t="s">
        <v>2047</v>
      </c>
      <c r="C476" t="s">
        <v>60</v>
      </c>
      <c r="D476">
        <v>43</v>
      </c>
      <c r="E476" t="str">
        <f t="shared" si="35"/>
        <v>Middle Age</v>
      </c>
      <c r="F476" t="s">
        <v>4765</v>
      </c>
      <c r="G476" t="s">
        <v>25</v>
      </c>
      <c r="H476" s="3" t="s">
        <v>5113</v>
      </c>
      <c r="I476" s="11">
        <v>45126</v>
      </c>
      <c r="J476" s="11">
        <v>45138</v>
      </c>
      <c r="K476" t="s">
        <v>53</v>
      </c>
      <c r="L476" t="s">
        <v>873</v>
      </c>
      <c r="M476" t="s">
        <v>5261</v>
      </c>
      <c r="N476" t="s">
        <v>2766</v>
      </c>
      <c r="O476">
        <v>139</v>
      </c>
      <c r="P476">
        <v>69</v>
      </c>
      <c r="Q476" t="s">
        <v>4216</v>
      </c>
      <c r="R476" t="str">
        <f t="shared" si="36"/>
        <v>Hypertension</v>
      </c>
      <c r="S476">
        <v>192</v>
      </c>
      <c r="T476" t="str">
        <f t="shared" si="37"/>
        <v>Prediabetes</v>
      </c>
      <c r="U476">
        <v>6.8</v>
      </c>
      <c r="V476">
        <v>22.4</v>
      </c>
      <c r="W476" t="str">
        <f t="shared" si="38"/>
        <v>Normal</v>
      </c>
      <c r="X476">
        <v>163</v>
      </c>
      <c r="Y476" t="str">
        <f t="shared" si="39"/>
        <v>Normal</v>
      </c>
      <c r="Z476" t="s">
        <v>3749</v>
      </c>
      <c r="AA476">
        <v>25205</v>
      </c>
      <c r="AB476" t="s">
        <v>4347</v>
      </c>
      <c r="AC476" t="s">
        <v>25</v>
      </c>
    </row>
    <row r="477" spans="1:29" x14ac:dyDescent="0.3">
      <c r="A477" t="s">
        <v>2768</v>
      </c>
      <c r="B477" t="s">
        <v>2769</v>
      </c>
      <c r="C477" t="s">
        <v>3442</v>
      </c>
      <c r="D477">
        <v>40</v>
      </c>
      <c r="E477" t="str">
        <f t="shared" si="35"/>
        <v>Middle Age</v>
      </c>
      <c r="F477" t="s">
        <v>2770</v>
      </c>
      <c r="G477" t="s">
        <v>73</v>
      </c>
      <c r="H477" s="3" t="s">
        <v>5114</v>
      </c>
      <c r="I477" s="11">
        <v>45036</v>
      </c>
      <c r="J477" s="11">
        <v>45052</v>
      </c>
      <c r="K477" t="s">
        <v>409</v>
      </c>
      <c r="L477" t="s">
        <v>289</v>
      </c>
      <c r="M477" t="s">
        <v>5257</v>
      </c>
      <c r="N477" t="s">
        <v>2774</v>
      </c>
      <c r="O477">
        <v>116</v>
      </c>
      <c r="P477">
        <v>74</v>
      </c>
      <c r="Q477" t="s">
        <v>2775</v>
      </c>
      <c r="R477" t="str">
        <f t="shared" si="36"/>
        <v>Normal</v>
      </c>
      <c r="S477">
        <v>166</v>
      </c>
      <c r="T477" t="str">
        <f t="shared" si="37"/>
        <v>Prediabetes</v>
      </c>
      <c r="U477">
        <v>5.9</v>
      </c>
      <c r="V477">
        <v>18</v>
      </c>
      <c r="W477" t="str">
        <f t="shared" si="38"/>
        <v>Under Weight</v>
      </c>
      <c r="X477">
        <v>202</v>
      </c>
      <c r="Y477" t="str">
        <f t="shared" si="39"/>
        <v>Border Line</v>
      </c>
      <c r="Z477" t="s">
        <v>3749</v>
      </c>
      <c r="AA477">
        <v>43966</v>
      </c>
      <c r="AB477" t="s">
        <v>379</v>
      </c>
      <c r="AC477" t="s">
        <v>68</v>
      </c>
    </row>
    <row r="478" spans="1:29" x14ac:dyDescent="0.3">
      <c r="A478" t="s">
        <v>3519</v>
      </c>
      <c r="B478" t="s">
        <v>1695</v>
      </c>
      <c r="C478" t="s">
        <v>60</v>
      </c>
      <c r="D478">
        <v>58</v>
      </c>
      <c r="E478" t="str">
        <f t="shared" si="35"/>
        <v>Middle Age</v>
      </c>
      <c r="F478" t="s">
        <v>4766</v>
      </c>
      <c r="G478" t="s">
        <v>25</v>
      </c>
      <c r="H478" s="3" t="s">
        <v>5115</v>
      </c>
      <c r="I478" s="11">
        <v>44445</v>
      </c>
      <c r="J478" s="11">
        <v>44468</v>
      </c>
      <c r="K478" t="s">
        <v>230</v>
      </c>
      <c r="L478" t="s">
        <v>481</v>
      </c>
      <c r="M478" t="s">
        <v>5263</v>
      </c>
      <c r="N478" t="s">
        <v>2780</v>
      </c>
      <c r="O478">
        <v>96</v>
      </c>
      <c r="P478">
        <v>71</v>
      </c>
      <c r="Q478" t="s">
        <v>4218</v>
      </c>
      <c r="R478" t="str">
        <f t="shared" si="36"/>
        <v>Normal</v>
      </c>
      <c r="S478">
        <v>215</v>
      </c>
      <c r="T478" t="str">
        <f t="shared" si="37"/>
        <v>Diabetes</v>
      </c>
      <c r="U478">
        <v>11</v>
      </c>
      <c r="V478">
        <v>35</v>
      </c>
      <c r="W478" t="str">
        <f t="shared" si="38"/>
        <v>Obese</v>
      </c>
      <c r="X478">
        <v>134</v>
      </c>
      <c r="Y478" t="str">
        <f t="shared" si="39"/>
        <v>Normal</v>
      </c>
      <c r="Z478" t="s">
        <v>3750</v>
      </c>
      <c r="AA478">
        <v>0</v>
      </c>
      <c r="AB478" t="s">
        <v>79</v>
      </c>
      <c r="AC478" t="s">
        <v>25</v>
      </c>
    </row>
    <row r="479" spans="1:29" x14ac:dyDescent="0.3">
      <c r="A479" t="s">
        <v>2781</v>
      </c>
      <c r="B479" t="s">
        <v>743</v>
      </c>
      <c r="C479" t="s">
        <v>3442</v>
      </c>
      <c r="D479">
        <v>80</v>
      </c>
      <c r="E479" t="str">
        <f t="shared" si="35"/>
        <v>Old Age</v>
      </c>
      <c r="F479" t="s">
        <v>4767</v>
      </c>
      <c r="G479" t="s">
        <v>247</v>
      </c>
      <c r="H479" s="3" t="s">
        <v>5244</v>
      </c>
      <c r="I479" s="11">
        <v>45110</v>
      </c>
      <c r="J479" s="11">
        <v>45111</v>
      </c>
      <c r="K479" t="s">
        <v>288</v>
      </c>
      <c r="L479" t="s">
        <v>873</v>
      </c>
      <c r="M479" t="s">
        <v>5261</v>
      </c>
      <c r="N479" t="s">
        <v>2784</v>
      </c>
      <c r="O479">
        <v>140</v>
      </c>
      <c r="P479">
        <v>70</v>
      </c>
      <c r="Q479" t="s">
        <v>4219</v>
      </c>
      <c r="R479" t="str">
        <f t="shared" si="36"/>
        <v>Hypertension</v>
      </c>
      <c r="S479">
        <v>192</v>
      </c>
      <c r="T479" t="str">
        <f t="shared" si="37"/>
        <v>Prediabetes</v>
      </c>
      <c r="U479">
        <v>8.9</v>
      </c>
      <c r="V479">
        <v>27.3</v>
      </c>
      <c r="W479" t="str">
        <f t="shared" si="38"/>
        <v>Over Weight</v>
      </c>
      <c r="X479">
        <v>242</v>
      </c>
      <c r="Y479" t="str">
        <f t="shared" si="39"/>
        <v>High</v>
      </c>
      <c r="Z479" t="s">
        <v>3749</v>
      </c>
      <c r="AA479">
        <v>44331</v>
      </c>
      <c r="AB479" t="s">
        <v>79</v>
      </c>
      <c r="AC479" t="s">
        <v>25</v>
      </c>
    </row>
    <row r="480" spans="1:29" x14ac:dyDescent="0.3">
      <c r="A480" t="s">
        <v>2785</v>
      </c>
      <c r="B480" t="s">
        <v>389</v>
      </c>
      <c r="C480" t="s">
        <v>36</v>
      </c>
      <c r="D480">
        <v>49</v>
      </c>
      <c r="E480" t="str">
        <f t="shared" si="35"/>
        <v>Middle Age</v>
      </c>
      <c r="F480" t="s">
        <v>4768</v>
      </c>
      <c r="G480" t="s">
        <v>73</v>
      </c>
      <c r="H480" s="3" t="s">
        <v>5116</v>
      </c>
      <c r="K480" t="s">
        <v>196</v>
      </c>
      <c r="L480" t="s">
        <v>320</v>
      </c>
      <c r="M480" t="s">
        <v>5258</v>
      </c>
      <c r="N480" t="s">
        <v>1693</v>
      </c>
      <c r="O480">
        <v>160</v>
      </c>
      <c r="P480">
        <v>87</v>
      </c>
      <c r="Q480" t="s">
        <v>4220</v>
      </c>
      <c r="R480" t="str">
        <f t="shared" si="36"/>
        <v>Hypertension</v>
      </c>
      <c r="S480">
        <v>146</v>
      </c>
      <c r="T480" t="str">
        <f t="shared" si="37"/>
        <v>Prediabetes</v>
      </c>
      <c r="U480">
        <v>5.4</v>
      </c>
      <c r="V480">
        <v>31.1</v>
      </c>
      <c r="W480" t="str">
        <f t="shared" si="38"/>
        <v>Obese</v>
      </c>
      <c r="X480">
        <v>157</v>
      </c>
      <c r="Y480" t="str">
        <f t="shared" si="39"/>
        <v>Normal</v>
      </c>
      <c r="Z480" t="s">
        <v>3751</v>
      </c>
      <c r="AA480">
        <v>6863</v>
      </c>
      <c r="AB480" t="s">
        <v>79</v>
      </c>
      <c r="AC480" t="s">
        <v>68</v>
      </c>
    </row>
    <row r="481" spans="1:29" x14ac:dyDescent="0.3">
      <c r="A481" t="s">
        <v>2789</v>
      </c>
      <c r="B481" t="s">
        <v>210</v>
      </c>
      <c r="C481" t="s">
        <v>36</v>
      </c>
      <c r="D481">
        <v>53</v>
      </c>
      <c r="E481" t="str">
        <f t="shared" si="35"/>
        <v>Middle Age</v>
      </c>
      <c r="F481" t="s">
        <v>4769</v>
      </c>
      <c r="G481" t="s">
        <v>153</v>
      </c>
      <c r="H481" s="3" t="s">
        <v>5117</v>
      </c>
      <c r="I481" s="11">
        <v>45499</v>
      </c>
      <c r="J481" s="11">
        <v>45522</v>
      </c>
      <c r="K481" t="s">
        <v>288</v>
      </c>
      <c r="L481" t="s">
        <v>157</v>
      </c>
      <c r="M481" t="s">
        <v>5267</v>
      </c>
      <c r="N481" t="s">
        <v>2793</v>
      </c>
      <c r="O481">
        <v>134</v>
      </c>
      <c r="P481">
        <v>85</v>
      </c>
      <c r="Q481" t="s">
        <v>4222</v>
      </c>
      <c r="R481" t="str">
        <f t="shared" si="36"/>
        <v>Hypertension</v>
      </c>
      <c r="S481">
        <v>197</v>
      </c>
      <c r="T481" t="str">
        <f t="shared" si="37"/>
        <v>Prediabetes</v>
      </c>
      <c r="U481">
        <v>10</v>
      </c>
      <c r="V481">
        <v>24.3</v>
      </c>
      <c r="W481" t="str">
        <f t="shared" si="38"/>
        <v>Normal</v>
      </c>
      <c r="X481">
        <v>202</v>
      </c>
      <c r="Y481" t="str">
        <f t="shared" si="39"/>
        <v>Border Line</v>
      </c>
      <c r="Z481" t="s">
        <v>25</v>
      </c>
      <c r="AA481">
        <v>47938</v>
      </c>
      <c r="AB481" t="s">
        <v>79</v>
      </c>
      <c r="AC481" t="s">
        <v>132</v>
      </c>
    </row>
    <row r="482" spans="1:29" x14ac:dyDescent="0.3">
      <c r="A482" t="s">
        <v>2795</v>
      </c>
      <c r="B482" t="s">
        <v>2796</v>
      </c>
      <c r="C482" t="s">
        <v>36</v>
      </c>
      <c r="D482">
        <v>68</v>
      </c>
      <c r="E482" t="str">
        <f t="shared" si="35"/>
        <v>Old Age</v>
      </c>
      <c r="F482" t="s">
        <v>4770</v>
      </c>
      <c r="G482" t="s">
        <v>73</v>
      </c>
      <c r="H482" s="3" t="s">
        <v>5118</v>
      </c>
      <c r="I482" s="11">
        <v>45225</v>
      </c>
      <c r="J482" s="11">
        <v>45240</v>
      </c>
      <c r="K482" t="s">
        <v>288</v>
      </c>
      <c r="L482" t="s">
        <v>631</v>
      </c>
      <c r="M482" t="s">
        <v>5260</v>
      </c>
      <c r="N482" t="s">
        <v>983</v>
      </c>
      <c r="O482">
        <v>296</v>
      </c>
      <c r="P482">
        <v>72</v>
      </c>
      <c r="Q482" t="s">
        <v>4224</v>
      </c>
      <c r="R482" t="str">
        <f t="shared" si="36"/>
        <v>Hypertension</v>
      </c>
      <c r="S482">
        <v>223</v>
      </c>
      <c r="T482" t="str">
        <f t="shared" si="37"/>
        <v>Diabetes</v>
      </c>
      <c r="U482">
        <v>10.199999999999999</v>
      </c>
      <c r="V482">
        <v>31.1</v>
      </c>
      <c r="W482" t="str">
        <f t="shared" si="38"/>
        <v>Obese</v>
      </c>
      <c r="X482">
        <v>190</v>
      </c>
      <c r="Y482" t="str">
        <f t="shared" si="39"/>
        <v>Normal</v>
      </c>
      <c r="Z482" t="s">
        <v>25</v>
      </c>
      <c r="AA482">
        <v>43406</v>
      </c>
      <c r="AB482" t="s">
        <v>25</v>
      </c>
      <c r="AC482" t="s">
        <v>132</v>
      </c>
    </row>
    <row r="483" spans="1:29" x14ac:dyDescent="0.3">
      <c r="A483" t="s">
        <v>3459</v>
      </c>
      <c r="B483" t="s">
        <v>2800</v>
      </c>
      <c r="C483" t="s">
        <v>60</v>
      </c>
      <c r="D483">
        <v>43</v>
      </c>
      <c r="E483" t="str">
        <f t="shared" si="35"/>
        <v>Middle Age</v>
      </c>
      <c r="F483" t="s">
        <v>4771</v>
      </c>
      <c r="G483" t="s">
        <v>316</v>
      </c>
      <c r="H483" s="3" t="s">
        <v>5119</v>
      </c>
      <c r="I483" s="11">
        <v>44827</v>
      </c>
      <c r="J483" s="11">
        <v>44840</v>
      </c>
      <c r="K483" t="s">
        <v>230</v>
      </c>
      <c r="L483" t="s">
        <v>320</v>
      </c>
      <c r="M483" t="s">
        <v>5258</v>
      </c>
      <c r="N483" t="s">
        <v>2803</v>
      </c>
      <c r="O483">
        <v>160</v>
      </c>
      <c r="P483">
        <v>68</v>
      </c>
      <c r="Q483" t="s">
        <v>4225</v>
      </c>
      <c r="R483" t="str">
        <f t="shared" si="36"/>
        <v>Hypertension</v>
      </c>
      <c r="S483">
        <v>75</v>
      </c>
      <c r="T483" t="str">
        <f t="shared" si="37"/>
        <v>Normal</v>
      </c>
      <c r="U483">
        <v>8.9</v>
      </c>
      <c r="V483">
        <v>34.9</v>
      </c>
      <c r="W483" t="str">
        <f t="shared" si="38"/>
        <v>Obese</v>
      </c>
      <c r="X483">
        <v>127</v>
      </c>
      <c r="Y483" t="str">
        <f t="shared" si="39"/>
        <v>Normal</v>
      </c>
      <c r="Z483" t="s">
        <v>3749</v>
      </c>
      <c r="AA483">
        <v>0</v>
      </c>
      <c r="AB483" t="s">
        <v>25</v>
      </c>
      <c r="AC483" t="s">
        <v>68</v>
      </c>
    </row>
    <row r="484" spans="1:29" x14ac:dyDescent="0.3">
      <c r="A484" t="s">
        <v>2804</v>
      </c>
      <c r="B484" t="s">
        <v>2805</v>
      </c>
      <c r="C484" t="s">
        <v>60</v>
      </c>
      <c r="D484">
        <v>41</v>
      </c>
      <c r="E484" t="str">
        <f t="shared" si="35"/>
        <v>Middle Age</v>
      </c>
      <c r="F484" t="s">
        <v>4772</v>
      </c>
      <c r="G484" t="s">
        <v>468</v>
      </c>
      <c r="H484" s="3" t="s">
        <v>5120</v>
      </c>
      <c r="I484" s="11">
        <v>44277</v>
      </c>
      <c r="J484" s="11">
        <v>44289</v>
      </c>
      <c r="K484" t="s">
        <v>668</v>
      </c>
      <c r="L484" t="s">
        <v>650</v>
      </c>
      <c r="M484" t="s">
        <v>5264</v>
      </c>
      <c r="N484" t="s">
        <v>2427</v>
      </c>
      <c r="O484">
        <v>164</v>
      </c>
      <c r="P484">
        <v>63</v>
      </c>
      <c r="Q484" t="s">
        <v>2809</v>
      </c>
      <c r="R484" t="str">
        <f t="shared" si="36"/>
        <v>Hypertension</v>
      </c>
      <c r="S484">
        <v>144</v>
      </c>
      <c r="T484" t="str">
        <f t="shared" si="37"/>
        <v>Prediabetes</v>
      </c>
      <c r="U484">
        <v>5.9</v>
      </c>
      <c r="V484">
        <v>25.1</v>
      </c>
      <c r="W484" t="str">
        <f t="shared" si="38"/>
        <v>Over Weight</v>
      </c>
      <c r="X484">
        <v>245</v>
      </c>
      <c r="Y484" t="str">
        <f t="shared" si="39"/>
        <v>High</v>
      </c>
      <c r="Z484" t="s">
        <v>25</v>
      </c>
      <c r="AA484">
        <v>38110</v>
      </c>
      <c r="AB484" t="s">
        <v>4346</v>
      </c>
      <c r="AC484" t="s">
        <v>132</v>
      </c>
    </row>
    <row r="485" spans="1:29" x14ac:dyDescent="0.3">
      <c r="A485" t="s">
        <v>3564</v>
      </c>
      <c r="B485" t="s">
        <v>2810</v>
      </c>
      <c r="C485" t="s">
        <v>60</v>
      </c>
      <c r="D485">
        <v>21</v>
      </c>
      <c r="E485" t="str">
        <f t="shared" si="35"/>
        <v>Young Adult</v>
      </c>
      <c r="F485" t="s">
        <v>4773</v>
      </c>
      <c r="G485" t="s">
        <v>25</v>
      </c>
      <c r="H485" s="3" t="s">
        <v>5121</v>
      </c>
      <c r="I485" s="11">
        <v>44188</v>
      </c>
      <c r="J485" s="11">
        <v>44192</v>
      </c>
      <c r="K485" t="s">
        <v>230</v>
      </c>
      <c r="L485" t="s">
        <v>54</v>
      </c>
      <c r="M485" t="s">
        <v>5259</v>
      </c>
      <c r="N485" t="s">
        <v>2814</v>
      </c>
      <c r="O485">
        <v>180</v>
      </c>
      <c r="P485">
        <v>70</v>
      </c>
      <c r="Q485" t="s">
        <v>4226</v>
      </c>
      <c r="R485" t="str">
        <f t="shared" si="36"/>
        <v>Hypertension</v>
      </c>
      <c r="S485">
        <v>134</v>
      </c>
      <c r="T485" t="str">
        <f t="shared" si="37"/>
        <v>Normal</v>
      </c>
      <c r="U485">
        <v>11.1</v>
      </c>
      <c r="V485">
        <v>36.4</v>
      </c>
      <c r="W485" t="str">
        <f t="shared" si="38"/>
        <v>Obese</v>
      </c>
      <c r="X485">
        <v>154</v>
      </c>
      <c r="Y485" t="str">
        <f t="shared" si="39"/>
        <v>Normal</v>
      </c>
      <c r="Z485" t="s">
        <v>3749</v>
      </c>
      <c r="AA485">
        <v>15209</v>
      </c>
      <c r="AB485" t="s">
        <v>4347</v>
      </c>
      <c r="AC485" t="s">
        <v>68</v>
      </c>
    </row>
    <row r="486" spans="1:29" x14ac:dyDescent="0.3">
      <c r="A486" t="s">
        <v>2815</v>
      </c>
      <c r="B486" t="s">
        <v>2816</v>
      </c>
      <c r="C486" t="s">
        <v>60</v>
      </c>
      <c r="D486">
        <v>77</v>
      </c>
      <c r="E486" t="str">
        <f t="shared" si="35"/>
        <v>Old Age</v>
      </c>
      <c r="F486" t="s">
        <v>4774</v>
      </c>
      <c r="G486" t="s">
        <v>316</v>
      </c>
      <c r="H486" s="3" t="s">
        <v>5244</v>
      </c>
      <c r="I486" s="11">
        <v>45508</v>
      </c>
      <c r="J486" s="11">
        <v>45506</v>
      </c>
      <c r="K486" t="s">
        <v>342</v>
      </c>
      <c r="L486" t="s">
        <v>873</v>
      </c>
      <c r="M486" t="s">
        <v>5261</v>
      </c>
      <c r="N486" t="s">
        <v>2820</v>
      </c>
      <c r="O486">
        <v>146</v>
      </c>
      <c r="P486">
        <v>78</v>
      </c>
      <c r="Q486" t="s">
        <v>4227</v>
      </c>
      <c r="R486" t="str">
        <f t="shared" si="36"/>
        <v>Hypertension</v>
      </c>
      <c r="S486">
        <v>161</v>
      </c>
      <c r="T486" t="str">
        <f t="shared" si="37"/>
        <v>Prediabetes</v>
      </c>
      <c r="U486">
        <v>6.3</v>
      </c>
      <c r="V486">
        <v>40.200000000000003</v>
      </c>
      <c r="W486" t="str">
        <f t="shared" si="38"/>
        <v>Severe obesity</v>
      </c>
      <c r="X486">
        <v>175</v>
      </c>
      <c r="Y486" t="str">
        <f t="shared" si="39"/>
        <v>Normal</v>
      </c>
      <c r="Z486" t="s">
        <v>3751</v>
      </c>
      <c r="AA486">
        <v>10791</v>
      </c>
      <c r="AB486" t="s">
        <v>33</v>
      </c>
      <c r="AC486" t="s">
        <v>132</v>
      </c>
    </row>
    <row r="487" spans="1:29" x14ac:dyDescent="0.3">
      <c r="A487" t="s">
        <v>2822</v>
      </c>
      <c r="B487" t="s">
        <v>1723</v>
      </c>
      <c r="C487" t="s">
        <v>3442</v>
      </c>
      <c r="D487">
        <v>44</v>
      </c>
      <c r="E487" t="str">
        <f t="shared" si="35"/>
        <v>Middle Age</v>
      </c>
      <c r="F487" t="s">
        <v>4775</v>
      </c>
      <c r="G487" t="s">
        <v>316</v>
      </c>
      <c r="H487" t="s">
        <v>5232</v>
      </c>
      <c r="I487" s="11">
        <v>45580</v>
      </c>
      <c r="J487" s="11">
        <v>45596</v>
      </c>
      <c r="K487" t="s">
        <v>53</v>
      </c>
      <c r="L487" t="s">
        <v>508</v>
      </c>
      <c r="M487" t="s">
        <v>5265</v>
      </c>
      <c r="O487">
        <v>116</v>
      </c>
      <c r="P487">
        <v>72</v>
      </c>
      <c r="Q487" t="s">
        <v>4025</v>
      </c>
      <c r="R487" t="str">
        <f t="shared" si="36"/>
        <v>Normal</v>
      </c>
      <c r="S487">
        <v>192</v>
      </c>
      <c r="T487" t="str">
        <f t="shared" si="37"/>
        <v>Prediabetes</v>
      </c>
      <c r="U487">
        <v>11.4</v>
      </c>
      <c r="V487">
        <v>37.6</v>
      </c>
      <c r="W487" t="str">
        <f t="shared" si="38"/>
        <v>Obese</v>
      </c>
      <c r="X487">
        <v>199</v>
      </c>
      <c r="Y487" t="str">
        <f t="shared" si="39"/>
        <v>Normal</v>
      </c>
      <c r="Z487" t="s">
        <v>3749</v>
      </c>
      <c r="AA487">
        <v>42598</v>
      </c>
      <c r="AB487" t="s">
        <v>4347</v>
      </c>
      <c r="AC487" t="s">
        <v>132</v>
      </c>
    </row>
    <row r="488" spans="1:29" x14ac:dyDescent="0.3">
      <c r="A488" t="s">
        <v>2826</v>
      </c>
      <c r="B488" t="s">
        <v>2005</v>
      </c>
      <c r="C488" t="s">
        <v>3442</v>
      </c>
      <c r="D488">
        <v>55</v>
      </c>
      <c r="E488" t="str">
        <f t="shared" si="35"/>
        <v>Middle Age</v>
      </c>
      <c r="F488" t="s">
        <v>4776</v>
      </c>
      <c r="G488" t="s">
        <v>468</v>
      </c>
      <c r="H488" s="3" t="s">
        <v>5122</v>
      </c>
      <c r="I488" s="11">
        <v>44808</v>
      </c>
      <c r="J488" s="11">
        <v>44832</v>
      </c>
      <c r="K488" t="s">
        <v>230</v>
      </c>
      <c r="L488" t="s">
        <v>320</v>
      </c>
      <c r="M488" t="s">
        <v>5258</v>
      </c>
      <c r="N488" t="s">
        <v>2831</v>
      </c>
      <c r="O488">
        <v>91</v>
      </c>
      <c r="P488">
        <v>96</v>
      </c>
      <c r="Q488" s="53" t="s">
        <v>4230</v>
      </c>
      <c r="R488" s="53" t="str">
        <f t="shared" si="36"/>
        <v>Hypertension</v>
      </c>
      <c r="S488">
        <v>143</v>
      </c>
      <c r="T488" t="str">
        <f t="shared" si="37"/>
        <v>Prediabetes</v>
      </c>
      <c r="U488">
        <v>12.3</v>
      </c>
      <c r="V488">
        <v>30.1</v>
      </c>
      <c r="W488" t="str">
        <f t="shared" si="38"/>
        <v>Obese</v>
      </c>
      <c r="X488">
        <v>197</v>
      </c>
      <c r="Y488" t="str">
        <f t="shared" si="39"/>
        <v>Normal</v>
      </c>
      <c r="Z488" t="s">
        <v>25</v>
      </c>
      <c r="AA488">
        <v>10450</v>
      </c>
      <c r="AB488" t="s">
        <v>379</v>
      </c>
      <c r="AC488" t="s">
        <v>132</v>
      </c>
    </row>
    <row r="489" spans="1:29" x14ac:dyDescent="0.3">
      <c r="A489" t="s">
        <v>2833</v>
      </c>
      <c r="B489" t="s">
        <v>855</v>
      </c>
      <c r="C489" t="s">
        <v>36</v>
      </c>
      <c r="D489">
        <v>26</v>
      </c>
      <c r="E489" t="str">
        <f t="shared" si="35"/>
        <v>Young Adult</v>
      </c>
      <c r="F489" t="s">
        <v>4777</v>
      </c>
      <c r="G489" t="s">
        <v>95</v>
      </c>
      <c r="H489" s="3" t="s">
        <v>5123</v>
      </c>
      <c r="I489" s="11">
        <v>44995</v>
      </c>
      <c r="J489" s="11">
        <v>44994</v>
      </c>
      <c r="K489" t="s">
        <v>288</v>
      </c>
      <c r="L489" t="s">
        <v>157</v>
      </c>
      <c r="M489" t="s">
        <v>5267</v>
      </c>
      <c r="N489" t="s">
        <v>2837</v>
      </c>
      <c r="O489">
        <v>108</v>
      </c>
      <c r="P489">
        <v>87</v>
      </c>
      <c r="Q489" t="s">
        <v>4232</v>
      </c>
      <c r="R489" t="str">
        <f t="shared" si="36"/>
        <v>Hypertension</v>
      </c>
      <c r="S489">
        <v>201</v>
      </c>
      <c r="T489" t="str">
        <f t="shared" si="37"/>
        <v>Diabetes</v>
      </c>
      <c r="U489">
        <v>4.5</v>
      </c>
      <c r="V489">
        <v>31.1</v>
      </c>
      <c r="W489" t="str">
        <f t="shared" si="38"/>
        <v>Obese</v>
      </c>
      <c r="X489">
        <v>265</v>
      </c>
      <c r="Y489" t="str">
        <f t="shared" si="39"/>
        <v>High</v>
      </c>
      <c r="Z489" t="s">
        <v>3749</v>
      </c>
      <c r="AA489">
        <v>11830</v>
      </c>
      <c r="AB489" t="s">
        <v>79</v>
      </c>
      <c r="AC489" t="s">
        <v>132</v>
      </c>
    </row>
    <row r="490" spans="1:29" x14ac:dyDescent="0.3">
      <c r="A490" t="s">
        <v>2838</v>
      </c>
      <c r="B490" t="s">
        <v>2839</v>
      </c>
      <c r="C490" t="s">
        <v>36</v>
      </c>
      <c r="D490">
        <v>70</v>
      </c>
      <c r="E490" t="str">
        <f t="shared" si="35"/>
        <v>Old Age</v>
      </c>
      <c r="F490" t="s">
        <v>3717</v>
      </c>
      <c r="G490" t="s">
        <v>247</v>
      </c>
      <c r="H490" s="3" t="s">
        <v>5124</v>
      </c>
      <c r="I490" s="11">
        <v>44977</v>
      </c>
      <c r="J490" s="11">
        <v>44991</v>
      </c>
      <c r="K490" t="s">
        <v>409</v>
      </c>
      <c r="L490" t="s">
        <v>3748</v>
      </c>
      <c r="M490" t="s">
        <v>5266</v>
      </c>
      <c r="N490" t="s">
        <v>2842</v>
      </c>
      <c r="O490">
        <v>111</v>
      </c>
      <c r="P490">
        <v>66</v>
      </c>
      <c r="Q490" t="s">
        <v>4233</v>
      </c>
      <c r="R490" t="str">
        <f t="shared" si="36"/>
        <v>Normal</v>
      </c>
      <c r="S490">
        <v>288</v>
      </c>
      <c r="T490" t="str">
        <f t="shared" si="37"/>
        <v>Diabetes</v>
      </c>
      <c r="U490">
        <v>12.8</v>
      </c>
      <c r="V490">
        <v>44.4</v>
      </c>
      <c r="W490" t="str">
        <f t="shared" si="38"/>
        <v>Severe obesity</v>
      </c>
      <c r="X490">
        <v>250</v>
      </c>
      <c r="Y490" t="str">
        <f t="shared" si="39"/>
        <v>High</v>
      </c>
      <c r="Z490" t="s">
        <v>3749</v>
      </c>
      <c r="AA490">
        <v>24886</v>
      </c>
      <c r="AB490" t="s">
        <v>25</v>
      </c>
      <c r="AC490" t="s">
        <v>132</v>
      </c>
    </row>
    <row r="491" spans="1:29" x14ac:dyDescent="0.3">
      <c r="A491" t="s">
        <v>2843</v>
      </c>
      <c r="B491" t="s">
        <v>2844</v>
      </c>
      <c r="C491" t="s">
        <v>3442</v>
      </c>
      <c r="D491">
        <v>35</v>
      </c>
      <c r="E491" t="str">
        <f t="shared" si="35"/>
        <v>Young Adult</v>
      </c>
      <c r="F491" t="s">
        <v>4778</v>
      </c>
      <c r="G491" t="s">
        <v>153</v>
      </c>
      <c r="H491" s="3" t="s">
        <v>5244</v>
      </c>
      <c r="I491" s="11">
        <v>44162</v>
      </c>
      <c r="J491" s="11">
        <v>44175</v>
      </c>
      <c r="K491" t="s">
        <v>230</v>
      </c>
      <c r="L491" t="s">
        <v>157</v>
      </c>
      <c r="M491" t="s">
        <v>5267</v>
      </c>
      <c r="N491" t="s">
        <v>2848</v>
      </c>
      <c r="O491">
        <v>150</v>
      </c>
      <c r="P491">
        <v>63</v>
      </c>
      <c r="Q491" t="s">
        <v>2849</v>
      </c>
      <c r="R491" t="str">
        <f t="shared" si="36"/>
        <v>Hypertension</v>
      </c>
      <c r="S491">
        <v>226</v>
      </c>
      <c r="T491" t="str">
        <f t="shared" si="37"/>
        <v>Diabetes</v>
      </c>
      <c r="U491">
        <v>10.7</v>
      </c>
      <c r="V491">
        <v>41.8</v>
      </c>
      <c r="W491" t="str">
        <f t="shared" si="38"/>
        <v>Severe obesity</v>
      </c>
      <c r="X491">
        <v>156</v>
      </c>
      <c r="Y491" t="str">
        <f t="shared" si="39"/>
        <v>Normal</v>
      </c>
      <c r="Z491" t="s">
        <v>3749</v>
      </c>
      <c r="AA491">
        <v>34012</v>
      </c>
      <c r="AB491" t="s">
        <v>33</v>
      </c>
      <c r="AC491" t="s">
        <v>68</v>
      </c>
    </row>
    <row r="492" spans="1:29" x14ac:dyDescent="0.3">
      <c r="A492" t="s">
        <v>2850</v>
      </c>
      <c r="B492" t="s">
        <v>848</v>
      </c>
      <c r="C492" t="s">
        <v>60</v>
      </c>
      <c r="D492">
        <v>48</v>
      </c>
      <c r="E492" t="str">
        <f t="shared" si="35"/>
        <v>Middle Age</v>
      </c>
      <c r="F492" t="s">
        <v>4779</v>
      </c>
      <c r="G492" t="s">
        <v>247</v>
      </c>
      <c r="H492" s="3" t="s">
        <v>5244</v>
      </c>
      <c r="I492" s="11">
        <v>45484</v>
      </c>
      <c r="J492" s="11">
        <v>45498</v>
      </c>
      <c r="K492" t="s">
        <v>342</v>
      </c>
      <c r="L492" t="s">
        <v>33</v>
      </c>
      <c r="N492" t="s">
        <v>2853</v>
      </c>
      <c r="O492">
        <v>155</v>
      </c>
      <c r="P492">
        <v>97</v>
      </c>
      <c r="Q492" t="s">
        <v>4234</v>
      </c>
      <c r="R492" t="str">
        <f t="shared" si="36"/>
        <v>Hypertension</v>
      </c>
      <c r="S492">
        <v>172</v>
      </c>
      <c r="T492" t="str">
        <f t="shared" si="37"/>
        <v>Prediabetes</v>
      </c>
      <c r="U492">
        <v>9.3000000000000007</v>
      </c>
      <c r="V492">
        <v>44.5</v>
      </c>
      <c r="W492" t="str">
        <f t="shared" si="38"/>
        <v>Severe obesity</v>
      </c>
      <c r="X492">
        <v>270</v>
      </c>
      <c r="Y492" t="str">
        <f t="shared" si="39"/>
        <v>High</v>
      </c>
      <c r="Z492" t="s">
        <v>25</v>
      </c>
      <c r="AA492">
        <v>7882</v>
      </c>
      <c r="AB492" t="s">
        <v>379</v>
      </c>
      <c r="AC492" t="s">
        <v>68</v>
      </c>
    </row>
    <row r="493" spans="1:29" x14ac:dyDescent="0.3">
      <c r="A493" t="s">
        <v>2854</v>
      </c>
      <c r="B493" t="s">
        <v>2855</v>
      </c>
      <c r="C493" t="s">
        <v>60</v>
      </c>
      <c r="D493">
        <v>37</v>
      </c>
      <c r="E493" t="str">
        <f t="shared" si="35"/>
        <v>Young Adult</v>
      </c>
      <c r="F493" t="s">
        <v>4780</v>
      </c>
      <c r="G493" t="s">
        <v>153</v>
      </c>
      <c r="H493" s="3" t="s">
        <v>5244</v>
      </c>
      <c r="I493" s="11">
        <v>45252</v>
      </c>
      <c r="J493" s="11">
        <v>45260</v>
      </c>
      <c r="K493" t="s">
        <v>230</v>
      </c>
      <c r="L493" t="s">
        <v>261</v>
      </c>
      <c r="M493" t="s">
        <v>5256</v>
      </c>
      <c r="N493" t="s">
        <v>2859</v>
      </c>
      <c r="O493">
        <v>109</v>
      </c>
      <c r="P493">
        <v>85</v>
      </c>
      <c r="Q493" t="s">
        <v>4235</v>
      </c>
      <c r="R493" t="str">
        <f t="shared" si="36"/>
        <v>Hypertension</v>
      </c>
      <c r="S493">
        <v>209</v>
      </c>
      <c r="T493" t="str">
        <f t="shared" si="37"/>
        <v>Diabetes</v>
      </c>
      <c r="U493">
        <v>10.5</v>
      </c>
      <c r="V493">
        <v>31.1</v>
      </c>
      <c r="W493" t="str">
        <f t="shared" si="38"/>
        <v>Obese</v>
      </c>
      <c r="X493">
        <v>121</v>
      </c>
      <c r="Y493" t="str">
        <f t="shared" si="39"/>
        <v>Normal</v>
      </c>
      <c r="Z493" t="s">
        <v>3749</v>
      </c>
      <c r="AA493">
        <v>35779</v>
      </c>
      <c r="AB493" t="s">
        <v>4346</v>
      </c>
      <c r="AC493" t="s">
        <v>68</v>
      </c>
    </row>
    <row r="494" spans="1:29" x14ac:dyDescent="0.3">
      <c r="A494" t="s">
        <v>2861</v>
      </c>
      <c r="B494" t="s">
        <v>3587</v>
      </c>
      <c r="C494" t="s">
        <v>60</v>
      </c>
      <c r="D494">
        <v>66</v>
      </c>
      <c r="E494" t="str">
        <f t="shared" si="35"/>
        <v>Old Age</v>
      </c>
      <c r="F494" t="s">
        <v>4781</v>
      </c>
      <c r="G494" t="s">
        <v>62</v>
      </c>
      <c r="H494" s="3" t="s">
        <v>5244</v>
      </c>
      <c r="I494" s="11">
        <v>43868</v>
      </c>
      <c r="J494" s="11">
        <v>43867</v>
      </c>
      <c r="K494" t="s">
        <v>53</v>
      </c>
      <c r="L494" t="s">
        <v>650</v>
      </c>
      <c r="M494" t="s">
        <v>5264</v>
      </c>
      <c r="N494" t="s">
        <v>363</v>
      </c>
      <c r="O494">
        <v>105</v>
      </c>
      <c r="P494">
        <v>91</v>
      </c>
      <c r="Q494" t="s">
        <v>4237</v>
      </c>
      <c r="R494" t="str">
        <f t="shared" si="36"/>
        <v>Hypertension</v>
      </c>
      <c r="S494">
        <v>98</v>
      </c>
      <c r="T494" t="str">
        <f t="shared" si="37"/>
        <v>Normal</v>
      </c>
      <c r="U494">
        <v>6.7</v>
      </c>
      <c r="V494">
        <v>29.1</v>
      </c>
      <c r="W494" t="str">
        <f t="shared" si="38"/>
        <v>Over Weight</v>
      </c>
      <c r="X494">
        <v>133</v>
      </c>
      <c r="Y494" t="str">
        <f t="shared" si="39"/>
        <v>Normal</v>
      </c>
      <c r="Z494" t="s">
        <v>25</v>
      </c>
      <c r="AA494">
        <v>29037</v>
      </c>
      <c r="AB494" t="s">
        <v>4346</v>
      </c>
      <c r="AC494" t="s">
        <v>68</v>
      </c>
    </row>
    <row r="495" spans="1:29" x14ac:dyDescent="0.3">
      <c r="A495" t="s">
        <v>3520</v>
      </c>
      <c r="B495" t="s">
        <v>602</v>
      </c>
      <c r="C495" t="s">
        <v>60</v>
      </c>
      <c r="D495">
        <v>79</v>
      </c>
      <c r="E495" t="str">
        <f t="shared" si="35"/>
        <v>Old Age</v>
      </c>
      <c r="F495" t="s">
        <v>4782</v>
      </c>
      <c r="G495" t="s">
        <v>25</v>
      </c>
      <c r="H495" t="s">
        <v>5233</v>
      </c>
      <c r="I495" s="11">
        <v>44494</v>
      </c>
      <c r="J495" s="11">
        <v>44522</v>
      </c>
      <c r="L495" t="s">
        <v>320</v>
      </c>
      <c r="M495" t="s">
        <v>5258</v>
      </c>
      <c r="N495" t="s">
        <v>2868</v>
      </c>
      <c r="O495">
        <v>166</v>
      </c>
      <c r="P495">
        <v>84</v>
      </c>
      <c r="Q495" t="s">
        <v>4238</v>
      </c>
      <c r="R495" t="str">
        <f t="shared" si="36"/>
        <v>Hypertension</v>
      </c>
      <c r="S495">
        <v>137</v>
      </c>
      <c r="T495" t="str">
        <f t="shared" si="37"/>
        <v>Normal</v>
      </c>
      <c r="U495">
        <v>5.8</v>
      </c>
      <c r="V495">
        <v>31.1</v>
      </c>
      <c r="W495" t="str">
        <f t="shared" si="38"/>
        <v>Obese</v>
      </c>
      <c r="X495">
        <v>211</v>
      </c>
      <c r="Y495" t="str">
        <f t="shared" si="39"/>
        <v>Border Line</v>
      </c>
      <c r="Z495" t="s">
        <v>3750</v>
      </c>
      <c r="AA495">
        <v>35613</v>
      </c>
      <c r="AB495" t="s">
        <v>79</v>
      </c>
      <c r="AC495" t="s">
        <v>132</v>
      </c>
    </row>
    <row r="496" spans="1:29" x14ac:dyDescent="0.3">
      <c r="A496" t="s">
        <v>3521</v>
      </c>
      <c r="B496" t="s">
        <v>1119</v>
      </c>
      <c r="C496" t="s">
        <v>60</v>
      </c>
      <c r="D496">
        <v>82</v>
      </c>
      <c r="E496" t="str">
        <f t="shared" si="35"/>
        <v>Old Age</v>
      </c>
      <c r="F496" t="s">
        <v>4783</v>
      </c>
      <c r="G496" t="s">
        <v>541</v>
      </c>
      <c r="H496" s="3" t="s">
        <v>5125</v>
      </c>
      <c r="I496" s="11">
        <v>43912</v>
      </c>
      <c r="J496" s="11">
        <v>43912</v>
      </c>
      <c r="K496" t="s">
        <v>196</v>
      </c>
      <c r="L496" t="s">
        <v>650</v>
      </c>
      <c r="M496" t="s">
        <v>5264</v>
      </c>
      <c r="N496" t="s">
        <v>2872</v>
      </c>
      <c r="O496">
        <v>175</v>
      </c>
      <c r="P496">
        <v>89</v>
      </c>
      <c r="Q496" t="s">
        <v>4239</v>
      </c>
      <c r="R496" t="str">
        <f t="shared" si="36"/>
        <v>Hypertension</v>
      </c>
      <c r="S496">
        <v>78</v>
      </c>
      <c r="T496" t="str">
        <f t="shared" si="37"/>
        <v>Normal</v>
      </c>
      <c r="U496">
        <v>5.6</v>
      </c>
      <c r="V496">
        <v>24.6</v>
      </c>
      <c r="W496" t="str">
        <f t="shared" si="38"/>
        <v>Normal</v>
      </c>
      <c r="X496">
        <v>138</v>
      </c>
      <c r="Y496" t="str">
        <f t="shared" si="39"/>
        <v>Normal</v>
      </c>
      <c r="Z496" t="s">
        <v>25</v>
      </c>
      <c r="AA496">
        <v>26810</v>
      </c>
      <c r="AB496" t="s">
        <v>79</v>
      </c>
      <c r="AC496" t="s">
        <v>68</v>
      </c>
    </row>
    <row r="497" spans="1:29" x14ac:dyDescent="0.3">
      <c r="A497" t="s">
        <v>2873</v>
      </c>
      <c r="B497" t="s">
        <v>185</v>
      </c>
      <c r="C497" t="s">
        <v>60</v>
      </c>
      <c r="D497">
        <v>71</v>
      </c>
      <c r="E497" t="str">
        <f t="shared" si="35"/>
        <v>Old Age</v>
      </c>
      <c r="F497" t="s">
        <v>4784</v>
      </c>
      <c r="G497" t="s">
        <v>468</v>
      </c>
      <c r="H497" s="3" t="s">
        <v>5126</v>
      </c>
      <c r="I497" s="11">
        <v>44426</v>
      </c>
      <c r="J497" s="11">
        <v>44428</v>
      </c>
      <c r="K497" t="s">
        <v>53</v>
      </c>
      <c r="L497" t="s">
        <v>1997</v>
      </c>
      <c r="M497" t="s">
        <v>5257</v>
      </c>
      <c r="N497" t="s">
        <v>805</v>
      </c>
      <c r="O497">
        <v>173</v>
      </c>
      <c r="P497">
        <v>100</v>
      </c>
      <c r="Q497" t="s">
        <v>4240</v>
      </c>
      <c r="R497" t="str">
        <f t="shared" si="36"/>
        <v>Hypertension</v>
      </c>
      <c r="S497">
        <v>136</v>
      </c>
      <c r="T497" t="str">
        <f t="shared" si="37"/>
        <v>Normal</v>
      </c>
      <c r="U497">
        <v>7.4</v>
      </c>
      <c r="V497">
        <v>41.8</v>
      </c>
      <c r="W497" t="str">
        <f t="shared" si="38"/>
        <v>Severe obesity</v>
      </c>
      <c r="X497">
        <v>255</v>
      </c>
      <c r="Y497" t="str">
        <f t="shared" si="39"/>
        <v>High</v>
      </c>
      <c r="Z497" t="s">
        <v>3749</v>
      </c>
      <c r="AA497">
        <v>1052</v>
      </c>
      <c r="AB497" t="s">
        <v>79</v>
      </c>
      <c r="AC497" t="s">
        <v>132</v>
      </c>
    </row>
    <row r="498" spans="1:29" x14ac:dyDescent="0.3">
      <c r="A498" t="s">
        <v>2879</v>
      </c>
      <c r="B498" t="s">
        <v>1507</v>
      </c>
      <c r="C498" t="s">
        <v>60</v>
      </c>
      <c r="D498">
        <v>64</v>
      </c>
      <c r="E498" t="str">
        <f t="shared" si="35"/>
        <v>Old Age</v>
      </c>
      <c r="F498" t="s">
        <v>2880</v>
      </c>
      <c r="G498" t="s">
        <v>25</v>
      </c>
      <c r="H498" s="3" t="s">
        <v>5127</v>
      </c>
      <c r="I498" s="11">
        <v>44762</v>
      </c>
      <c r="J498" s="11">
        <v>44778</v>
      </c>
      <c r="K498" t="s">
        <v>288</v>
      </c>
      <c r="L498" t="s">
        <v>650</v>
      </c>
      <c r="M498" t="s">
        <v>5264</v>
      </c>
      <c r="N498" t="s">
        <v>2883</v>
      </c>
      <c r="O498">
        <v>137</v>
      </c>
      <c r="P498">
        <v>83</v>
      </c>
      <c r="Q498" t="s">
        <v>4108</v>
      </c>
      <c r="R498" t="str">
        <f t="shared" si="36"/>
        <v>Hypertension</v>
      </c>
      <c r="S498">
        <v>297</v>
      </c>
      <c r="T498" t="str">
        <f t="shared" si="37"/>
        <v>Diabetes</v>
      </c>
      <c r="U498">
        <v>12.2</v>
      </c>
      <c r="V498">
        <v>29.4</v>
      </c>
      <c r="W498" t="str">
        <f t="shared" si="38"/>
        <v>Over Weight</v>
      </c>
      <c r="X498">
        <v>161</v>
      </c>
      <c r="Y498" t="str">
        <f t="shared" si="39"/>
        <v>Normal</v>
      </c>
      <c r="Z498" t="s">
        <v>3750</v>
      </c>
      <c r="AA498">
        <v>38697</v>
      </c>
      <c r="AB498" t="s">
        <v>4347</v>
      </c>
      <c r="AC498" t="s">
        <v>68</v>
      </c>
    </row>
    <row r="499" spans="1:29" x14ac:dyDescent="0.3">
      <c r="A499" t="s">
        <v>2885</v>
      </c>
      <c r="B499" t="s">
        <v>1839</v>
      </c>
      <c r="C499" t="s">
        <v>60</v>
      </c>
      <c r="D499">
        <v>28</v>
      </c>
      <c r="E499" t="str">
        <f t="shared" si="35"/>
        <v>Young Adult</v>
      </c>
      <c r="F499" t="s">
        <v>4785</v>
      </c>
      <c r="G499" t="s">
        <v>73</v>
      </c>
      <c r="H499" s="3" t="s">
        <v>5128</v>
      </c>
      <c r="I499" s="11">
        <v>45511</v>
      </c>
      <c r="J499" s="11">
        <v>45534</v>
      </c>
      <c r="K499" t="s">
        <v>342</v>
      </c>
      <c r="L499" t="s">
        <v>508</v>
      </c>
      <c r="M499" t="s">
        <v>5265</v>
      </c>
      <c r="N499" t="s">
        <v>2890</v>
      </c>
      <c r="O499">
        <v>105</v>
      </c>
      <c r="P499">
        <v>92</v>
      </c>
      <c r="Q499" t="s">
        <v>4243</v>
      </c>
      <c r="R499" t="str">
        <f t="shared" si="36"/>
        <v>Hypertension</v>
      </c>
      <c r="S499">
        <v>105</v>
      </c>
      <c r="T499" t="str">
        <f t="shared" si="37"/>
        <v>Normal</v>
      </c>
      <c r="U499">
        <v>6.7</v>
      </c>
      <c r="V499">
        <v>22.8</v>
      </c>
      <c r="W499" t="str">
        <f t="shared" si="38"/>
        <v>Normal</v>
      </c>
      <c r="X499">
        <v>183</v>
      </c>
      <c r="Y499" t="str">
        <f t="shared" si="39"/>
        <v>Normal</v>
      </c>
      <c r="Z499" t="s">
        <v>3750</v>
      </c>
      <c r="AA499">
        <v>21911</v>
      </c>
      <c r="AB499" t="s">
        <v>4347</v>
      </c>
      <c r="AC499" t="s">
        <v>132</v>
      </c>
    </row>
    <row r="500" spans="1:29" x14ac:dyDescent="0.3">
      <c r="A500" t="s">
        <v>2891</v>
      </c>
      <c r="B500" t="s">
        <v>763</v>
      </c>
      <c r="C500" t="s">
        <v>60</v>
      </c>
      <c r="D500">
        <v>49</v>
      </c>
      <c r="E500" t="str">
        <f t="shared" si="35"/>
        <v>Middle Age</v>
      </c>
      <c r="F500" t="s">
        <v>4786</v>
      </c>
      <c r="G500" t="s">
        <v>541</v>
      </c>
      <c r="H500" s="3" t="s">
        <v>5129</v>
      </c>
      <c r="I500" s="11">
        <v>44511</v>
      </c>
      <c r="J500" s="11">
        <v>44513</v>
      </c>
      <c r="K500" t="s">
        <v>156</v>
      </c>
      <c r="L500" t="s">
        <v>650</v>
      </c>
      <c r="M500" t="s">
        <v>5264</v>
      </c>
      <c r="N500" t="s">
        <v>2896</v>
      </c>
      <c r="O500">
        <v>165</v>
      </c>
      <c r="P500">
        <v>96</v>
      </c>
      <c r="Q500" t="s">
        <v>4244</v>
      </c>
      <c r="R500" t="str">
        <f t="shared" si="36"/>
        <v>Hypertension</v>
      </c>
      <c r="S500">
        <v>279</v>
      </c>
      <c r="T500" t="str">
        <f t="shared" si="37"/>
        <v>Diabetes</v>
      </c>
      <c r="U500">
        <v>8.9</v>
      </c>
      <c r="V500">
        <v>25.8</v>
      </c>
      <c r="W500" t="str">
        <f t="shared" si="38"/>
        <v>Over Weight</v>
      </c>
      <c r="X500">
        <v>165</v>
      </c>
      <c r="Y500" t="str">
        <f t="shared" si="39"/>
        <v>Normal</v>
      </c>
      <c r="Z500" t="s">
        <v>25</v>
      </c>
      <c r="AA500">
        <v>35708</v>
      </c>
      <c r="AB500" t="s">
        <v>4347</v>
      </c>
      <c r="AC500" t="s">
        <v>68</v>
      </c>
    </row>
    <row r="501" spans="1:29" x14ac:dyDescent="0.3">
      <c r="A501" t="s">
        <v>2898</v>
      </c>
      <c r="B501" t="s">
        <v>922</v>
      </c>
      <c r="C501" t="s">
        <v>60</v>
      </c>
      <c r="D501">
        <v>63</v>
      </c>
      <c r="E501" t="str">
        <f t="shared" si="35"/>
        <v>Old Age</v>
      </c>
      <c r="F501" t="s">
        <v>4787</v>
      </c>
      <c r="G501" t="s">
        <v>316</v>
      </c>
      <c r="H501" s="3" t="s">
        <v>5130</v>
      </c>
      <c r="I501" s="11">
        <v>44860</v>
      </c>
      <c r="J501" s="11">
        <v>44865</v>
      </c>
      <c r="K501" t="s">
        <v>409</v>
      </c>
      <c r="L501" t="s">
        <v>261</v>
      </c>
      <c r="M501" t="s">
        <v>5256</v>
      </c>
      <c r="N501" t="s">
        <v>2902</v>
      </c>
      <c r="O501">
        <v>178</v>
      </c>
      <c r="P501">
        <v>97</v>
      </c>
      <c r="Q501" t="s">
        <v>4246</v>
      </c>
      <c r="R501" t="str">
        <f t="shared" si="36"/>
        <v>Hypertension</v>
      </c>
      <c r="S501">
        <v>263</v>
      </c>
      <c r="T501" t="str">
        <f t="shared" si="37"/>
        <v>Diabetes</v>
      </c>
      <c r="U501">
        <v>4.5</v>
      </c>
      <c r="V501">
        <v>41</v>
      </c>
      <c r="W501" t="str">
        <f t="shared" si="38"/>
        <v>Severe obesity</v>
      </c>
      <c r="X501">
        <v>127</v>
      </c>
      <c r="Y501" t="str">
        <f t="shared" si="39"/>
        <v>Normal</v>
      </c>
      <c r="Z501" t="s">
        <v>25</v>
      </c>
      <c r="AA501">
        <v>20770</v>
      </c>
      <c r="AB501" t="s">
        <v>4346</v>
      </c>
      <c r="AC501" t="s">
        <v>68</v>
      </c>
    </row>
    <row r="502" spans="1:29" x14ac:dyDescent="0.3">
      <c r="A502" t="s">
        <v>3565</v>
      </c>
      <c r="B502" t="s">
        <v>731</v>
      </c>
      <c r="C502" t="s">
        <v>3442</v>
      </c>
      <c r="D502">
        <v>23</v>
      </c>
      <c r="E502" t="str">
        <f t="shared" si="35"/>
        <v>Young Adult</v>
      </c>
      <c r="F502" t="s">
        <v>4788</v>
      </c>
      <c r="G502" t="s">
        <v>316</v>
      </c>
      <c r="H502" t="s">
        <v>5244</v>
      </c>
      <c r="I502" s="11">
        <v>44765</v>
      </c>
      <c r="J502" s="11">
        <v>44794</v>
      </c>
      <c r="K502" t="s">
        <v>230</v>
      </c>
      <c r="N502" t="s">
        <v>2906</v>
      </c>
      <c r="O502">
        <v>151</v>
      </c>
      <c r="P502">
        <v>87</v>
      </c>
      <c r="Q502" t="s">
        <v>4247</v>
      </c>
      <c r="R502" t="str">
        <f t="shared" si="36"/>
        <v>Hypertension</v>
      </c>
      <c r="S502">
        <v>294</v>
      </c>
      <c r="T502" t="str">
        <f t="shared" si="37"/>
        <v>Diabetes</v>
      </c>
      <c r="U502">
        <v>12.3</v>
      </c>
      <c r="V502">
        <v>39.5</v>
      </c>
      <c r="W502" t="str">
        <f t="shared" si="38"/>
        <v>Obese</v>
      </c>
      <c r="X502">
        <v>246</v>
      </c>
      <c r="Y502" t="str">
        <f t="shared" si="39"/>
        <v>High</v>
      </c>
      <c r="Z502" t="s">
        <v>3750</v>
      </c>
      <c r="AA502">
        <v>49657</v>
      </c>
      <c r="AB502" t="s">
        <v>379</v>
      </c>
      <c r="AC502" t="s">
        <v>25</v>
      </c>
    </row>
    <row r="503" spans="1:29" x14ac:dyDescent="0.3">
      <c r="A503" t="s">
        <v>2908</v>
      </c>
      <c r="B503" t="s">
        <v>2909</v>
      </c>
      <c r="C503" t="s">
        <v>3442</v>
      </c>
      <c r="D503">
        <v>69</v>
      </c>
      <c r="E503" t="str">
        <f t="shared" si="35"/>
        <v>Old Age</v>
      </c>
      <c r="F503" t="s">
        <v>3746</v>
      </c>
      <c r="G503" t="s">
        <v>62</v>
      </c>
      <c r="H503" t="s">
        <v>5244</v>
      </c>
      <c r="I503" s="11">
        <v>44611</v>
      </c>
      <c r="J503" s="11">
        <v>44641</v>
      </c>
      <c r="L503" t="s">
        <v>481</v>
      </c>
      <c r="M503" t="s">
        <v>5263</v>
      </c>
      <c r="N503" t="s">
        <v>2913</v>
      </c>
      <c r="O503">
        <v>106</v>
      </c>
      <c r="P503">
        <v>64</v>
      </c>
      <c r="Q503" t="s">
        <v>4249</v>
      </c>
      <c r="R503" t="str">
        <f t="shared" si="36"/>
        <v>Normal</v>
      </c>
      <c r="S503">
        <v>192</v>
      </c>
      <c r="T503" t="str">
        <f t="shared" si="37"/>
        <v>Prediabetes</v>
      </c>
      <c r="U503">
        <v>7.5</v>
      </c>
      <c r="V503">
        <v>30.5</v>
      </c>
      <c r="W503" t="str">
        <f t="shared" si="38"/>
        <v>Obese</v>
      </c>
      <c r="X503">
        <v>204</v>
      </c>
      <c r="Y503" t="str">
        <f t="shared" si="39"/>
        <v>Border Line</v>
      </c>
      <c r="Z503" t="s">
        <v>3749</v>
      </c>
      <c r="AA503">
        <v>0</v>
      </c>
      <c r="AB503" t="s">
        <v>4346</v>
      </c>
      <c r="AC503" t="s">
        <v>132</v>
      </c>
    </row>
    <row r="504" spans="1:29" x14ac:dyDescent="0.3">
      <c r="A504" t="s">
        <v>2914</v>
      </c>
      <c r="B504" t="s">
        <v>2915</v>
      </c>
      <c r="C504" t="s">
        <v>60</v>
      </c>
      <c r="D504">
        <v>60</v>
      </c>
      <c r="E504" t="str">
        <f t="shared" si="35"/>
        <v>Old Age</v>
      </c>
      <c r="F504" t="s">
        <v>4789</v>
      </c>
      <c r="G504" t="s">
        <v>247</v>
      </c>
      <c r="H504" s="3" t="s">
        <v>5131</v>
      </c>
      <c r="I504" s="11">
        <v>44121</v>
      </c>
      <c r="J504" s="11">
        <v>44151</v>
      </c>
      <c r="K504" t="s">
        <v>53</v>
      </c>
      <c r="L504" t="s">
        <v>650</v>
      </c>
      <c r="M504" t="s">
        <v>5264</v>
      </c>
      <c r="N504" t="s">
        <v>2920</v>
      </c>
      <c r="O504">
        <v>158</v>
      </c>
      <c r="P504">
        <v>61</v>
      </c>
      <c r="Q504" t="s">
        <v>3913</v>
      </c>
      <c r="R504" t="str">
        <f t="shared" si="36"/>
        <v>Hypertension</v>
      </c>
      <c r="S504">
        <v>276</v>
      </c>
      <c r="T504" t="str">
        <f t="shared" si="37"/>
        <v>Diabetes</v>
      </c>
      <c r="U504">
        <v>7</v>
      </c>
      <c r="V504">
        <v>29.5</v>
      </c>
      <c r="W504" t="str">
        <f t="shared" si="38"/>
        <v>Over Weight</v>
      </c>
      <c r="X504">
        <v>503</v>
      </c>
      <c r="Y504" t="str">
        <f t="shared" si="39"/>
        <v>High</v>
      </c>
      <c r="Z504" t="s">
        <v>3749</v>
      </c>
      <c r="AA504">
        <v>25945</v>
      </c>
      <c r="AB504" t="s">
        <v>79</v>
      </c>
      <c r="AC504" t="s">
        <v>68</v>
      </c>
    </row>
    <row r="505" spans="1:29" x14ac:dyDescent="0.3">
      <c r="A505" t="s">
        <v>2922</v>
      </c>
      <c r="B505" t="s">
        <v>1026</v>
      </c>
      <c r="C505" t="s">
        <v>36</v>
      </c>
      <c r="D505">
        <v>73</v>
      </c>
      <c r="E505" t="str">
        <f t="shared" si="35"/>
        <v>Old Age</v>
      </c>
      <c r="F505" t="s">
        <v>4790</v>
      </c>
      <c r="G505" t="s">
        <v>62</v>
      </c>
      <c r="H505" s="3" t="s">
        <v>5132</v>
      </c>
      <c r="K505" t="s">
        <v>342</v>
      </c>
      <c r="L505" t="s">
        <v>54</v>
      </c>
      <c r="M505" t="s">
        <v>5259</v>
      </c>
      <c r="N505" t="s">
        <v>2925</v>
      </c>
      <c r="O505">
        <v>158</v>
      </c>
      <c r="P505">
        <v>93</v>
      </c>
      <c r="Q505" t="s">
        <v>4251</v>
      </c>
      <c r="R505" t="str">
        <f t="shared" si="36"/>
        <v>Hypertension</v>
      </c>
      <c r="S505">
        <v>226</v>
      </c>
      <c r="T505" t="str">
        <f t="shared" si="37"/>
        <v>Diabetes</v>
      </c>
      <c r="U505">
        <v>8.9</v>
      </c>
      <c r="V505">
        <v>38.9</v>
      </c>
      <c r="W505" t="str">
        <f t="shared" si="38"/>
        <v>Obese</v>
      </c>
      <c r="X505">
        <v>219</v>
      </c>
      <c r="Y505" t="str">
        <f t="shared" si="39"/>
        <v>Border Line</v>
      </c>
      <c r="Z505" t="s">
        <v>3749</v>
      </c>
      <c r="AA505">
        <v>33430</v>
      </c>
      <c r="AB505" t="s">
        <v>33</v>
      </c>
      <c r="AC505" t="s">
        <v>132</v>
      </c>
    </row>
    <row r="506" spans="1:29" x14ac:dyDescent="0.3">
      <c r="A506" t="s">
        <v>2926</v>
      </c>
      <c r="B506" t="s">
        <v>1781</v>
      </c>
      <c r="C506" t="s">
        <v>36</v>
      </c>
      <c r="D506">
        <v>30</v>
      </c>
      <c r="E506" t="str">
        <f t="shared" si="35"/>
        <v>Young Adult</v>
      </c>
      <c r="F506" t="s">
        <v>4791</v>
      </c>
      <c r="G506" t="s">
        <v>73</v>
      </c>
      <c r="H506" s="3" t="s">
        <v>5133</v>
      </c>
      <c r="I506" s="11">
        <v>44573</v>
      </c>
      <c r="J506" s="11">
        <v>44575</v>
      </c>
      <c r="K506" t="s">
        <v>156</v>
      </c>
      <c r="L506" t="s">
        <v>631</v>
      </c>
      <c r="M506" t="s">
        <v>5260</v>
      </c>
      <c r="N506" t="s">
        <v>2931</v>
      </c>
      <c r="O506">
        <v>156</v>
      </c>
      <c r="P506">
        <v>94</v>
      </c>
      <c r="Q506" t="s">
        <v>4252</v>
      </c>
      <c r="R506" t="str">
        <f t="shared" si="36"/>
        <v>Hypertension</v>
      </c>
      <c r="S506">
        <v>265</v>
      </c>
      <c r="T506" t="str">
        <f t="shared" si="37"/>
        <v>Diabetes</v>
      </c>
      <c r="U506">
        <v>5.4</v>
      </c>
      <c r="V506">
        <v>36</v>
      </c>
      <c r="W506" t="str">
        <f t="shared" si="38"/>
        <v>Obese</v>
      </c>
      <c r="X506">
        <v>217</v>
      </c>
      <c r="Y506" t="str">
        <f t="shared" si="39"/>
        <v>Border Line</v>
      </c>
      <c r="Z506" t="s">
        <v>3749</v>
      </c>
      <c r="AA506">
        <v>33125</v>
      </c>
      <c r="AB506" t="s">
        <v>4347</v>
      </c>
      <c r="AC506" t="s">
        <v>132</v>
      </c>
    </row>
    <row r="507" spans="1:29" x14ac:dyDescent="0.3">
      <c r="A507" t="s">
        <v>2932</v>
      </c>
      <c r="B507" t="s">
        <v>2933</v>
      </c>
      <c r="C507" t="s">
        <v>60</v>
      </c>
      <c r="D507">
        <v>83</v>
      </c>
      <c r="E507" t="str">
        <f t="shared" si="35"/>
        <v>Old Age</v>
      </c>
      <c r="F507" t="s">
        <v>4792</v>
      </c>
      <c r="G507" t="s">
        <v>95</v>
      </c>
      <c r="H507" s="3" t="s">
        <v>5134</v>
      </c>
      <c r="I507" s="11">
        <v>45292</v>
      </c>
      <c r="J507" s="11">
        <v>45296</v>
      </c>
      <c r="K507" t="s">
        <v>53</v>
      </c>
      <c r="L507" t="s">
        <v>25</v>
      </c>
      <c r="N507" t="s">
        <v>971</v>
      </c>
      <c r="O507">
        <v>173</v>
      </c>
      <c r="P507">
        <v>73</v>
      </c>
      <c r="Q507" t="s">
        <v>4253</v>
      </c>
      <c r="R507" t="str">
        <f t="shared" si="36"/>
        <v>Hypertension</v>
      </c>
      <c r="S507">
        <v>158</v>
      </c>
      <c r="T507" t="str">
        <f t="shared" si="37"/>
        <v>Prediabetes</v>
      </c>
      <c r="U507">
        <v>10.6</v>
      </c>
      <c r="V507">
        <v>42.5</v>
      </c>
      <c r="W507" t="str">
        <f t="shared" si="38"/>
        <v>Severe obesity</v>
      </c>
      <c r="X507">
        <v>155</v>
      </c>
      <c r="Y507" t="str">
        <f t="shared" si="39"/>
        <v>Normal</v>
      </c>
      <c r="Z507" t="s">
        <v>25</v>
      </c>
      <c r="AA507">
        <v>34868</v>
      </c>
      <c r="AB507" t="s">
        <v>4347</v>
      </c>
      <c r="AC507" t="s">
        <v>132</v>
      </c>
    </row>
    <row r="508" spans="1:29" x14ac:dyDescent="0.3">
      <c r="A508" t="s">
        <v>3581</v>
      </c>
      <c r="B508" t="s">
        <v>417</v>
      </c>
      <c r="C508" t="s">
        <v>3442</v>
      </c>
      <c r="D508">
        <v>46</v>
      </c>
      <c r="E508" t="str">
        <f t="shared" si="35"/>
        <v>Middle Age</v>
      </c>
      <c r="F508" t="s">
        <v>4793</v>
      </c>
      <c r="G508" t="s">
        <v>25</v>
      </c>
      <c r="H508" s="3" t="s">
        <v>5135</v>
      </c>
      <c r="I508" s="11">
        <v>45447</v>
      </c>
      <c r="J508" s="11">
        <v>45464</v>
      </c>
      <c r="K508" t="s">
        <v>342</v>
      </c>
      <c r="L508" t="s">
        <v>289</v>
      </c>
      <c r="M508" t="s">
        <v>5257</v>
      </c>
      <c r="N508" t="s">
        <v>1699</v>
      </c>
      <c r="O508">
        <v>105</v>
      </c>
      <c r="P508">
        <v>98</v>
      </c>
      <c r="Q508" t="s">
        <v>4254</v>
      </c>
      <c r="R508" t="str">
        <f t="shared" si="36"/>
        <v>Hypertension</v>
      </c>
      <c r="S508">
        <v>176</v>
      </c>
      <c r="T508" t="str">
        <f t="shared" si="37"/>
        <v>Prediabetes</v>
      </c>
      <c r="U508">
        <v>8.9</v>
      </c>
      <c r="V508">
        <v>25</v>
      </c>
      <c r="W508" t="str">
        <f t="shared" si="38"/>
        <v>Over Weight</v>
      </c>
      <c r="X508">
        <v>166</v>
      </c>
      <c r="Y508" t="str">
        <f t="shared" si="39"/>
        <v>Normal</v>
      </c>
      <c r="Z508" t="s">
        <v>3749</v>
      </c>
      <c r="AA508">
        <v>21057</v>
      </c>
      <c r="AB508" t="s">
        <v>79</v>
      </c>
      <c r="AC508" t="s">
        <v>132</v>
      </c>
    </row>
    <row r="509" spans="1:29" x14ac:dyDescent="0.3">
      <c r="A509" t="s">
        <v>3522</v>
      </c>
      <c r="B509" t="s">
        <v>2941</v>
      </c>
      <c r="C509" t="s">
        <v>60</v>
      </c>
      <c r="D509">
        <v>68</v>
      </c>
      <c r="E509" t="str">
        <f t="shared" si="35"/>
        <v>Old Age</v>
      </c>
      <c r="F509" t="s">
        <v>4794</v>
      </c>
      <c r="G509" t="s">
        <v>247</v>
      </c>
      <c r="H509" s="3" t="s">
        <v>5136</v>
      </c>
      <c r="I509" s="11">
        <v>44569</v>
      </c>
      <c r="J509" s="11">
        <v>44590</v>
      </c>
      <c r="K509" t="s">
        <v>230</v>
      </c>
      <c r="L509" t="s">
        <v>157</v>
      </c>
      <c r="M509" t="s">
        <v>5267</v>
      </c>
      <c r="N509" t="s">
        <v>387</v>
      </c>
      <c r="O509">
        <v>90</v>
      </c>
      <c r="P509">
        <v>80</v>
      </c>
      <c r="Q509" t="s">
        <v>4255</v>
      </c>
      <c r="R509" t="str">
        <f t="shared" si="36"/>
        <v>Hypertension</v>
      </c>
      <c r="S509">
        <v>226</v>
      </c>
      <c r="T509" t="str">
        <f t="shared" si="37"/>
        <v>Diabetes</v>
      </c>
      <c r="U509">
        <v>8.9</v>
      </c>
      <c r="V509">
        <v>18</v>
      </c>
      <c r="W509" t="str">
        <f t="shared" si="38"/>
        <v>Under Weight</v>
      </c>
      <c r="X509">
        <v>210</v>
      </c>
      <c r="Y509" t="str">
        <f t="shared" si="39"/>
        <v>Border Line</v>
      </c>
      <c r="Z509" t="s">
        <v>3749</v>
      </c>
      <c r="AA509">
        <v>48783</v>
      </c>
      <c r="AB509" t="s">
        <v>79</v>
      </c>
      <c r="AC509" t="s">
        <v>132</v>
      </c>
    </row>
    <row r="510" spans="1:29" x14ac:dyDescent="0.3">
      <c r="A510" t="s">
        <v>2944</v>
      </c>
      <c r="B510" t="s">
        <v>848</v>
      </c>
      <c r="C510" t="s">
        <v>60</v>
      </c>
      <c r="D510">
        <v>82</v>
      </c>
      <c r="E510" t="str">
        <f t="shared" si="35"/>
        <v>Old Age</v>
      </c>
      <c r="F510" t="s">
        <v>4795</v>
      </c>
      <c r="G510" t="s">
        <v>153</v>
      </c>
      <c r="H510" s="3" t="s">
        <v>5244</v>
      </c>
      <c r="I510" s="11">
        <v>45279</v>
      </c>
      <c r="J510" s="11">
        <v>45291</v>
      </c>
      <c r="K510" t="s">
        <v>668</v>
      </c>
      <c r="L510" t="s">
        <v>33</v>
      </c>
      <c r="N510" t="s">
        <v>2948</v>
      </c>
      <c r="O510">
        <v>106</v>
      </c>
      <c r="P510">
        <v>70</v>
      </c>
      <c r="Q510" t="s">
        <v>4256</v>
      </c>
      <c r="R510" t="str">
        <f t="shared" si="36"/>
        <v>Normal</v>
      </c>
      <c r="S510">
        <v>297</v>
      </c>
      <c r="T510" t="str">
        <f t="shared" si="37"/>
        <v>Diabetes</v>
      </c>
      <c r="U510">
        <v>12.1</v>
      </c>
      <c r="V510">
        <v>21.1</v>
      </c>
      <c r="W510" t="str">
        <f t="shared" si="38"/>
        <v>Normal</v>
      </c>
      <c r="X510">
        <v>230</v>
      </c>
      <c r="Y510" t="str">
        <f t="shared" si="39"/>
        <v>Border Line</v>
      </c>
      <c r="Z510" t="s">
        <v>3750</v>
      </c>
      <c r="AA510">
        <v>42299</v>
      </c>
      <c r="AB510" t="s">
        <v>379</v>
      </c>
      <c r="AC510" t="s">
        <v>68</v>
      </c>
    </row>
    <row r="511" spans="1:29" x14ac:dyDescent="0.3">
      <c r="A511" t="s">
        <v>2949</v>
      </c>
      <c r="B511" t="s">
        <v>2950</v>
      </c>
      <c r="C511" t="s">
        <v>60</v>
      </c>
      <c r="D511">
        <v>21</v>
      </c>
      <c r="E511" t="str">
        <f t="shared" si="35"/>
        <v>Young Adult</v>
      </c>
      <c r="G511" t="s">
        <v>468</v>
      </c>
      <c r="H511" s="3" t="s">
        <v>5137</v>
      </c>
      <c r="I511" s="11">
        <v>45241</v>
      </c>
      <c r="J511" s="11">
        <v>45251</v>
      </c>
      <c r="K511" t="s">
        <v>342</v>
      </c>
      <c r="L511" t="s">
        <v>508</v>
      </c>
      <c r="M511" t="s">
        <v>5265</v>
      </c>
      <c r="N511" t="s">
        <v>1811</v>
      </c>
      <c r="O511">
        <v>266</v>
      </c>
      <c r="P511">
        <v>62</v>
      </c>
      <c r="Q511" t="s">
        <v>4257</v>
      </c>
      <c r="R511" t="str">
        <f t="shared" si="36"/>
        <v>Hypertension</v>
      </c>
      <c r="S511">
        <v>103</v>
      </c>
      <c r="T511" t="str">
        <f t="shared" si="37"/>
        <v>Normal</v>
      </c>
      <c r="U511">
        <v>4.4000000000000004</v>
      </c>
      <c r="V511">
        <v>34</v>
      </c>
      <c r="W511" t="str">
        <f t="shared" si="38"/>
        <v>Obese</v>
      </c>
      <c r="X511">
        <v>247</v>
      </c>
      <c r="Y511" t="str">
        <f t="shared" si="39"/>
        <v>High</v>
      </c>
      <c r="Z511" t="s">
        <v>3750</v>
      </c>
      <c r="AA511">
        <v>26668</v>
      </c>
      <c r="AB511" t="s">
        <v>379</v>
      </c>
      <c r="AC511" t="s">
        <v>25</v>
      </c>
    </row>
    <row r="512" spans="1:29" x14ac:dyDescent="0.3">
      <c r="A512" t="s">
        <v>3523</v>
      </c>
      <c r="B512" t="s">
        <v>2952</v>
      </c>
      <c r="C512" t="s">
        <v>3442</v>
      </c>
      <c r="D512">
        <v>55</v>
      </c>
      <c r="E512" t="str">
        <f t="shared" si="35"/>
        <v>Middle Age</v>
      </c>
      <c r="F512" t="s">
        <v>4796</v>
      </c>
      <c r="G512" t="s">
        <v>338</v>
      </c>
      <c r="H512" s="3" t="s">
        <v>5138</v>
      </c>
      <c r="I512" s="11">
        <v>45120</v>
      </c>
      <c r="J512" s="11">
        <v>45128</v>
      </c>
      <c r="K512" t="s">
        <v>196</v>
      </c>
      <c r="L512" t="s">
        <v>157</v>
      </c>
      <c r="M512" t="s">
        <v>5267</v>
      </c>
      <c r="N512" t="s">
        <v>2957</v>
      </c>
      <c r="O512">
        <v>257</v>
      </c>
      <c r="P512">
        <v>83</v>
      </c>
      <c r="Q512" t="s">
        <v>4258</v>
      </c>
      <c r="R512" t="str">
        <f t="shared" si="36"/>
        <v>Hypertension</v>
      </c>
      <c r="S512">
        <v>80</v>
      </c>
      <c r="T512" t="str">
        <f t="shared" si="37"/>
        <v>Normal</v>
      </c>
      <c r="U512">
        <v>6.8</v>
      </c>
      <c r="V512">
        <v>26.2</v>
      </c>
      <c r="W512" t="str">
        <f t="shared" si="38"/>
        <v>Over Weight</v>
      </c>
      <c r="X512">
        <v>186</v>
      </c>
      <c r="Y512" t="str">
        <f t="shared" si="39"/>
        <v>Normal</v>
      </c>
      <c r="Z512" t="s">
        <v>25</v>
      </c>
      <c r="AA512">
        <v>49347</v>
      </c>
      <c r="AB512" t="s">
        <v>4346</v>
      </c>
      <c r="AC512" t="s">
        <v>68</v>
      </c>
    </row>
    <row r="513" spans="1:29" x14ac:dyDescent="0.3">
      <c r="A513" t="s">
        <v>2959</v>
      </c>
      <c r="B513" t="s">
        <v>2960</v>
      </c>
      <c r="C513" t="s">
        <v>3442</v>
      </c>
      <c r="D513">
        <v>28</v>
      </c>
      <c r="E513" t="str">
        <f t="shared" si="35"/>
        <v>Young Adult</v>
      </c>
      <c r="G513" t="s">
        <v>338</v>
      </c>
      <c r="H513" s="3" t="s">
        <v>5139</v>
      </c>
      <c r="I513" s="11">
        <v>45176</v>
      </c>
      <c r="J513" s="11">
        <v>45190</v>
      </c>
      <c r="K513" t="s">
        <v>230</v>
      </c>
      <c r="L513" t="s">
        <v>508</v>
      </c>
      <c r="M513" t="s">
        <v>5265</v>
      </c>
      <c r="N513" t="s">
        <v>2963</v>
      </c>
      <c r="O513">
        <v>111</v>
      </c>
      <c r="P513">
        <v>60</v>
      </c>
      <c r="Q513" t="s">
        <v>4260</v>
      </c>
      <c r="R513" t="str">
        <f t="shared" si="36"/>
        <v>Normal</v>
      </c>
      <c r="S513">
        <v>197</v>
      </c>
      <c r="T513" t="str">
        <f t="shared" si="37"/>
        <v>Prediabetes</v>
      </c>
      <c r="U513">
        <v>8.9</v>
      </c>
      <c r="V513">
        <v>18</v>
      </c>
      <c r="W513" t="str">
        <f t="shared" si="38"/>
        <v>Under Weight</v>
      </c>
      <c r="X513">
        <v>178</v>
      </c>
      <c r="Y513" t="str">
        <f t="shared" si="39"/>
        <v>Normal</v>
      </c>
      <c r="Z513" t="s">
        <v>25</v>
      </c>
      <c r="AA513">
        <v>29030</v>
      </c>
      <c r="AB513" t="s">
        <v>25</v>
      </c>
      <c r="AC513" t="s">
        <v>68</v>
      </c>
    </row>
    <row r="514" spans="1:29" x14ac:dyDescent="0.3">
      <c r="A514" t="s">
        <v>2964</v>
      </c>
      <c r="B514" t="s">
        <v>862</v>
      </c>
      <c r="C514" t="s">
        <v>3442</v>
      </c>
      <c r="D514">
        <v>36</v>
      </c>
      <c r="E514" t="str">
        <f t="shared" ref="E514:E577" si="40">IF(D514&gt;59, "Old Age", IF(D514&lt;40, "Young Adult",  "Middle Age"))</f>
        <v>Young Adult</v>
      </c>
      <c r="G514" t="s">
        <v>73</v>
      </c>
      <c r="H514" s="3" t="s">
        <v>5140</v>
      </c>
      <c r="I514" s="11">
        <v>44413</v>
      </c>
      <c r="J514" s="11">
        <v>44426</v>
      </c>
      <c r="K514" t="s">
        <v>53</v>
      </c>
      <c r="L514" t="s">
        <v>25</v>
      </c>
      <c r="N514" t="s">
        <v>111</v>
      </c>
      <c r="O514">
        <v>95</v>
      </c>
      <c r="P514">
        <v>93</v>
      </c>
      <c r="Q514" t="s">
        <v>2548</v>
      </c>
      <c r="R514" t="str">
        <f t="shared" ref="R514:R577" si="41">IF(OR(O514 &gt; 129, P514&gt; 79), "Hypertension", IF(AND(O514&gt;119, P514&lt;80), "Elevated", IF(OR(O514&lt;90, P514&lt;60), "Hypotension", "Normal")))</f>
        <v>Hypertension</v>
      </c>
      <c r="S514">
        <v>236</v>
      </c>
      <c r="T514" t="str">
        <f t="shared" ref="T514:T577" si="42">IF(S514&lt;70, "Hypoglycemia", IF(S514&gt;399,"Hyperglycemia", IF(S514&gt;199, "Diabetes", IF(S514&gt;139,"Prediabetes", "Normal"))))</f>
        <v>Diabetes</v>
      </c>
      <c r="U514">
        <v>4.9000000000000004</v>
      </c>
      <c r="V514">
        <v>19.3</v>
      </c>
      <c r="W514" t="str">
        <f t="shared" ref="W514:W577" si="43">IF(V514&gt;39.9, "Severe obesity", IF(V514&lt;18.5, "Under Weight", IF(V514&lt;25, "Normal", IF(V514&lt;30, "Over Weight", "Obese"))))</f>
        <v>Normal</v>
      </c>
      <c r="X514">
        <v>140</v>
      </c>
      <c r="Y514" t="str">
        <f t="shared" ref="Y514:Y577" si="44">IF(X514 &lt;200, "Normal", IF(X514 &gt;239, "High", "Border Line"))</f>
        <v>Normal</v>
      </c>
      <c r="Z514" t="s">
        <v>3749</v>
      </c>
      <c r="AA514">
        <v>14767</v>
      </c>
      <c r="AB514" t="s">
        <v>33</v>
      </c>
      <c r="AC514" t="s">
        <v>68</v>
      </c>
    </row>
    <row r="515" spans="1:29" x14ac:dyDescent="0.3">
      <c r="A515" t="s">
        <v>2966</v>
      </c>
      <c r="B515" t="s">
        <v>2967</v>
      </c>
      <c r="C515" t="s">
        <v>36</v>
      </c>
      <c r="D515">
        <v>61</v>
      </c>
      <c r="E515" t="str">
        <f t="shared" si="40"/>
        <v>Old Age</v>
      </c>
      <c r="F515" t="s">
        <v>4797</v>
      </c>
      <c r="G515" t="s">
        <v>25</v>
      </c>
      <c r="H515" s="3" t="s">
        <v>5244</v>
      </c>
      <c r="I515" s="11">
        <v>44452</v>
      </c>
      <c r="J515" s="11">
        <v>44452</v>
      </c>
      <c r="K515" t="s">
        <v>156</v>
      </c>
      <c r="L515" t="s">
        <v>508</v>
      </c>
      <c r="M515" t="s">
        <v>5265</v>
      </c>
      <c r="N515" t="s">
        <v>2970</v>
      </c>
      <c r="O515">
        <v>127</v>
      </c>
      <c r="P515">
        <v>88</v>
      </c>
      <c r="Q515" t="s">
        <v>4261</v>
      </c>
      <c r="R515" t="str">
        <f t="shared" si="41"/>
        <v>Hypertension</v>
      </c>
      <c r="S515">
        <v>192</v>
      </c>
      <c r="T515" t="str">
        <f t="shared" si="42"/>
        <v>Prediabetes</v>
      </c>
      <c r="U515">
        <v>12.6</v>
      </c>
      <c r="V515">
        <v>37.1</v>
      </c>
      <c r="W515" t="str">
        <f t="shared" si="43"/>
        <v>Obese</v>
      </c>
      <c r="X515">
        <v>144</v>
      </c>
      <c r="Y515" t="str">
        <f t="shared" si="44"/>
        <v>Normal</v>
      </c>
      <c r="Z515" t="s">
        <v>25</v>
      </c>
      <c r="AA515">
        <v>12315</v>
      </c>
      <c r="AB515" t="s">
        <v>79</v>
      </c>
      <c r="AC515" t="s">
        <v>132</v>
      </c>
    </row>
    <row r="516" spans="1:29" x14ac:dyDescent="0.3">
      <c r="A516" t="s">
        <v>2972</v>
      </c>
      <c r="B516" t="s">
        <v>489</v>
      </c>
      <c r="C516" t="s">
        <v>36</v>
      </c>
      <c r="D516">
        <v>44</v>
      </c>
      <c r="E516" t="str">
        <f t="shared" si="40"/>
        <v>Middle Age</v>
      </c>
      <c r="F516" t="s">
        <v>4798</v>
      </c>
      <c r="G516" t="s">
        <v>73</v>
      </c>
      <c r="H516" s="3" t="s">
        <v>5141</v>
      </c>
      <c r="I516" s="11">
        <v>44747</v>
      </c>
      <c r="J516" s="11">
        <v>44767</v>
      </c>
      <c r="K516" t="s">
        <v>230</v>
      </c>
      <c r="L516" t="s">
        <v>157</v>
      </c>
      <c r="M516" t="s">
        <v>5267</v>
      </c>
      <c r="N516" t="s">
        <v>2976</v>
      </c>
      <c r="O516">
        <v>152</v>
      </c>
      <c r="P516">
        <v>93</v>
      </c>
      <c r="Q516" t="s">
        <v>4263</v>
      </c>
      <c r="R516" t="str">
        <f t="shared" si="41"/>
        <v>Hypertension</v>
      </c>
      <c r="S516">
        <v>287</v>
      </c>
      <c r="T516" t="str">
        <f t="shared" si="42"/>
        <v>Diabetes</v>
      </c>
      <c r="U516">
        <v>8.1999999999999993</v>
      </c>
      <c r="V516">
        <v>33.700000000000003</v>
      </c>
      <c r="W516" t="str">
        <f t="shared" si="43"/>
        <v>Obese</v>
      </c>
      <c r="X516">
        <v>125</v>
      </c>
      <c r="Y516" t="str">
        <f t="shared" si="44"/>
        <v>Normal</v>
      </c>
      <c r="Z516" t="s">
        <v>3751</v>
      </c>
      <c r="AA516">
        <v>9734</v>
      </c>
      <c r="AB516" t="s">
        <v>4347</v>
      </c>
      <c r="AC516" t="s">
        <v>68</v>
      </c>
    </row>
    <row r="517" spans="1:29" x14ac:dyDescent="0.3">
      <c r="A517" t="s">
        <v>2977</v>
      </c>
      <c r="B517" t="s">
        <v>2978</v>
      </c>
      <c r="C517" t="s">
        <v>36</v>
      </c>
      <c r="D517">
        <v>62</v>
      </c>
      <c r="E517" t="str">
        <f t="shared" si="40"/>
        <v>Old Age</v>
      </c>
      <c r="F517" t="s">
        <v>4799</v>
      </c>
      <c r="G517" t="s">
        <v>541</v>
      </c>
      <c r="H517" t="s">
        <v>5244</v>
      </c>
      <c r="I517" s="11">
        <v>44870</v>
      </c>
      <c r="J517" s="11">
        <v>44874</v>
      </c>
      <c r="L517" t="s">
        <v>320</v>
      </c>
      <c r="M517" t="s">
        <v>5258</v>
      </c>
      <c r="N517" t="s">
        <v>1652</v>
      </c>
      <c r="O517">
        <v>135</v>
      </c>
      <c r="P517">
        <v>92</v>
      </c>
      <c r="Q517" t="s">
        <v>2982</v>
      </c>
      <c r="R517" t="str">
        <f t="shared" si="41"/>
        <v>Hypertension</v>
      </c>
      <c r="S517">
        <v>128</v>
      </c>
      <c r="T517" t="str">
        <f t="shared" si="42"/>
        <v>Normal</v>
      </c>
      <c r="U517">
        <v>7.5</v>
      </c>
      <c r="V517">
        <v>26.5</v>
      </c>
      <c r="W517" t="str">
        <f t="shared" si="43"/>
        <v>Over Weight</v>
      </c>
      <c r="X517">
        <v>135</v>
      </c>
      <c r="Y517" t="str">
        <f t="shared" si="44"/>
        <v>Normal</v>
      </c>
      <c r="Z517" t="s">
        <v>3750</v>
      </c>
      <c r="AA517">
        <v>29081</v>
      </c>
      <c r="AB517" t="s">
        <v>79</v>
      </c>
      <c r="AC517" t="s">
        <v>68</v>
      </c>
    </row>
    <row r="518" spans="1:29" x14ac:dyDescent="0.3">
      <c r="A518" t="s">
        <v>2983</v>
      </c>
      <c r="B518" t="s">
        <v>1966</v>
      </c>
      <c r="C518" t="s">
        <v>60</v>
      </c>
      <c r="D518">
        <v>74</v>
      </c>
      <c r="E518" t="str">
        <f t="shared" si="40"/>
        <v>Old Age</v>
      </c>
      <c r="F518" t="s">
        <v>4800</v>
      </c>
      <c r="G518" t="s">
        <v>25</v>
      </c>
      <c r="H518" t="s">
        <v>5234</v>
      </c>
      <c r="I518" s="11">
        <v>44199</v>
      </c>
      <c r="J518" s="11">
        <v>44223</v>
      </c>
      <c r="K518" t="s">
        <v>288</v>
      </c>
      <c r="O518">
        <v>102</v>
      </c>
      <c r="P518">
        <v>62</v>
      </c>
      <c r="Q518" t="s">
        <v>4074</v>
      </c>
      <c r="R518" t="str">
        <f t="shared" si="41"/>
        <v>Normal</v>
      </c>
      <c r="S518">
        <v>192</v>
      </c>
      <c r="T518" t="str">
        <f t="shared" si="42"/>
        <v>Prediabetes</v>
      </c>
      <c r="U518">
        <v>10.199999999999999</v>
      </c>
      <c r="V518">
        <v>43.1</v>
      </c>
      <c r="W518" t="str">
        <f t="shared" si="43"/>
        <v>Severe obesity</v>
      </c>
      <c r="X518">
        <v>135</v>
      </c>
      <c r="Y518" t="str">
        <f t="shared" si="44"/>
        <v>Normal</v>
      </c>
      <c r="Z518" t="s">
        <v>3751</v>
      </c>
      <c r="AA518">
        <v>12233</v>
      </c>
      <c r="AB518" t="s">
        <v>4346</v>
      </c>
      <c r="AC518" t="s">
        <v>132</v>
      </c>
    </row>
    <row r="519" spans="1:29" x14ac:dyDescent="0.3">
      <c r="A519" t="s">
        <v>2989</v>
      </c>
      <c r="B519" t="s">
        <v>1648</v>
      </c>
      <c r="C519" t="s">
        <v>36</v>
      </c>
      <c r="D519">
        <v>75</v>
      </c>
      <c r="E519" t="str">
        <f t="shared" si="40"/>
        <v>Old Age</v>
      </c>
      <c r="F519" t="s">
        <v>3719</v>
      </c>
      <c r="G519" t="s">
        <v>153</v>
      </c>
      <c r="H519" s="3" t="s">
        <v>5142</v>
      </c>
      <c r="I519" s="11">
        <v>43914</v>
      </c>
      <c r="J519" s="11">
        <v>43926</v>
      </c>
      <c r="K519" t="s">
        <v>288</v>
      </c>
      <c r="L519" t="s">
        <v>873</v>
      </c>
      <c r="M519" t="s">
        <v>5261</v>
      </c>
      <c r="N519" t="s">
        <v>2993</v>
      </c>
      <c r="O519">
        <v>114</v>
      </c>
      <c r="P519">
        <v>73</v>
      </c>
      <c r="Q519" t="s">
        <v>4265</v>
      </c>
      <c r="R519" t="str">
        <f t="shared" si="41"/>
        <v>Normal</v>
      </c>
      <c r="S519">
        <v>192</v>
      </c>
      <c r="T519" t="str">
        <f t="shared" si="42"/>
        <v>Prediabetes</v>
      </c>
      <c r="U519">
        <v>11.2</v>
      </c>
      <c r="V519">
        <v>31.1</v>
      </c>
      <c r="W519" t="str">
        <f t="shared" si="43"/>
        <v>Obese</v>
      </c>
      <c r="X519">
        <v>144</v>
      </c>
      <c r="Y519" t="str">
        <f t="shared" si="44"/>
        <v>Normal</v>
      </c>
      <c r="Z519" t="s">
        <v>25</v>
      </c>
      <c r="AA519">
        <v>0</v>
      </c>
      <c r="AB519" t="s">
        <v>79</v>
      </c>
      <c r="AC519" t="s">
        <v>132</v>
      </c>
    </row>
    <row r="520" spans="1:29" x14ac:dyDescent="0.3">
      <c r="A520" t="s">
        <v>3460</v>
      </c>
      <c r="B520" t="s">
        <v>2994</v>
      </c>
      <c r="C520" t="s">
        <v>60</v>
      </c>
      <c r="D520">
        <v>56</v>
      </c>
      <c r="E520" t="str">
        <f t="shared" si="40"/>
        <v>Middle Age</v>
      </c>
      <c r="F520" t="s">
        <v>4801</v>
      </c>
      <c r="G520" t="s">
        <v>316</v>
      </c>
      <c r="H520" s="3" t="s">
        <v>5143</v>
      </c>
      <c r="I520" s="11">
        <v>45244</v>
      </c>
      <c r="J520" s="11">
        <v>45250</v>
      </c>
      <c r="K520" t="s">
        <v>53</v>
      </c>
      <c r="L520" t="s">
        <v>157</v>
      </c>
      <c r="M520" t="s">
        <v>5267</v>
      </c>
      <c r="N520" t="s">
        <v>2999</v>
      </c>
      <c r="O520">
        <v>167</v>
      </c>
      <c r="P520">
        <v>97</v>
      </c>
      <c r="Q520" t="s">
        <v>4266</v>
      </c>
      <c r="R520" t="str">
        <f t="shared" si="41"/>
        <v>Hypertension</v>
      </c>
      <c r="S520">
        <v>277</v>
      </c>
      <c r="T520" t="str">
        <f t="shared" si="42"/>
        <v>Diabetes</v>
      </c>
      <c r="U520">
        <v>8</v>
      </c>
      <c r="V520">
        <v>27</v>
      </c>
      <c r="W520" t="str">
        <f t="shared" si="43"/>
        <v>Over Weight</v>
      </c>
      <c r="X520">
        <v>255</v>
      </c>
      <c r="Y520" t="str">
        <f t="shared" si="44"/>
        <v>High</v>
      </c>
      <c r="Z520" t="s">
        <v>3749</v>
      </c>
      <c r="AA520">
        <v>45731</v>
      </c>
      <c r="AB520" t="s">
        <v>79</v>
      </c>
      <c r="AC520" t="s">
        <v>132</v>
      </c>
    </row>
    <row r="521" spans="1:29" x14ac:dyDescent="0.3">
      <c r="A521" t="s">
        <v>3001</v>
      </c>
      <c r="B521" t="s">
        <v>3002</v>
      </c>
      <c r="C521" t="s">
        <v>60</v>
      </c>
      <c r="D521">
        <v>52</v>
      </c>
      <c r="E521" t="str">
        <f t="shared" si="40"/>
        <v>Middle Age</v>
      </c>
      <c r="G521" t="s">
        <v>153</v>
      </c>
      <c r="H521" s="3" t="s">
        <v>5244</v>
      </c>
      <c r="I521" s="11">
        <v>44232</v>
      </c>
      <c r="J521" s="11">
        <v>44252</v>
      </c>
      <c r="K521" t="s">
        <v>230</v>
      </c>
      <c r="L521" t="s">
        <v>631</v>
      </c>
      <c r="M521" t="s">
        <v>5260</v>
      </c>
      <c r="N521" t="s">
        <v>3004</v>
      </c>
      <c r="O521">
        <v>106</v>
      </c>
      <c r="P521">
        <v>87</v>
      </c>
      <c r="Q521" t="s">
        <v>4268</v>
      </c>
      <c r="R521" t="str">
        <f t="shared" si="41"/>
        <v>Hypertension</v>
      </c>
      <c r="S521">
        <v>225</v>
      </c>
      <c r="T521" t="str">
        <f t="shared" si="42"/>
        <v>Diabetes</v>
      </c>
      <c r="U521">
        <v>10.199999999999999</v>
      </c>
      <c r="V521">
        <v>30.2</v>
      </c>
      <c r="W521" t="str">
        <f t="shared" si="43"/>
        <v>Obese</v>
      </c>
      <c r="X521">
        <v>202</v>
      </c>
      <c r="Y521" t="str">
        <f t="shared" si="44"/>
        <v>Border Line</v>
      </c>
      <c r="Z521" t="s">
        <v>25</v>
      </c>
      <c r="AA521">
        <v>19133</v>
      </c>
      <c r="AB521" t="s">
        <v>379</v>
      </c>
      <c r="AC521" t="s">
        <v>68</v>
      </c>
    </row>
    <row r="522" spans="1:29" x14ac:dyDescent="0.3">
      <c r="A522" t="s">
        <v>3524</v>
      </c>
      <c r="B522" t="s">
        <v>602</v>
      </c>
      <c r="C522" t="s">
        <v>60</v>
      </c>
      <c r="D522">
        <v>20</v>
      </c>
      <c r="E522" t="str">
        <f t="shared" si="40"/>
        <v>Young Adult</v>
      </c>
      <c r="F522" t="s">
        <v>4802</v>
      </c>
      <c r="G522" t="s">
        <v>153</v>
      </c>
      <c r="H522" s="3" t="s">
        <v>5144</v>
      </c>
      <c r="I522" s="11">
        <v>45164</v>
      </c>
      <c r="J522" s="11">
        <v>45162</v>
      </c>
      <c r="K522" t="s">
        <v>230</v>
      </c>
      <c r="L522" t="s">
        <v>25</v>
      </c>
      <c r="N522" t="s">
        <v>3009</v>
      </c>
      <c r="O522">
        <v>266</v>
      </c>
      <c r="P522">
        <v>70</v>
      </c>
      <c r="Q522" t="s">
        <v>4270</v>
      </c>
      <c r="R522" t="str">
        <f t="shared" si="41"/>
        <v>Hypertension</v>
      </c>
      <c r="S522">
        <v>244</v>
      </c>
      <c r="T522" t="str">
        <f t="shared" si="42"/>
        <v>Diabetes</v>
      </c>
      <c r="U522">
        <v>9.6999999999999993</v>
      </c>
      <c r="V522">
        <v>23.3</v>
      </c>
      <c r="W522" t="str">
        <f t="shared" si="43"/>
        <v>Normal</v>
      </c>
      <c r="X522">
        <v>198</v>
      </c>
      <c r="Y522" t="str">
        <f t="shared" si="44"/>
        <v>Normal</v>
      </c>
      <c r="Z522" t="s">
        <v>25</v>
      </c>
      <c r="AA522">
        <v>17076</v>
      </c>
      <c r="AB522" t="s">
        <v>79</v>
      </c>
      <c r="AC522" t="s">
        <v>68</v>
      </c>
    </row>
    <row r="523" spans="1:29" x14ac:dyDescent="0.3">
      <c r="A523" t="s">
        <v>3010</v>
      </c>
      <c r="B523" t="s">
        <v>3011</v>
      </c>
      <c r="C523" t="s">
        <v>60</v>
      </c>
      <c r="D523">
        <v>31</v>
      </c>
      <c r="E523" t="str">
        <f t="shared" si="40"/>
        <v>Young Adult</v>
      </c>
      <c r="F523" t="s">
        <v>4803</v>
      </c>
      <c r="G523" t="s">
        <v>338</v>
      </c>
      <c r="H523" s="3" t="s">
        <v>5145</v>
      </c>
      <c r="I523" s="11">
        <v>45493</v>
      </c>
      <c r="J523" s="11">
        <v>45492</v>
      </c>
      <c r="K523" t="s">
        <v>342</v>
      </c>
      <c r="L523" t="s">
        <v>508</v>
      </c>
      <c r="M523" t="s">
        <v>5265</v>
      </c>
      <c r="N523" t="s">
        <v>3014</v>
      </c>
      <c r="O523">
        <v>100</v>
      </c>
      <c r="P523">
        <v>87</v>
      </c>
      <c r="Q523" t="s">
        <v>4271</v>
      </c>
      <c r="R523" t="str">
        <f t="shared" si="41"/>
        <v>Hypertension</v>
      </c>
      <c r="S523">
        <v>74</v>
      </c>
      <c r="T523" t="str">
        <f t="shared" si="42"/>
        <v>Normal</v>
      </c>
      <c r="U523">
        <v>9.6</v>
      </c>
      <c r="V523">
        <v>36</v>
      </c>
      <c r="W523" t="str">
        <f t="shared" si="43"/>
        <v>Obese</v>
      </c>
      <c r="X523">
        <v>202</v>
      </c>
      <c r="Y523" t="str">
        <f t="shared" si="44"/>
        <v>Border Line</v>
      </c>
      <c r="Z523" t="s">
        <v>3749</v>
      </c>
      <c r="AA523">
        <v>7890</v>
      </c>
      <c r="AB523" t="s">
        <v>4347</v>
      </c>
      <c r="AC523" t="s">
        <v>68</v>
      </c>
    </row>
    <row r="524" spans="1:29" x14ac:dyDescent="0.3">
      <c r="A524" t="s">
        <v>3015</v>
      </c>
      <c r="B524" t="s">
        <v>3016</v>
      </c>
      <c r="C524" t="s">
        <v>60</v>
      </c>
      <c r="D524">
        <v>39</v>
      </c>
      <c r="E524" t="str">
        <f t="shared" si="40"/>
        <v>Young Adult</v>
      </c>
      <c r="F524" t="s">
        <v>4804</v>
      </c>
      <c r="G524" t="s">
        <v>338</v>
      </c>
      <c r="H524" t="s">
        <v>5235</v>
      </c>
      <c r="I524" s="11">
        <v>44425</v>
      </c>
      <c r="J524" s="11">
        <v>44425</v>
      </c>
      <c r="L524" t="s">
        <v>631</v>
      </c>
      <c r="M524" t="s">
        <v>5260</v>
      </c>
      <c r="N524" t="s">
        <v>3020</v>
      </c>
      <c r="O524">
        <v>108</v>
      </c>
      <c r="P524">
        <v>64</v>
      </c>
      <c r="Q524" t="s">
        <v>4272</v>
      </c>
      <c r="R524" t="str">
        <f t="shared" si="41"/>
        <v>Normal</v>
      </c>
      <c r="S524">
        <v>83</v>
      </c>
      <c r="T524" t="str">
        <f t="shared" si="42"/>
        <v>Normal</v>
      </c>
      <c r="U524">
        <v>6.8</v>
      </c>
      <c r="V524">
        <v>18.399999999999999</v>
      </c>
      <c r="W524" t="str">
        <f t="shared" si="43"/>
        <v>Under Weight</v>
      </c>
      <c r="X524">
        <v>264</v>
      </c>
      <c r="Y524" t="str">
        <f t="shared" si="44"/>
        <v>High</v>
      </c>
      <c r="Z524" t="s">
        <v>3750</v>
      </c>
      <c r="AA524">
        <v>32324</v>
      </c>
      <c r="AB524" t="s">
        <v>4347</v>
      </c>
      <c r="AC524" t="s">
        <v>132</v>
      </c>
    </row>
    <row r="525" spans="1:29" x14ac:dyDescent="0.3">
      <c r="A525" t="s">
        <v>3021</v>
      </c>
      <c r="B525" t="s">
        <v>336</v>
      </c>
      <c r="C525" t="s">
        <v>3442</v>
      </c>
      <c r="D525">
        <v>49</v>
      </c>
      <c r="E525" t="str">
        <f t="shared" si="40"/>
        <v>Middle Age</v>
      </c>
      <c r="F525" t="s">
        <v>4805</v>
      </c>
      <c r="G525" t="s">
        <v>541</v>
      </c>
      <c r="H525" s="3" t="s">
        <v>5244</v>
      </c>
      <c r="I525" s="11">
        <v>45196</v>
      </c>
      <c r="J525" s="11">
        <v>45208</v>
      </c>
      <c r="K525" t="s">
        <v>230</v>
      </c>
      <c r="L525" t="s">
        <v>261</v>
      </c>
      <c r="M525" t="s">
        <v>5256</v>
      </c>
      <c r="N525" t="s">
        <v>173</v>
      </c>
      <c r="O525">
        <v>124</v>
      </c>
      <c r="P525">
        <v>72</v>
      </c>
      <c r="Q525" t="s">
        <v>4273</v>
      </c>
      <c r="R525" t="str">
        <f t="shared" si="41"/>
        <v>Elevated</v>
      </c>
      <c r="S525">
        <v>166</v>
      </c>
      <c r="T525" t="str">
        <f t="shared" si="42"/>
        <v>Prediabetes</v>
      </c>
      <c r="U525">
        <v>6.4</v>
      </c>
      <c r="V525">
        <v>44.1</v>
      </c>
      <c r="W525" t="str">
        <f t="shared" si="43"/>
        <v>Severe obesity</v>
      </c>
      <c r="X525">
        <v>137</v>
      </c>
      <c r="Y525" t="str">
        <f t="shared" si="44"/>
        <v>Normal</v>
      </c>
      <c r="Z525" t="s">
        <v>25</v>
      </c>
      <c r="AA525">
        <v>37747</v>
      </c>
      <c r="AB525" t="s">
        <v>79</v>
      </c>
      <c r="AC525" t="s">
        <v>68</v>
      </c>
    </row>
    <row r="526" spans="1:29" x14ac:dyDescent="0.3">
      <c r="A526" t="s">
        <v>3025</v>
      </c>
      <c r="B526" t="s">
        <v>3026</v>
      </c>
      <c r="C526" t="s">
        <v>36</v>
      </c>
      <c r="D526">
        <v>38</v>
      </c>
      <c r="E526" t="str">
        <f t="shared" si="40"/>
        <v>Young Adult</v>
      </c>
      <c r="F526" t="s">
        <v>4806</v>
      </c>
      <c r="G526" t="s">
        <v>329</v>
      </c>
      <c r="H526" s="3" t="s">
        <v>5146</v>
      </c>
      <c r="I526" s="11">
        <v>45119</v>
      </c>
      <c r="J526" s="11">
        <v>45140</v>
      </c>
      <c r="K526" t="s">
        <v>288</v>
      </c>
      <c r="L526" t="s">
        <v>650</v>
      </c>
      <c r="M526" t="s">
        <v>5264</v>
      </c>
      <c r="N526" t="s">
        <v>3030</v>
      </c>
      <c r="O526">
        <v>162</v>
      </c>
      <c r="P526">
        <v>92</v>
      </c>
      <c r="Q526" t="s">
        <v>4274</v>
      </c>
      <c r="R526" t="str">
        <f t="shared" si="41"/>
        <v>Hypertension</v>
      </c>
      <c r="S526">
        <v>180</v>
      </c>
      <c r="T526" t="str">
        <f t="shared" si="42"/>
        <v>Prediabetes</v>
      </c>
      <c r="U526">
        <v>10.1</v>
      </c>
      <c r="V526">
        <v>32.9</v>
      </c>
      <c r="W526" t="str">
        <f t="shared" si="43"/>
        <v>Obese</v>
      </c>
      <c r="X526">
        <v>168</v>
      </c>
      <c r="Y526" t="str">
        <f t="shared" si="44"/>
        <v>Normal</v>
      </c>
      <c r="Z526" t="s">
        <v>3749</v>
      </c>
      <c r="AA526">
        <v>46376</v>
      </c>
      <c r="AB526" t="s">
        <v>379</v>
      </c>
      <c r="AC526" t="s">
        <v>68</v>
      </c>
    </row>
    <row r="527" spans="1:29" x14ac:dyDescent="0.3">
      <c r="A527" t="s">
        <v>3031</v>
      </c>
      <c r="B527" t="s">
        <v>3032</v>
      </c>
      <c r="C527" t="s">
        <v>3442</v>
      </c>
      <c r="D527">
        <v>72</v>
      </c>
      <c r="E527" t="str">
        <f t="shared" si="40"/>
        <v>Old Age</v>
      </c>
      <c r="F527" t="s">
        <v>4807</v>
      </c>
      <c r="G527" t="s">
        <v>316</v>
      </c>
      <c r="H527" s="3" t="s">
        <v>5147</v>
      </c>
      <c r="I527" s="11">
        <v>44269</v>
      </c>
      <c r="J527" s="11">
        <v>44289</v>
      </c>
      <c r="K527" t="s">
        <v>230</v>
      </c>
      <c r="L527" t="s">
        <v>5262</v>
      </c>
      <c r="M527" t="s">
        <v>5263</v>
      </c>
      <c r="N527" t="s">
        <v>1265</v>
      </c>
      <c r="O527">
        <v>143</v>
      </c>
      <c r="P527">
        <v>80</v>
      </c>
      <c r="Q527" t="s">
        <v>4275</v>
      </c>
      <c r="R527" t="str">
        <f t="shared" si="41"/>
        <v>Hypertension</v>
      </c>
      <c r="S527">
        <v>210</v>
      </c>
      <c r="T527" t="str">
        <f t="shared" si="42"/>
        <v>Diabetes</v>
      </c>
      <c r="U527">
        <v>12</v>
      </c>
      <c r="V527">
        <v>23.2</v>
      </c>
      <c r="W527" t="str">
        <f t="shared" si="43"/>
        <v>Normal</v>
      </c>
      <c r="X527">
        <v>247</v>
      </c>
      <c r="Y527" t="str">
        <f t="shared" si="44"/>
        <v>High</v>
      </c>
      <c r="Z527" t="s">
        <v>3749</v>
      </c>
      <c r="AA527">
        <v>6401</v>
      </c>
      <c r="AB527" t="s">
        <v>79</v>
      </c>
      <c r="AC527" t="s">
        <v>132</v>
      </c>
    </row>
    <row r="528" spans="1:29" x14ac:dyDescent="0.3">
      <c r="A528" t="s">
        <v>3036</v>
      </c>
      <c r="B528" t="s">
        <v>2098</v>
      </c>
      <c r="C528" t="s">
        <v>36</v>
      </c>
      <c r="D528">
        <v>47</v>
      </c>
      <c r="E528" t="str">
        <f t="shared" si="40"/>
        <v>Middle Age</v>
      </c>
      <c r="F528" t="s">
        <v>4808</v>
      </c>
      <c r="G528" t="s">
        <v>247</v>
      </c>
      <c r="H528" s="3" t="s">
        <v>5244</v>
      </c>
      <c r="I528" s="11">
        <v>45310</v>
      </c>
      <c r="J528" s="11">
        <v>45314</v>
      </c>
      <c r="K528" t="s">
        <v>156</v>
      </c>
      <c r="L528" t="s">
        <v>157</v>
      </c>
      <c r="M528" t="s">
        <v>5267</v>
      </c>
      <c r="N528" t="s">
        <v>3039</v>
      </c>
      <c r="O528">
        <v>145</v>
      </c>
      <c r="P528">
        <v>98</v>
      </c>
      <c r="Q528" t="s">
        <v>4276</v>
      </c>
      <c r="R528" t="str">
        <f t="shared" si="41"/>
        <v>Hypertension</v>
      </c>
      <c r="S528">
        <v>182</v>
      </c>
      <c r="T528" t="str">
        <f t="shared" si="42"/>
        <v>Prediabetes</v>
      </c>
      <c r="U528">
        <v>5.6</v>
      </c>
      <c r="V528">
        <v>27.7</v>
      </c>
      <c r="W528" t="str">
        <f t="shared" si="43"/>
        <v>Over Weight</v>
      </c>
      <c r="X528">
        <v>175</v>
      </c>
      <c r="Y528" t="str">
        <f t="shared" si="44"/>
        <v>Normal</v>
      </c>
      <c r="Z528" t="s">
        <v>25</v>
      </c>
      <c r="AA528">
        <v>40804</v>
      </c>
      <c r="AB528" t="s">
        <v>79</v>
      </c>
      <c r="AC528" t="s">
        <v>68</v>
      </c>
    </row>
    <row r="529" spans="1:29" x14ac:dyDescent="0.3">
      <c r="A529" t="s">
        <v>3525</v>
      </c>
      <c r="B529" t="s">
        <v>3040</v>
      </c>
      <c r="C529" t="s">
        <v>60</v>
      </c>
      <c r="D529">
        <v>41</v>
      </c>
      <c r="E529" t="str">
        <f t="shared" si="40"/>
        <v>Middle Age</v>
      </c>
      <c r="F529" t="s">
        <v>4809</v>
      </c>
      <c r="G529" t="s">
        <v>95</v>
      </c>
      <c r="H529" t="s">
        <v>5236</v>
      </c>
      <c r="I529" s="11">
        <v>45268</v>
      </c>
      <c r="J529" s="11">
        <v>45280</v>
      </c>
      <c r="K529" t="s">
        <v>668</v>
      </c>
      <c r="L529" t="s">
        <v>548</v>
      </c>
      <c r="M529" t="s">
        <v>5265</v>
      </c>
      <c r="O529">
        <v>124</v>
      </c>
      <c r="P529">
        <v>67</v>
      </c>
      <c r="Q529" t="s">
        <v>4277</v>
      </c>
      <c r="R529" t="str">
        <f t="shared" si="41"/>
        <v>Elevated</v>
      </c>
      <c r="S529">
        <v>227</v>
      </c>
      <c r="T529" t="str">
        <f t="shared" si="42"/>
        <v>Diabetes</v>
      </c>
      <c r="U529">
        <v>11.1</v>
      </c>
      <c r="V529">
        <v>26.2</v>
      </c>
      <c r="W529" t="str">
        <f t="shared" si="43"/>
        <v>Over Weight</v>
      </c>
      <c r="X529">
        <v>144</v>
      </c>
      <c r="Y529" t="str">
        <f t="shared" si="44"/>
        <v>Normal</v>
      </c>
      <c r="Z529" t="s">
        <v>3749</v>
      </c>
      <c r="AA529">
        <v>27124</v>
      </c>
      <c r="AB529" t="s">
        <v>33</v>
      </c>
      <c r="AC529" t="s">
        <v>25</v>
      </c>
    </row>
    <row r="530" spans="1:29" x14ac:dyDescent="0.3">
      <c r="A530" t="s">
        <v>3044</v>
      </c>
      <c r="B530" t="s">
        <v>3587</v>
      </c>
      <c r="C530" t="s">
        <v>36</v>
      </c>
      <c r="D530">
        <v>73</v>
      </c>
      <c r="E530" t="str">
        <f t="shared" si="40"/>
        <v>Old Age</v>
      </c>
      <c r="F530" t="s">
        <v>4810</v>
      </c>
      <c r="G530" t="s">
        <v>95</v>
      </c>
      <c r="H530" t="s">
        <v>5237</v>
      </c>
      <c r="I530" s="11">
        <v>45426</v>
      </c>
      <c r="J530" s="11">
        <v>45447</v>
      </c>
      <c r="K530" t="s">
        <v>156</v>
      </c>
      <c r="L530" t="s">
        <v>157</v>
      </c>
      <c r="M530" t="s">
        <v>5267</v>
      </c>
      <c r="O530">
        <v>142</v>
      </c>
      <c r="P530">
        <v>130</v>
      </c>
      <c r="Q530" t="s">
        <v>4278</v>
      </c>
      <c r="R530" t="str">
        <f t="shared" si="41"/>
        <v>Hypertension</v>
      </c>
      <c r="S530">
        <v>164</v>
      </c>
      <c r="T530" t="str">
        <f t="shared" si="42"/>
        <v>Prediabetes</v>
      </c>
      <c r="U530">
        <v>7.2</v>
      </c>
      <c r="V530">
        <v>18.3</v>
      </c>
      <c r="W530" t="str">
        <f t="shared" si="43"/>
        <v>Under Weight</v>
      </c>
      <c r="X530">
        <v>159</v>
      </c>
      <c r="Y530" t="str">
        <f t="shared" si="44"/>
        <v>Normal</v>
      </c>
      <c r="Z530" t="s">
        <v>3750</v>
      </c>
      <c r="AA530">
        <v>39432</v>
      </c>
      <c r="AB530" t="s">
        <v>79</v>
      </c>
      <c r="AC530" t="s">
        <v>68</v>
      </c>
    </row>
    <row r="531" spans="1:29" x14ac:dyDescent="0.3">
      <c r="A531" t="s">
        <v>3566</v>
      </c>
      <c r="B531" t="s">
        <v>3048</v>
      </c>
      <c r="C531" t="s">
        <v>3442</v>
      </c>
      <c r="D531">
        <v>43</v>
      </c>
      <c r="E531" t="str">
        <f t="shared" si="40"/>
        <v>Middle Age</v>
      </c>
      <c r="F531" t="s">
        <v>3721</v>
      </c>
      <c r="G531" t="s">
        <v>153</v>
      </c>
      <c r="H531" t="s">
        <v>5238</v>
      </c>
      <c r="I531" s="11">
        <v>45577</v>
      </c>
      <c r="K531" t="s">
        <v>196</v>
      </c>
      <c r="L531" t="s">
        <v>25</v>
      </c>
      <c r="O531">
        <v>271</v>
      </c>
      <c r="P531">
        <v>69</v>
      </c>
      <c r="Q531" t="s">
        <v>4279</v>
      </c>
      <c r="R531" t="str">
        <f t="shared" si="41"/>
        <v>Hypertension</v>
      </c>
      <c r="S531">
        <v>157</v>
      </c>
      <c r="T531" t="str">
        <f t="shared" si="42"/>
        <v>Prediabetes</v>
      </c>
      <c r="U531">
        <v>4.0999999999999996</v>
      </c>
      <c r="V531">
        <v>22.1</v>
      </c>
      <c r="W531" t="str">
        <f t="shared" si="43"/>
        <v>Normal</v>
      </c>
      <c r="X531">
        <v>266</v>
      </c>
      <c r="Y531" t="str">
        <f t="shared" si="44"/>
        <v>High</v>
      </c>
      <c r="Z531" t="s">
        <v>3750</v>
      </c>
      <c r="AA531">
        <v>18698</v>
      </c>
      <c r="AB531" t="s">
        <v>25</v>
      </c>
      <c r="AC531" t="s">
        <v>132</v>
      </c>
    </row>
    <row r="532" spans="1:29" x14ac:dyDescent="0.3">
      <c r="A532" t="s">
        <v>3051</v>
      </c>
      <c r="B532" t="s">
        <v>2507</v>
      </c>
      <c r="C532" t="s">
        <v>36</v>
      </c>
      <c r="D532">
        <v>72</v>
      </c>
      <c r="E532" t="str">
        <f t="shared" si="40"/>
        <v>Old Age</v>
      </c>
      <c r="F532" t="s">
        <v>4811</v>
      </c>
      <c r="G532" t="s">
        <v>329</v>
      </c>
      <c r="H532" s="3" t="s">
        <v>5148</v>
      </c>
      <c r="I532" s="11">
        <v>43849</v>
      </c>
      <c r="J532" s="11">
        <v>43862</v>
      </c>
      <c r="K532" t="s">
        <v>53</v>
      </c>
      <c r="L532" t="s">
        <v>481</v>
      </c>
      <c r="M532" t="s">
        <v>5263</v>
      </c>
      <c r="N532" t="s">
        <v>3055</v>
      </c>
      <c r="O532">
        <v>118</v>
      </c>
      <c r="P532">
        <v>66</v>
      </c>
      <c r="Q532" t="s">
        <v>3056</v>
      </c>
      <c r="R532" t="str">
        <f t="shared" si="41"/>
        <v>Normal</v>
      </c>
      <c r="S532">
        <v>84</v>
      </c>
      <c r="T532" t="str">
        <f t="shared" si="42"/>
        <v>Normal</v>
      </c>
      <c r="U532">
        <v>10.8</v>
      </c>
      <c r="V532">
        <v>29.4</v>
      </c>
      <c r="W532" t="str">
        <f t="shared" si="43"/>
        <v>Over Weight</v>
      </c>
      <c r="X532">
        <v>232</v>
      </c>
      <c r="Y532" t="str">
        <f t="shared" si="44"/>
        <v>Border Line</v>
      </c>
      <c r="Z532" t="s">
        <v>3749</v>
      </c>
      <c r="AA532">
        <v>35027</v>
      </c>
      <c r="AB532" t="s">
        <v>4346</v>
      </c>
      <c r="AC532" t="s">
        <v>25</v>
      </c>
    </row>
    <row r="533" spans="1:29" x14ac:dyDescent="0.3">
      <c r="A533" t="s">
        <v>3058</v>
      </c>
      <c r="B533" t="s">
        <v>2839</v>
      </c>
      <c r="C533" t="s">
        <v>3442</v>
      </c>
      <c r="D533">
        <v>45</v>
      </c>
      <c r="E533" t="str">
        <f t="shared" si="40"/>
        <v>Middle Age</v>
      </c>
      <c r="F533" t="s">
        <v>4812</v>
      </c>
      <c r="G533" t="s">
        <v>247</v>
      </c>
      <c r="H533" s="3" t="s">
        <v>5244</v>
      </c>
      <c r="I533" s="11">
        <v>45272</v>
      </c>
      <c r="J533" s="11">
        <v>45284</v>
      </c>
      <c r="K533" t="s">
        <v>196</v>
      </c>
      <c r="L533" t="s">
        <v>289</v>
      </c>
      <c r="M533" t="s">
        <v>5257</v>
      </c>
      <c r="N533" t="s">
        <v>3062</v>
      </c>
      <c r="O533">
        <v>118</v>
      </c>
      <c r="P533">
        <v>66</v>
      </c>
      <c r="Q533" t="s">
        <v>3056</v>
      </c>
      <c r="R533" t="str">
        <f t="shared" si="41"/>
        <v>Normal</v>
      </c>
      <c r="S533">
        <v>93</v>
      </c>
      <c r="T533" t="str">
        <f t="shared" si="42"/>
        <v>Normal</v>
      </c>
      <c r="U533">
        <v>4.5</v>
      </c>
      <c r="V533">
        <v>18.100000000000001</v>
      </c>
      <c r="W533" t="str">
        <f t="shared" si="43"/>
        <v>Under Weight</v>
      </c>
      <c r="X533">
        <v>165</v>
      </c>
      <c r="Y533" t="str">
        <f t="shared" si="44"/>
        <v>Normal</v>
      </c>
      <c r="Z533" t="s">
        <v>3750</v>
      </c>
      <c r="AA533">
        <v>11043</v>
      </c>
      <c r="AB533" t="s">
        <v>79</v>
      </c>
      <c r="AC533" t="s">
        <v>132</v>
      </c>
    </row>
    <row r="534" spans="1:29" x14ac:dyDescent="0.3">
      <c r="A534" t="s">
        <v>3063</v>
      </c>
      <c r="B534" t="s">
        <v>3064</v>
      </c>
      <c r="C534" t="s">
        <v>36</v>
      </c>
      <c r="D534">
        <v>26</v>
      </c>
      <c r="E534" t="str">
        <f t="shared" si="40"/>
        <v>Young Adult</v>
      </c>
      <c r="F534" t="s">
        <v>4813</v>
      </c>
      <c r="G534" t="s">
        <v>145</v>
      </c>
      <c r="H534" s="3" t="s">
        <v>5244</v>
      </c>
      <c r="I534" s="11">
        <v>44120</v>
      </c>
      <c r="J534" s="11">
        <v>44127</v>
      </c>
      <c r="K534" t="s">
        <v>668</v>
      </c>
      <c r="L534" t="s">
        <v>25</v>
      </c>
      <c r="N534" t="s">
        <v>3067</v>
      </c>
      <c r="O534">
        <v>105</v>
      </c>
      <c r="P534">
        <v>79</v>
      </c>
      <c r="Q534" t="s">
        <v>4281</v>
      </c>
      <c r="R534" t="str">
        <f t="shared" si="41"/>
        <v>Normal</v>
      </c>
      <c r="S534">
        <v>128</v>
      </c>
      <c r="T534" t="str">
        <f t="shared" si="42"/>
        <v>Normal</v>
      </c>
      <c r="U534">
        <v>7</v>
      </c>
      <c r="V534">
        <v>32.799999999999997</v>
      </c>
      <c r="W534" t="str">
        <f t="shared" si="43"/>
        <v>Obese</v>
      </c>
      <c r="X534">
        <v>233</v>
      </c>
      <c r="Y534" t="str">
        <f t="shared" si="44"/>
        <v>Border Line</v>
      </c>
      <c r="Z534" t="s">
        <v>3749</v>
      </c>
      <c r="AA534">
        <v>13552</v>
      </c>
      <c r="AB534" t="s">
        <v>4346</v>
      </c>
      <c r="AC534" t="s">
        <v>132</v>
      </c>
    </row>
    <row r="535" spans="1:29" x14ac:dyDescent="0.3">
      <c r="A535" t="s">
        <v>3526</v>
      </c>
      <c r="B535" t="s">
        <v>3069</v>
      </c>
      <c r="C535" t="s">
        <v>36</v>
      </c>
      <c r="D535">
        <v>41</v>
      </c>
      <c r="E535" t="str">
        <f t="shared" si="40"/>
        <v>Middle Age</v>
      </c>
      <c r="F535" t="s">
        <v>4814</v>
      </c>
      <c r="G535" t="s">
        <v>73</v>
      </c>
      <c r="H535" s="3" t="s">
        <v>5149</v>
      </c>
      <c r="I535" s="11">
        <v>43914</v>
      </c>
      <c r="J535" s="11">
        <v>43931</v>
      </c>
      <c r="K535" t="s">
        <v>196</v>
      </c>
      <c r="L535" t="s">
        <v>157</v>
      </c>
      <c r="M535" t="s">
        <v>5267</v>
      </c>
      <c r="N535" t="s">
        <v>3073</v>
      </c>
      <c r="O535">
        <v>152</v>
      </c>
      <c r="P535">
        <v>82</v>
      </c>
      <c r="Q535" t="s">
        <v>4283</v>
      </c>
      <c r="R535" t="str">
        <f t="shared" si="41"/>
        <v>Hypertension</v>
      </c>
      <c r="S535">
        <v>262</v>
      </c>
      <c r="T535" t="str">
        <f t="shared" si="42"/>
        <v>Diabetes</v>
      </c>
      <c r="U535">
        <v>12.4</v>
      </c>
      <c r="V535">
        <v>24</v>
      </c>
      <c r="W535" t="str">
        <f t="shared" si="43"/>
        <v>Normal</v>
      </c>
      <c r="X535">
        <v>202</v>
      </c>
      <c r="Y535" t="str">
        <f t="shared" si="44"/>
        <v>Border Line</v>
      </c>
      <c r="Z535" t="s">
        <v>25</v>
      </c>
      <c r="AA535">
        <v>0</v>
      </c>
      <c r="AB535" t="s">
        <v>379</v>
      </c>
      <c r="AC535" t="s">
        <v>132</v>
      </c>
    </row>
    <row r="536" spans="1:29" x14ac:dyDescent="0.3">
      <c r="A536" t="s">
        <v>3074</v>
      </c>
      <c r="B536" t="s">
        <v>712</v>
      </c>
      <c r="C536" t="s">
        <v>36</v>
      </c>
      <c r="D536">
        <v>43</v>
      </c>
      <c r="E536" t="str">
        <f t="shared" si="40"/>
        <v>Middle Age</v>
      </c>
      <c r="F536" t="s">
        <v>4815</v>
      </c>
      <c r="G536" t="s">
        <v>153</v>
      </c>
      <c r="H536" s="3" t="s">
        <v>5244</v>
      </c>
      <c r="I536" s="11">
        <v>45427</v>
      </c>
      <c r="J536" s="11">
        <v>45450</v>
      </c>
      <c r="K536" t="s">
        <v>342</v>
      </c>
      <c r="L536" t="s">
        <v>548</v>
      </c>
      <c r="M536" t="s">
        <v>5265</v>
      </c>
      <c r="N536" t="s">
        <v>3077</v>
      </c>
      <c r="O536">
        <v>126</v>
      </c>
      <c r="P536">
        <v>98</v>
      </c>
      <c r="Q536" t="s">
        <v>4141</v>
      </c>
      <c r="R536" t="str">
        <f t="shared" si="41"/>
        <v>Hypertension</v>
      </c>
      <c r="S536">
        <v>273</v>
      </c>
      <c r="T536" t="str">
        <f t="shared" si="42"/>
        <v>Diabetes</v>
      </c>
      <c r="U536">
        <v>7.1</v>
      </c>
      <c r="V536">
        <v>21.1</v>
      </c>
      <c r="W536" t="str">
        <f t="shared" si="43"/>
        <v>Normal</v>
      </c>
      <c r="X536">
        <v>202</v>
      </c>
      <c r="Y536" t="str">
        <f t="shared" si="44"/>
        <v>Border Line</v>
      </c>
      <c r="Z536" t="s">
        <v>3751</v>
      </c>
      <c r="AA536">
        <v>14874</v>
      </c>
      <c r="AB536" t="s">
        <v>4347</v>
      </c>
      <c r="AC536" t="s">
        <v>25</v>
      </c>
    </row>
    <row r="537" spans="1:29" x14ac:dyDescent="0.3">
      <c r="A537" t="s">
        <v>3078</v>
      </c>
      <c r="B537" t="s">
        <v>922</v>
      </c>
      <c r="C537" t="s">
        <v>60</v>
      </c>
      <c r="D537">
        <v>51</v>
      </c>
      <c r="E537" t="str">
        <f t="shared" si="40"/>
        <v>Middle Age</v>
      </c>
      <c r="F537" t="s">
        <v>4816</v>
      </c>
      <c r="G537" t="s">
        <v>25</v>
      </c>
      <c r="H537" s="3" t="s">
        <v>5150</v>
      </c>
      <c r="I537" s="11">
        <v>45339</v>
      </c>
      <c r="J537" s="11">
        <v>45353</v>
      </c>
      <c r="K537" t="s">
        <v>342</v>
      </c>
      <c r="L537" t="s">
        <v>261</v>
      </c>
      <c r="M537" t="s">
        <v>5256</v>
      </c>
      <c r="N537" t="s">
        <v>3082</v>
      </c>
      <c r="O537">
        <v>96</v>
      </c>
      <c r="P537">
        <v>84</v>
      </c>
      <c r="Q537" t="s">
        <v>4284</v>
      </c>
      <c r="R537" t="str">
        <f t="shared" si="41"/>
        <v>Hypertension</v>
      </c>
      <c r="S537">
        <v>81</v>
      </c>
      <c r="T537" t="str">
        <f t="shared" si="42"/>
        <v>Normal</v>
      </c>
      <c r="U537">
        <v>10.199999999999999</v>
      </c>
      <c r="V537">
        <v>40.9</v>
      </c>
      <c r="W537" t="str">
        <f t="shared" si="43"/>
        <v>Severe obesity</v>
      </c>
      <c r="X537">
        <v>150</v>
      </c>
      <c r="Y537" t="str">
        <f t="shared" si="44"/>
        <v>Normal</v>
      </c>
      <c r="Z537" t="s">
        <v>3750</v>
      </c>
      <c r="AA537">
        <v>28172</v>
      </c>
      <c r="AB537" t="s">
        <v>79</v>
      </c>
      <c r="AC537" t="s">
        <v>68</v>
      </c>
    </row>
    <row r="538" spans="1:29" x14ac:dyDescent="0.3">
      <c r="A538" t="s">
        <v>3083</v>
      </c>
      <c r="B538" t="s">
        <v>1627</v>
      </c>
      <c r="C538" t="s">
        <v>36</v>
      </c>
      <c r="D538">
        <v>80</v>
      </c>
      <c r="E538" t="str">
        <f t="shared" si="40"/>
        <v>Old Age</v>
      </c>
      <c r="F538" t="s">
        <v>4817</v>
      </c>
      <c r="G538" t="s">
        <v>338</v>
      </c>
      <c r="H538" s="3" t="s">
        <v>5244</v>
      </c>
      <c r="I538" s="11">
        <v>45330</v>
      </c>
      <c r="J538" s="11">
        <v>45358</v>
      </c>
      <c r="K538" t="s">
        <v>230</v>
      </c>
      <c r="L538" t="s">
        <v>3748</v>
      </c>
      <c r="M538" t="s">
        <v>5266</v>
      </c>
      <c r="N538" t="s">
        <v>3087</v>
      </c>
      <c r="O538">
        <v>176</v>
      </c>
      <c r="P538">
        <v>94</v>
      </c>
      <c r="Q538" t="s">
        <v>3799</v>
      </c>
      <c r="R538" t="str">
        <f t="shared" si="41"/>
        <v>Hypertension</v>
      </c>
      <c r="S538">
        <v>73</v>
      </c>
      <c r="T538" t="str">
        <f t="shared" si="42"/>
        <v>Normal</v>
      </c>
      <c r="U538">
        <v>8</v>
      </c>
      <c r="V538">
        <v>23.5</v>
      </c>
      <c r="W538" t="str">
        <f t="shared" si="43"/>
        <v>Normal</v>
      </c>
      <c r="X538">
        <v>199</v>
      </c>
      <c r="Y538" t="str">
        <f t="shared" si="44"/>
        <v>Normal</v>
      </c>
      <c r="Z538" t="s">
        <v>25</v>
      </c>
      <c r="AA538">
        <v>48832</v>
      </c>
      <c r="AB538" t="s">
        <v>4347</v>
      </c>
      <c r="AC538" t="s">
        <v>132</v>
      </c>
    </row>
    <row r="539" spans="1:29" x14ac:dyDescent="0.3">
      <c r="A539" t="s">
        <v>3088</v>
      </c>
      <c r="B539" t="s">
        <v>1653</v>
      </c>
      <c r="C539" t="s">
        <v>60</v>
      </c>
      <c r="D539">
        <v>58</v>
      </c>
      <c r="E539" t="str">
        <f t="shared" si="40"/>
        <v>Middle Age</v>
      </c>
      <c r="G539" t="s">
        <v>468</v>
      </c>
      <c r="H539" t="s">
        <v>5244</v>
      </c>
      <c r="I539" s="11">
        <v>45254</v>
      </c>
      <c r="J539" s="11">
        <v>45277</v>
      </c>
      <c r="K539" t="s">
        <v>668</v>
      </c>
      <c r="O539">
        <v>141</v>
      </c>
      <c r="P539">
        <v>68</v>
      </c>
      <c r="Q539" t="s">
        <v>4285</v>
      </c>
      <c r="R539" t="str">
        <f t="shared" si="41"/>
        <v>Hypertension</v>
      </c>
      <c r="S539">
        <v>133</v>
      </c>
      <c r="T539" t="str">
        <f t="shared" si="42"/>
        <v>Normal</v>
      </c>
      <c r="U539">
        <v>7.1</v>
      </c>
      <c r="V539">
        <v>33.200000000000003</v>
      </c>
      <c r="W539" t="str">
        <f t="shared" si="43"/>
        <v>Obese</v>
      </c>
      <c r="X539">
        <v>147</v>
      </c>
      <c r="Y539" t="str">
        <f t="shared" si="44"/>
        <v>Normal</v>
      </c>
      <c r="Z539" t="s">
        <v>3749</v>
      </c>
      <c r="AA539">
        <v>11516</v>
      </c>
      <c r="AB539" t="s">
        <v>4346</v>
      </c>
      <c r="AC539" t="s">
        <v>68</v>
      </c>
    </row>
    <row r="540" spans="1:29" x14ac:dyDescent="0.3">
      <c r="A540" t="s">
        <v>3091</v>
      </c>
      <c r="B540" t="s">
        <v>3092</v>
      </c>
      <c r="C540" t="s">
        <v>36</v>
      </c>
      <c r="D540">
        <v>68</v>
      </c>
      <c r="E540" t="str">
        <f t="shared" si="40"/>
        <v>Old Age</v>
      </c>
      <c r="F540" t="s">
        <v>4818</v>
      </c>
      <c r="G540" t="s">
        <v>73</v>
      </c>
      <c r="H540" s="3" t="s">
        <v>5244</v>
      </c>
      <c r="I540" s="11">
        <v>44156</v>
      </c>
      <c r="J540" s="11">
        <v>44174</v>
      </c>
      <c r="K540" t="s">
        <v>288</v>
      </c>
      <c r="L540" t="s">
        <v>1997</v>
      </c>
      <c r="M540" t="s">
        <v>5257</v>
      </c>
      <c r="N540" t="s">
        <v>3095</v>
      </c>
      <c r="O540">
        <v>177</v>
      </c>
      <c r="P540">
        <v>69</v>
      </c>
      <c r="Q540" t="s">
        <v>4286</v>
      </c>
      <c r="R540" t="str">
        <f t="shared" si="41"/>
        <v>Hypertension</v>
      </c>
      <c r="S540">
        <v>89</v>
      </c>
      <c r="T540" t="str">
        <f t="shared" si="42"/>
        <v>Normal</v>
      </c>
      <c r="U540">
        <v>4.4000000000000004</v>
      </c>
      <c r="V540">
        <v>21.9</v>
      </c>
      <c r="W540" t="str">
        <f t="shared" si="43"/>
        <v>Normal</v>
      </c>
      <c r="X540">
        <v>166</v>
      </c>
      <c r="Y540" t="str">
        <f t="shared" si="44"/>
        <v>Normal</v>
      </c>
      <c r="Z540" t="s">
        <v>25</v>
      </c>
      <c r="AA540">
        <v>0</v>
      </c>
      <c r="AB540" t="s">
        <v>4346</v>
      </c>
      <c r="AC540" t="s">
        <v>68</v>
      </c>
    </row>
    <row r="541" spans="1:29" x14ac:dyDescent="0.3">
      <c r="A541" t="s">
        <v>3096</v>
      </c>
      <c r="B541" t="s">
        <v>3097</v>
      </c>
      <c r="C541" t="s">
        <v>36</v>
      </c>
      <c r="D541">
        <v>62</v>
      </c>
      <c r="E541" t="str">
        <f t="shared" si="40"/>
        <v>Old Age</v>
      </c>
      <c r="F541" t="s">
        <v>3098</v>
      </c>
      <c r="G541" t="s">
        <v>73</v>
      </c>
      <c r="H541" s="3" t="s">
        <v>5151</v>
      </c>
      <c r="I541" s="11">
        <v>45575</v>
      </c>
      <c r="J541" s="11">
        <v>45578</v>
      </c>
      <c r="K541" t="s">
        <v>53</v>
      </c>
      <c r="L541" t="s">
        <v>631</v>
      </c>
      <c r="M541" t="s">
        <v>5260</v>
      </c>
      <c r="N541" t="s">
        <v>141</v>
      </c>
      <c r="O541">
        <v>108</v>
      </c>
      <c r="P541">
        <v>77</v>
      </c>
      <c r="Q541" t="s">
        <v>4287</v>
      </c>
      <c r="R541" t="str">
        <f t="shared" si="41"/>
        <v>Normal</v>
      </c>
      <c r="S541">
        <v>192</v>
      </c>
      <c r="T541" t="str">
        <f t="shared" si="42"/>
        <v>Prediabetes</v>
      </c>
      <c r="U541">
        <v>4.9000000000000004</v>
      </c>
      <c r="V541">
        <v>37.700000000000003</v>
      </c>
      <c r="W541" t="str">
        <f t="shared" si="43"/>
        <v>Obese</v>
      </c>
      <c r="X541">
        <v>162</v>
      </c>
      <c r="Y541" t="str">
        <f t="shared" si="44"/>
        <v>Normal</v>
      </c>
      <c r="Z541" t="s">
        <v>25</v>
      </c>
      <c r="AA541">
        <v>13391</v>
      </c>
      <c r="AB541" t="s">
        <v>25</v>
      </c>
      <c r="AC541" t="s">
        <v>25</v>
      </c>
    </row>
    <row r="542" spans="1:29" x14ac:dyDescent="0.3">
      <c r="A542" t="s">
        <v>3101</v>
      </c>
      <c r="B542" t="s">
        <v>3660</v>
      </c>
      <c r="C542" t="s">
        <v>3442</v>
      </c>
      <c r="D542">
        <v>76</v>
      </c>
      <c r="E542" t="str">
        <f t="shared" si="40"/>
        <v>Old Age</v>
      </c>
      <c r="F542" t="s">
        <v>4819</v>
      </c>
      <c r="G542" t="s">
        <v>73</v>
      </c>
      <c r="H542" s="3" t="s">
        <v>5152</v>
      </c>
      <c r="I542" s="11">
        <v>45302</v>
      </c>
      <c r="J542" s="11">
        <v>45315</v>
      </c>
      <c r="K542" t="s">
        <v>668</v>
      </c>
      <c r="L542" t="s">
        <v>508</v>
      </c>
      <c r="M542" t="s">
        <v>5265</v>
      </c>
      <c r="N542" t="s">
        <v>3105</v>
      </c>
      <c r="O542">
        <v>139</v>
      </c>
      <c r="P542">
        <v>83</v>
      </c>
      <c r="Q542" t="s">
        <v>3814</v>
      </c>
      <c r="R542" t="str">
        <f t="shared" si="41"/>
        <v>Hypertension</v>
      </c>
      <c r="S542">
        <v>142</v>
      </c>
      <c r="T542" t="str">
        <f t="shared" si="42"/>
        <v>Prediabetes</v>
      </c>
      <c r="U542">
        <v>5.7</v>
      </c>
      <c r="V542">
        <v>28.7</v>
      </c>
      <c r="W542" t="str">
        <f t="shared" si="43"/>
        <v>Over Weight</v>
      </c>
      <c r="X542">
        <v>247</v>
      </c>
      <c r="Y542" t="str">
        <f t="shared" si="44"/>
        <v>High</v>
      </c>
      <c r="Z542" t="s">
        <v>3749</v>
      </c>
      <c r="AA542">
        <v>35839</v>
      </c>
      <c r="AB542" t="s">
        <v>4346</v>
      </c>
      <c r="AC542" t="s">
        <v>132</v>
      </c>
    </row>
    <row r="543" spans="1:29" x14ac:dyDescent="0.3">
      <c r="A543" t="s">
        <v>3106</v>
      </c>
      <c r="B543" t="s">
        <v>1361</v>
      </c>
      <c r="C543" t="s">
        <v>60</v>
      </c>
      <c r="D543">
        <v>56</v>
      </c>
      <c r="E543" t="str">
        <f t="shared" si="40"/>
        <v>Middle Age</v>
      </c>
      <c r="F543" t="s">
        <v>4820</v>
      </c>
      <c r="G543" t="s">
        <v>62</v>
      </c>
      <c r="H543" t="s">
        <v>5239</v>
      </c>
      <c r="I543" s="11">
        <v>45307</v>
      </c>
      <c r="J543" s="11">
        <v>45326</v>
      </c>
      <c r="L543" t="s">
        <v>157</v>
      </c>
      <c r="M543" t="s">
        <v>5267</v>
      </c>
      <c r="N543" t="s">
        <v>3110</v>
      </c>
      <c r="O543">
        <v>121</v>
      </c>
      <c r="P543">
        <v>143</v>
      </c>
      <c r="Q543" s="53" t="s">
        <v>4288</v>
      </c>
      <c r="R543" s="53" t="str">
        <f t="shared" si="41"/>
        <v>Hypertension</v>
      </c>
      <c r="S543">
        <v>201</v>
      </c>
      <c r="T543" t="str">
        <f t="shared" si="42"/>
        <v>Diabetes</v>
      </c>
      <c r="U543">
        <v>9.4</v>
      </c>
      <c r="V543">
        <v>29</v>
      </c>
      <c r="W543" t="str">
        <f t="shared" si="43"/>
        <v>Over Weight</v>
      </c>
      <c r="X543">
        <v>159</v>
      </c>
      <c r="Y543" t="str">
        <f t="shared" si="44"/>
        <v>Normal</v>
      </c>
      <c r="Z543" t="s">
        <v>25</v>
      </c>
      <c r="AA543">
        <v>36149</v>
      </c>
      <c r="AB543" t="s">
        <v>33</v>
      </c>
      <c r="AC543" t="s">
        <v>132</v>
      </c>
    </row>
    <row r="544" spans="1:29" x14ac:dyDescent="0.3">
      <c r="A544" t="s">
        <v>3111</v>
      </c>
      <c r="B544" t="s">
        <v>2075</v>
      </c>
      <c r="C544" t="s">
        <v>36</v>
      </c>
      <c r="D544">
        <v>28</v>
      </c>
      <c r="E544" t="str">
        <f t="shared" si="40"/>
        <v>Young Adult</v>
      </c>
      <c r="F544" t="s">
        <v>4821</v>
      </c>
      <c r="G544" t="s">
        <v>338</v>
      </c>
      <c r="H544" s="3" t="s">
        <v>5153</v>
      </c>
      <c r="I544" s="11">
        <v>45185</v>
      </c>
      <c r="J544" s="11">
        <v>45202</v>
      </c>
      <c r="K544" t="s">
        <v>342</v>
      </c>
      <c r="L544" t="s">
        <v>481</v>
      </c>
      <c r="M544" t="s">
        <v>5263</v>
      </c>
      <c r="N544" t="s">
        <v>3115</v>
      </c>
      <c r="O544">
        <v>113</v>
      </c>
      <c r="P544">
        <v>82</v>
      </c>
      <c r="Q544" t="s">
        <v>4289</v>
      </c>
      <c r="R544" t="str">
        <f t="shared" si="41"/>
        <v>Hypertension</v>
      </c>
      <c r="S544">
        <v>237</v>
      </c>
      <c r="T544" t="str">
        <f t="shared" si="42"/>
        <v>Diabetes</v>
      </c>
      <c r="U544">
        <v>8.9</v>
      </c>
      <c r="V544">
        <v>26.3</v>
      </c>
      <c r="W544" t="str">
        <f t="shared" si="43"/>
        <v>Over Weight</v>
      </c>
      <c r="X544">
        <v>206</v>
      </c>
      <c r="Y544" t="str">
        <f t="shared" si="44"/>
        <v>Border Line</v>
      </c>
      <c r="Z544" t="s">
        <v>3749</v>
      </c>
      <c r="AA544">
        <v>0</v>
      </c>
      <c r="AB544" t="s">
        <v>4347</v>
      </c>
      <c r="AC544" t="s">
        <v>132</v>
      </c>
    </row>
    <row r="545" spans="1:29" x14ac:dyDescent="0.3">
      <c r="A545" t="s">
        <v>3116</v>
      </c>
      <c r="B545" t="s">
        <v>2316</v>
      </c>
      <c r="C545" t="s">
        <v>60</v>
      </c>
      <c r="D545">
        <v>58</v>
      </c>
      <c r="E545" t="str">
        <f t="shared" si="40"/>
        <v>Middle Age</v>
      </c>
      <c r="F545" t="s">
        <v>4822</v>
      </c>
      <c r="G545" t="s">
        <v>95</v>
      </c>
      <c r="H545" s="3" t="s">
        <v>5154</v>
      </c>
      <c r="I545" s="11">
        <v>45637</v>
      </c>
      <c r="J545" s="11">
        <v>45635</v>
      </c>
      <c r="K545" t="s">
        <v>409</v>
      </c>
      <c r="L545" t="s">
        <v>157</v>
      </c>
      <c r="M545" t="s">
        <v>5267</v>
      </c>
      <c r="N545" t="s">
        <v>607</v>
      </c>
      <c r="O545">
        <v>154</v>
      </c>
      <c r="P545">
        <v>87</v>
      </c>
      <c r="Q545" t="s">
        <v>4290</v>
      </c>
      <c r="R545" t="str">
        <f t="shared" si="41"/>
        <v>Hypertension</v>
      </c>
      <c r="S545">
        <v>144</v>
      </c>
      <c r="T545" t="str">
        <f t="shared" si="42"/>
        <v>Prediabetes</v>
      </c>
      <c r="U545">
        <v>10.7</v>
      </c>
      <c r="V545">
        <v>20.399999999999999</v>
      </c>
      <c r="W545" t="str">
        <f t="shared" si="43"/>
        <v>Normal</v>
      </c>
      <c r="X545">
        <v>260</v>
      </c>
      <c r="Y545" t="str">
        <f t="shared" si="44"/>
        <v>High</v>
      </c>
      <c r="Z545" t="s">
        <v>25</v>
      </c>
      <c r="AA545">
        <v>0</v>
      </c>
      <c r="AB545" t="s">
        <v>25</v>
      </c>
      <c r="AC545" t="s">
        <v>68</v>
      </c>
    </row>
    <row r="546" spans="1:29" x14ac:dyDescent="0.3">
      <c r="A546" t="s">
        <v>3527</v>
      </c>
      <c r="B546" t="s">
        <v>3119</v>
      </c>
      <c r="C546" t="s">
        <v>3442</v>
      </c>
      <c r="D546">
        <v>57</v>
      </c>
      <c r="E546" t="str">
        <f t="shared" si="40"/>
        <v>Middle Age</v>
      </c>
      <c r="F546" t="s">
        <v>4823</v>
      </c>
      <c r="G546" t="s">
        <v>25</v>
      </c>
      <c r="H546" t="s">
        <v>5240</v>
      </c>
      <c r="I546" s="11">
        <v>45103</v>
      </c>
      <c r="J546" s="11">
        <v>45111</v>
      </c>
      <c r="L546" t="s">
        <v>508</v>
      </c>
      <c r="M546" t="s">
        <v>5265</v>
      </c>
      <c r="N546" t="s">
        <v>3122</v>
      </c>
      <c r="O546">
        <v>119</v>
      </c>
      <c r="P546">
        <v>65</v>
      </c>
      <c r="Q546" t="s">
        <v>4291</v>
      </c>
      <c r="R546" t="str">
        <f t="shared" si="41"/>
        <v>Normal</v>
      </c>
      <c r="S546">
        <v>171</v>
      </c>
      <c r="T546" t="str">
        <f t="shared" si="42"/>
        <v>Prediabetes</v>
      </c>
      <c r="U546">
        <v>9.8000000000000007</v>
      </c>
      <c r="V546">
        <v>43.9</v>
      </c>
      <c r="W546" t="str">
        <f t="shared" si="43"/>
        <v>Severe obesity</v>
      </c>
      <c r="X546">
        <v>234</v>
      </c>
      <c r="Y546" t="str">
        <f t="shared" si="44"/>
        <v>Border Line</v>
      </c>
      <c r="Z546" t="s">
        <v>25</v>
      </c>
      <c r="AA546">
        <v>12261</v>
      </c>
      <c r="AB546" t="s">
        <v>4347</v>
      </c>
      <c r="AC546" t="s">
        <v>132</v>
      </c>
    </row>
    <row r="547" spans="1:29" x14ac:dyDescent="0.3">
      <c r="A547" t="s">
        <v>3123</v>
      </c>
      <c r="B547" t="s">
        <v>35</v>
      </c>
      <c r="C547" t="s">
        <v>36</v>
      </c>
      <c r="D547">
        <v>65</v>
      </c>
      <c r="E547" t="str">
        <f t="shared" si="40"/>
        <v>Old Age</v>
      </c>
      <c r="F547" t="s">
        <v>4824</v>
      </c>
      <c r="G547" t="s">
        <v>73</v>
      </c>
      <c r="H547" s="3" t="s">
        <v>5244</v>
      </c>
      <c r="I547" s="11">
        <v>44687</v>
      </c>
      <c r="J547" s="11">
        <v>44692</v>
      </c>
      <c r="K547" t="s">
        <v>342</v>
      </c>
      <c r="L547" t="s">
        <v>157</v>
      </c>
      <c r="M547" t="s">
        <v>5267</v>
      </c>
      <c r="N547" t="s">
        <v>799</v>
      </c>
      <c r="O547">
        <v>142</v>
      </c>
      <c r="P547">
        <v>65</v>
      </c>
      <c r="Q547" t="s">
        <v>4160</v>
      </c>
      <c r="R547" t="str">
        <f t="shared" si="41"/>
        <v>Hypertension</v>
      </c>
      <c r="S547">
        <v>101</v>
      </c>
      <c r="T547" t="str">
        <f t="shared" si="42"/>
        <v>Normal</v>
      </c>
      <c r="U547">
        <v>10</v>
      </c>
      <c r="V547">
        <v>26.2</v>
      </c>
      <c r="W547" t="str">
        <f t="shared" si="43"/>
        <v>Over Weight</v>
      </c>
      <c r="X547">
        <v>261</v>
      </c>
      <c r="Y547" t="str">
        <f t="shared" si="44"/>
        <v>High</v>
      </c>
      <c r="Z547" t="s">
        <v>3750</v>
      </c>
      <c r="AA547">
        <v>35198</v>
      </c>
      <c r="AB547" t="s">
        <v>4346</v>
      </c>
      <c r="AC547" t="s">
        <v>132</v>
      </c>
    </row>
    <row r="548" spans="1:29" x14ac:dyDescent="0.3">
      <c r="A548" t="s">
        <v>3528</v>
      </c>
      <c r="B548" t="s">
        <v>3127</v>
      </c>
      <c r="C548" t="s">
        <v>36</v>
      </c>
      <c r="D548">
        <v>83</v>
      </c>
      <c r="E548" t="str">
        <f t="shared" si="40"/>
        <v>Old Age</v>
      </c>
      <c r="F548" t="s">
        <v>4825</v>
      </c>
      <c r="G548" t="s">
        <v>329</v>
      </c>
      <c r="H548" s="3" t="s">
        <v>5155</v>
      </c>
      <c r="I548" s="11">
        <v>44185</v>
      </c>
      <c r="K548" t="s">
        <v>288</v>
      </c>
      <c r="L548" t="s">
        <v>157</v>
      </c>
      <c r="M548" t="s">
        <v>5267</v>
      </c>
      <c r="N548" t="s">
        <v>447</v>
      </c>
      <c r="O548">
        <v>99</v>
      </c>
      <c r="P548">
        <v>65</v>
      </c>
      <c r="Q548" t="s">
        <v>4292</v>
      </c>
      <c r="R548" t="str">
        <f t="shared" si="41"/>
        <v>Normal</v>
      </c>
      <c r="S548">
        <v>89</v>
      </c>
      <c r="T548" t="str">
        <f t="shared" si="42"/>
        <v>Normal</v>
      </c>
      <c r="U548">
        <v>4.4000000000000004</v>
      </c>
      <c r="V548">
        <v>28.3</v>
      </c>
      <c r="W548" t="str">
        <f t="shared" si="43"/>
        <v>Over Weight</v>
      </c>
      <c r="X548">
        <v>202</v>
      </c>
      <c r="Y548" t="str">
        <f t="shared" si="44"/>
        <v>Border Line</v>
      </c>
      <c r="Z548" t="s">
        <v>3751</v>
      </c>
      <c r="AA548">
        <v>36533</v>
      </c>
      <c r="AB548" t="s">
        <v>4346</v>
      </c>
      <c r="AC548" t="s">
        <v>25</v>
      </c>
    </row>
    <row r="549" spans="1:29" x14ac:dyDescent="0.3">
      <c r="A549" t="s">
        <v>3131</v>
      </c>
      <c r="B549" t="s">
        <v>3132</v>
      </c>
      <c r="C549" t="s">
        <v>36</v>
      </c>
      <c r="D549">
        <v>35</v>
      </c>
      <c r="E549" t="str">
        <f t="shared" si="40"/>
        <v>Young Adult</v>
      </c>
      <c r="F549" t="s">
        <v>4826</v>
      </c>
      <c r="G549" t="s">
        <v>25</v>
      </c>
      <c r="H549" s="3" t="s">
        <v>5156</v>
      </c>
      <c r="I549" s="11">
        <v>44921</v>
      </c>
      <c r="J549" s="11">
        <v>44937</v>
      </c>
      <c r="K549" t="s">
        <v>668</v>
      </c>
      <c r="L549" t="s">
        <v>873</v>
      </c>
      <c r="M549" t="s">
        <v>5261</v>
      </c>
      <c r="N549" t="s">
        <v>3135</v>
      </c>
      <c r="O549">
        <v>97</v>
      </c>
      <c r="P549">
        <v>78</v>
      </c>
      <c r="Q549" t="s">
        <v>4293</v>
      </c>
      <c r="R549" t="str">
        <f t="shared" si="41"/>
        <v>Normal</v>
      </c>
      <c r="S549">
        <v>209</v>
      </c>
      <c r="T549" t="str">
        <f t="shared" si="42"/>
        <v>Diabetes</v>
      </c>
      <c r="U549">
        <v>6.6</v>
      </c>
      <c r="V549">
        <v>31.1</v>
      </c>
      <c r="W549" t="str">
        <f t="shared" si="43"/>
        <v>Obese</v>
      </c>
      <c r="X549">
        <v>156</v>
      </c>
      <c r="Y549" t="str">
        <f t="shared" si="44"/>
        <v>Normal</v>
      </c>
      <c r="Z549" t="s">
        <v>3749</v>
      </c>
      <c r="AA549">
        <v>23783</v>
      </c>
      <c r="AB549" t="s">
        <v>4346</v>
      </c>
      <c r="AC549" t="s">
        <v>132</v>
      </c>
    </row>
    <row r="550" spans="1:29" x14ac:dyDescent="0.3">
      <c r="A550" t="s">
        <v>3136</v>
      </c>
      <c r="B550" t="s">
        <v>3137</v>
      </c>
      <c r="C550" t="s">
        <v>3442</v>
      </c>
      <c r="D550">
        <v>72</v>
      </c>
      <c r="E550" t="str">
        <f t="shared" si="40"/>
        <v>Old Age</v>
      </c>
      <c r="F550" t="s">
        <v>4827</v>
      </c>
      <c r="G550" t="s">
        <v>25</v>
      </c>
      <c r="H550" s="3" t="s">
        <v>5244</v>
      </c>
      <c r="I550" s="11">
        <v>45414</v>
      </c>
      <c r="J550" s="11">
        <v>45416</v>
      </c>
      <c r="K550" t="s">
        <v>409</v>
      </c>
      <c r="L550" t="s">
        <v>650</v>
      </c>
      <c r="M550" t="s">
        <v>5264</v>
      </c>
      <c r="N550" t="s">
        <v>3140</v>
      </c>
      <c r="O550">
        <v>153</v>
      </c>
      <c r="P550">
        <v>60</v>
      </c>
      <c r="Q550" t="s">
        <v>4294</v>
      </c>
      <c r="R550" t="str">
        <f t="shared" si="41"/>
        <v>Hypertension</v>
      </c>
      <c r="S550">
        <v>250</v>
      </c>
      <c r="T550" t="str">
        <f t="shared" si="42"/>
        <v>Diabetes</v>
      </c>
      <c r="U550">
        <v>5.9</v>
      </c>
      <c r="V550">
        <v>40.200000000000003</v>
      </c>
      <c r="W550" t="str">
        <f t="shared" si="43"/>
        <v>Severe obesity</v>
      </c>
      <c r="X550">
        <v>245</v>
      </c>
      <c r="Y550" t="str">
        <f t="shared" si="44"/>
        <v>High</v>
      </c>
      <c r="Z550" t="s">
        <v>3749</v>
      </c>
      <c r="AA550">
        <v>11106</v>
      </c>
      <c r="AB550" t="s">
        <v>4346</v>
      </c>
      <c r="AC550" t="s">
        <v>132</v>
      </c>
    </row>
    <row r="551" spans="1:29" x14ac:dyDescent="0.3">
      <c r="A551" t="s">
        <v>3141</v>
      </c>
      <c r="B551" t="s">
        <v>763</v>
      </c>
      <c r="C551" t="s">
        <v>60</v>
      </c>
      <c r="D551">
        <v>40</v>
      </c>
      <c r="E551" t="str">
        <f t="shared" si="40"/>
        <v>Middle Age</v>
      </c>
      <c r="F551" t="s">
        <v>4828</v>
      </c>
      <c r="G551" t="s">
        <v>329</v>
      </c>
      <c r="H551" s="3" t="s">
        <v>5157</v>
      </c>
      <c r="I551" s="11">
        <v>45205</v>
      </c>
      <c r="J551" s="11">
        <v>45217</v>
      </c>
      <c r="K551" t="s">
        <v>342</v>
      </c>
      <c r="L551" t="s">
        <v>54</v>
      </c>
      <c r="M551" t="s">
        <v>5259</v>
      </c>
      <c r="N551" t="s">
        <v>3146</v>
      </c>
      <c r="O551">
        <v>144</v>
      </c>
      <c r="P551">
        <v>68</v>
      </c>
      <c r="Q551" t="s">
        <v>4295</v>
      </c>
      <c r="R551" t="str">
        <f t="shared" si="41"/>
        <v>Hypertension</v>
      </c>
      <c r="S551">
        <v>161</v>
      </c>
      <c r="T551" t="str">
        <f t="shared" si="42"/>
        <v>Prediabetes</v>
      </c>
      <c r="U551">
        <v>10.5</v>
      </c>
      <c r="V551">
        <v>42.9</v>
      </c>
      <c r="W551" t="str">
        <f t="shared" si="43"/>
        <v>Severe obesity</v>
      </c>
      <c r="X551">
        <v>223</v>
      </c>
      <c r="Y551" t="str">
        <f t="shared" si="44"/>
        <v>Border Line</v>
      </c>
      <c r="Z551" t="s">
        <v>3749</v>
      </c>
      <c r="AA551">
        <v>40866</v>
      </c>
      <c r="AB551" t="s">
        <v>79</v>
      </c>
      <c r="AC551" t="s">
        <v>132</v>
      </c>
    </row>
    <row r="552" spans="1:29" x14ac:dyDescent="0.3">
      <c r="A552" t="s">
        <v>3567</v>
      </c>
      <c r="B552" t="s">
        <v>779</v>
      </c>
      <c r="C552" t="s">
        <v>60</v>
      </c>
      <c r="D552">
        <v>80</v>
      </c>
      <c r="E552" t="str">
        <f t="shared" si="40"/>
        <v>Old Age</v>
      </c>
      <c r="F552" t="s">
        <v>4829</v>
      </c>
      <c r="G552" t="s">
        <v>25</v>
      </c>
      <c r="H552" s="3" t="s">
        <v>5244</v>
      </c>
      <c r="I552" s="11">
        <v>45313</v>
      </c>
      <c r="J552" s="11">
        <v>45318</v>
      </c>
      <c r="K552" t="s">
        <v>196</v>
      </c>
      <c r="L552" t="s">
        <v>54</v>
      </c>
      <c r="M552" t="s">
        <v>5259</v>
      </c>
      <c r="N552" t="s">
        <v>1017</v>
      </c>
      <c r="O552">
        <v>155</v>
      </c>
      <c r="P552">
        <v>94</v>
      </c>
      <c r="Q552" t="s">
        <v>4296</v>
      </c>
      <c r="R552" t="str">
        <f t="shared" si="41"/>
        <v>Hypertension</v>
      </c>
      <c r="S552">
        <v>289</v>
      </c>
      <c r="T552" t="str">
        <f t="shared" si="42"/>
        <v>Diabetes</v>
      </c>
      <c r="U552">
        <v>12.1</v>
      </c>
      <c r="V552">
        <v>25.4</v>
      </c>
      <c r="W552" t="str">
        <f t="shared" si="43"/>
        <v>Over Weight</v>
      </c>
      <c r="X552">
        <v>202</v>
      </c>
      <c r="Y552" t="str">
        <f t="shared" si="44"/>
        <v>Border Line</v>
      </c>
      <c r="Z552" t="s">
        <v>25</v>
      </c>
      <c r="AA552">
        <v>37498</v>
      </c>
      <c r="AB552" t="s">
        <v>4346</v>
      </c>
      <c r="AC552" t="s">
        <v>132</v>
      </c>
    </row>
    <row r="553" spans="1:29" x14ac:dyDescent="0.3">
      <c r="A553" t="s">
        <v>3150</v>
      </c>
      <c r="B553" t="s">
        <v>3151</v>
      </c>
      <c r="C553" t="s">
        <v>36</v>
      </c>
      <c r="D553">
        <v>41</v>
      </c>
      <c r="E553" t="str">
        <f t="shared" si="40"/>
        <v>Middle Age</v>
      </c>
      <c r="F553" t="s">
        <v>4830</v>
      </c>
      <c r="G553" t="s">
        <v>247</v>
      </c>
      <c r="H553" s="3" t="s">
        <v>5244</v>
      </c>
      <c r="I553" s="11">
        <v>44915</v>
      </c>
      <c r="J553" s="11">
        <v>44938</v>
      </c>
      <c r="K553" t="s">
        <v>230</v>
      </c>
      <c r="L553" t="s">
        <v>157</v>
      </c>
      <c r="M553" t="s">
        <v>5267</v>
      </c>
      <c r="N553" t="s">
        <v>3155</v>
      </c>
      <c r="O553">
        <v>141</v>
      </c>
      <c r="P553">
        <v>83</v>
      </c>
      <c r="Q553" t="s">
        <v>4297</v>
      </c>
      <c r="R553" t="str">
        <f t="shared" si="41"/>
        <v>Hypertension</v>
      </c>
      <c r="S553">
        <v>252</v>
      </c>
      <c r="T553" t="str">
        <f t="shared" si="42"/>
        <v>Diabetes</v>
      </c>
      <c r="U553">
        <v>22.8</v>
      </c>
      <c r="V553">
        <v>26.7</v>
      </c>
      <c r="W553" t="str">
        <f t="shared" si="43"/>
        <v>Over Weight</v>
      </c>
      <c r="X553">
        <v>202</v>
      </c>
      <c r="Y553" t="str">
        <f t="shared" si="44"/>
        <v>Border Line</v>
      </c>
      <c r="Z553" t="s">
        <v>3750</v>
      </c>
      <c r="AA553">
        <v>4592</v>
      </c>
      <c r="AB553" t="s">
        <v>79</v>
      </c>
      <c r="AC553" t="s">
        <v>68</v>
      </c>
    </row>
    <row r="554" spans="1:29" x14ac:dyDescent="0.3">
      <c r="A554" t="s">
        <v>3568</v>
      </c>
      <c r="B554" t="s">
        <v>3157</v>
      </c>
      <c r="C554" t="s">
        <v>36</v>
      </c>
      <c r="D554">
        <v>75</v>
      </c>
      <c r="E554" t="str">
        <f t="shared" si="40"/>
        <v>Old Age</v>
      </c>
      <c r="F554" t="s">
        <v>4831</v>
      </c>
      <c r="G554" t="s">
        <v>316</v>
      </c>
      <c r="H554" s="3" t="s">
        <v>5244</v>
      </c>
      <c r="I554" s="11">
        <v>43967</v>
      </c>
      <c r="J554" s="11">
        <v>43984</v>
      </c>
      <c r="K554" t="s">
        <v>230</v>
      </c>
      <c r="L554" t="s">
        <v>25</v>
      </c>
      <c r="N554" t="s">
        <v>3161</v>
      </c>
      <c r="O554">
        <v>90</v>
      </c>
      <c r="P554">
        <v>94</v>
      </c>
      <c r="Q554" s="53" t="s">
        <v>4299</v>
      </c>
      <c r="R554" s="53" t="str">
        <f t="shared" si="41"/>
        <v>Hypertension</v>
      </c>
      <c r="S554">
        <v>163</v>
      </c>
      <c r="T554" t="str">
        <f t="shared" si="42"/>
        <v>Prediabetes</v>
      </c>
      <c r="U554">
        <v>4.3</v>
      </c>
      <c r="V554">
        <v>22.2</v>
      </c>
      <c r="W554" t="str">
        <f t="shared" si="43"/>
        <v>Normal</v>
      </c>
      <c r="X554">
        <v>242</v>
      </c>
      <c r="Y554" t="str">
        <f t="shared" si="44"/>
        <v>High</v>
      </c>
      <c r="Z554" t="s">
        <v>25</v>
      </c>
      <c r="AA554">
        <v>26590</v>
      </c>
      <c r="AB554" t="s">
        <v>4347</v>
      </c>
      <c r="AC554" t="s">
        <v>68</v>
      </c>
    </row>
    <row r="555" spans="1:29" x14ac:dyDescent="0.3">
      <c r="A555" t="s">
        <v>3162</v>
      </c>
      <c r="B555" t="s">
        <v>3163</v>
      </c>
      <c r="C555" t="s">
        <v>60</v>
      </c>
      <c r="D555">
        <v>63</v>
      </c>
      <c r="E555" t="str">
        <f t="shared" si="40"/>
        <v>Old Age</v>
      </c>
      <c r="F555" t="s">
        <v>4832</v>
      </c>
      <c r="G555" t="s">
        <v>153</v>
      </c>
      <c r="H555" t="s">
        <v>5244</v>
      </c>
      <c r="L555" t="s">
        <v>54</v>
      </c>
      <c r="M555" t="s">
        <v>5259</v>
      </c>
      <c r="N555" t="s">
        <v>3165</v>
      </c>
      <c r="O555">
        <v>121</v>
      </c>
      <c r="P555">
        <v>93</v>
      </c>
      <c r="Q555" t="s">
        <v>4300</v>
      </c>
      <c r="R555" t="str">
        <f t="shared" si="41"/>
        <v>Hypertension</v>
      </c>
      <c r="S555">
        <v>144</v>
      </c>
      <c r="T555" t="str">
        <f t="shared" si="42"/>
        <v>Prediabetes</v>
      </c>
      <c r="U555">
        <v>4.4000000000000004</v>
      </c>
      <c r="V555">
        <v>28</v>
      </c>
      <c r="W555" t="str">
        <f t="shared" si="43"/>
        <v>Over Weight</v>
      </c>
      <c r="X555">
        <v>271</v>
      </c>
      <c r="Y555" t="str">
        <f t="shared" si="44"/>
        <v>High</v>
      </c>
      <c r="Z555" t="s">
        <v>3749</v>
      </c>
      <c r="AA555">
        <v>28824</v>
      </c>
      <c r="AB555" t="s">
        <v>79</v>
      </c>
      <c r="AC555" t="s">
        <v>132</v>
      </c>
    </row>
    <row r="556" spans="1:29" x14ac:dyDescent="0.3">
      <c r="A556" t="s">
        <v>3167</v>
      </c>
      <c r="B556" t="s">
        <v>3168</v>
      </c>
      <c r="C556" t="s">
        <v>36</v>
      </c>
      <c r="D556">
        <v>80</v>
      </c>
      <c r="E556" t="str">
        <f t="shared" si="40"/>
        <v>Old Age</v>
      </c>
      <c r="F556" t="s">
        <v>4833</v>
      </c>
      <c r="G556" t="s">
        <v>329</v>
      </c>
      <c r="H556" s="3" t="s">
        <v>5244</v>
      </c>
      <c r="I556" s="11">
        <v>43960</v>
      </c>
      <c r="J556" s="11">
        <v>43965</v>
      </c>
      <c r="K556" t="s">
        <v>196</v>
      </c>
      <c r="L556" t="s">
        <v>25</v>
      </c>
      <c r="N556" t="s">
        <v>3170</v>
      </c>
      <c r="O556">
        <v>95</v>
      </c>
      <c r="P556">
        <v>70</v>
      </c>
      <c r="Q556" t="s">
        <v>3840</v>
      </c>
      <c r="R556" t="str">
        <f t="shared" si="41"/>
        <v>Normal</v>
      </c>
      <c r="S556">
        <v>132</v>
      </c>
      <c r="T556" t="str">
        <f t="shared" si="42"/>
        <v>Normal</v>
      </c>
      <c r="U556">
        <v>12.8</v>
      </c>
      <c r="V556">
        <v>44.3</v>
      </c>
      <c r="W556" t="str">
        <f t="shared" si="43"/>
        <v>Severe obesity</v>
      </c>
      <c r="X556">
        <v>253</v>
      </c>
      <c r="Y556" t="str">
        <f t="shared" si="44"/>
        <v>High</v>
      </c>
      <c r="Z556" t="s">
        <v>3750</v>
      </c>
      <c r="AA556">
        <v>30475</v>
      </c>
      <c r="AB556" t="s">
        <v>379</v>
      </c>
      <c r="AC556" t="s">
        <v>132</v>
      </c>
    </row>
    <row r="557" spans="1:29" x14ac:dyDescent="0.3">
      <c r="A557" t="s">
        <v>3461</v>
      </c>
      <c r="B557" t="s">
        <v>737</v>
      </c>
      <c r="C557" t="s">
        <v>60</v>
      </c>
      <c r="D557">
        <v>67</v>
      </c>
      <c r="E557" t="str">
        <f t="shared" si="40"/>
        <v>Old Age</v>
      </c>
      <c r="F557" t="s">
        <v>4834</v>
      </c>
      <c r="G557" t="s">
        <v>329</v>
      </c>
      <c r="H557" s="3" t="s">
        <v>5244</v>
      </c>
      <c r="I557" s="11">
        <v>44478</v>
      </c>
      <c r="J557" s="11">
        <v>44495</v>
      </c>
      <c r="K557" t="s">
        <v>342</v>
      </c>
      <c r="L557" t="s">
        <v>320</v>
      </c>
      <c r="M557" t="s">
        <v>5258</v>
      </c>
      <c r="N557" t="s">
        <v>3173</v>
      </c>
      <c r="O557">
        <v>157</v>
      </c>
      <c r="P557">
        <v>71</v>
      </c>
      <c r="Q557" t="s">
        <v>4302</v>
      </c>
      <c r="R557" t="str">
        <f t="shared" si="41"/>
        <v>Hypertension</v>
      </c>
      <c r="S557">
        <v>138</v>
      </c>
      <c r="T557" t="str">
        <f t="shared" si="42"/>
        <v>Normal</v>
      </c>
      <c r="U557">
        <v>4.5999999999999996</v>
      </c>
      <c r="V557">
        <v>35</v>
      </c>
      <c r="W557" t="str">
        <f t="shared" si="43"/>
        <v>Obese</v>
      </c>
      <c r="X557">
        <v>202</v>
      </c>
      <c r="Y557" t="str">
        <f t="shared" si="44"/>
        <v>Border Line</v>
      </c>
      <c r="Z557" t="s">
        <v>3751</v>
      </c>
      <c r="AA557">
        <v>16495</v>
      </c>
      <c r="AB557" t="s">
        <v>379</v>
      </c>
      <c r="AC557" t="s">
        <v>132</v>
      </c>
    </row>
    <row r="558" spans="1:29" x14ac:dyDescent="0.3">
      <c r="A558" t="s">
        <v>3174</v>
      </c>
      <c r="B558" t="s">
        <v>3175</v>
      </c>
      <c r="C558" t="s">
        <v>60</v>
      </c>
      <c r="D558">
        <v>82</v>
      </c>
      <c r="E558" t="str">
        <f t="shared" si="40"/>
        <v>Old Age</v>
      </c>
      <c r="F558" t="s">
        <v>3176</v>
      </c>
      <c r="G558" t="s">
        <v>73</v>
      </c>
      <c r="H558" s="3" t="s">
        <v>5244</v>
      </c>
      <c r="I558" s="11">
        <v>44682</v>
      </c>
      <c r="J558" s="11">
        <v>44691</v>
      </c>
      <c r="K558" t="s">
        <v>156</v>
      </c>
      <c r="L558" t="s">
        <v>157</v>
      </c>
      <c r="M558" t="s">
        <v>5267</v>
      </c>
      <c r="N558" t="s">
        <v>1017</v>
      </c>
      <c r="O558">
        <v>258</v>
      </c>
      <c r="P558">
        <v>63</v>
      </c>
      <c r="Q558" t="s">
        <v>4303</v>
      </c>
      <c r="R558" t="str">
        <f t="shared" si="41"/>
        <v>Hypertension</v>
      </c>
      <c r="S558">
        <v>208</v>
      </c>
      <c r="T558" t="str">
        <f t="shared" si="42"/>
        <v>Diabetes</v>
      </c>
      <c r="U558">
        <v>9.5</v>
      </c>
      <c r="V558">
        <v>21.3</v>
      </c>
      <c r="W558" t="str">
        <f t="shared" si="43"/>
        <v>Normal</v>
      </c>
      <c r="X558">
        <v>264</v>
      </c>
      <c r="Y558" t="str">
        <f t="shared" si="44"/>
        <v>High</v>
      </c>
      <c r="Z558" t="s">
        <v>3749</v>
      </c>
      <c r="AA558">
        <v>12120</v>
      </c>
      <c r="AB558" t="s">
        <v>4346</v>
      </c>
      <c r="AC558" t="s">
        <v>132</v>
      </c>
    </row>
    <row r="559" spans="1:29" x14ac:dyDescent="0.3">
      <c r="A559" t="s">
        <v>3179</v>
      </c>
      <c r="B559" t="s">
        <v>3180</v>
      </c>
      <c r="C559" t="s">
        <v>60</v>
      </c>
      <c r="D559">
        <v>70</v>
      </c>
      <c r="E559" t="str">
        <f t="shared" si="40"/>
        <v>Old Age</v>
      </c>
      <c r="G559" t="s">
        <v>95</v>
      </c>
      <c r="H559" s="3" t="s">
        <v>5244</v>
      </c>
      <c r="I559" s="11">
        <v>44110</v>
      </c>
      <c r="J559" s="11">
        <v>44130</v>
      </c>
      <c r="K559" t="s">
        <v>230</v>
      </c>
      <c r="L559" t="s">
        <v>157</v>
      </c>
      <c r="M559" t="s">
        <v>5267</v>
      </c>
      <c r="N559" t="s">
        <v>3183</v>
      </c>
      <c r="O559">
        <v>138</v>
      </c>
      <c r="P559">
        <v>67</v>
      </c>
      <c r="Q559" t="s">
        <v>4304</v>
      </c>
      <c r="R559" t="str">
        <f t="shared" si="41"/>
        <v>Hypertension</v>
      </c>
      <c r="S559">
        <v>83</v>
      </c>
      <c r="T559" t="str">
        <f t="shared" si="42"/>
        <v>Normal</v>
      </c>
      <c r="U559">
        <v>8.9</v>
      </c>
      <c r="V559">
        <v>45</v>
      </c>
      <c r="W559" t="str">
        <f t="shared" si="43"/>
        <v>Severe obesity</v>
      </c>
      <c r="X559">
        <v>256</v>
      </c>
      <c r="Y559" t="str">
        <f t="shared" si="44"/>
        <v>High</v>
      </c>
      <c r="Z559" t="s">
        <v>3749</v>
      </c>
      <c r="AA559">
        <v>14053</v>
      </c>
      <c r="AB559" t="s">
        <v>25</v>
      </c>
      <c r="AC559" t="s">
        <v>132</v>
      </c>
    </row>
    <row r="560" spans="1:29" x14ac:dyDescent="0.3">
      <c r="A560" t="s">
        <v>3184</v>
      </c>
      <c r="B560" t="s">
        <v>2159</v>
      </c>
      <c r="C560" t="s">
        <v>60</v>
      </c>
      <c r="D560">
        <v>71</v>
      </c>
      <c r="E560" t="str">
        <f t="shared" si="40"/>
        <v>Old Age</v>
      </c>
      <c r="F560" t="s">
        <v>4835</v>
      </c>
      <c r="G560" t="s">
        <v>25</v>
      </c>
      <c r="H560" t="s">
        <v>5241</v>
      </c>
      <c r="I560" s="11">
        <v>45631</v>
      </c>
      <c r="J560" s="11">
        <v>45652</v>
      </c>
      <c r="L560" t="s">
        <v>261</v>
      </c>
      <c r="M560" t="s">
        <v>5256</v>
      </c>
      <c r="N560" t="s">
        <v>3189</v>
      </c>
      <c r="O560">
        <v>176</v>
      </c>
      <c r="P560">
        <v>94</v>
      </c>
      <c r="Q560" t="s">
        <v>3799</v>
      </c>
      <c r="R560" t="str">
        <f t="shared" si="41"/>
        <v>Hypertension</v>
      </c>
      <c r="S560">
        <v>175</v>
      </c>
      <c r="T560" t="str">
        <f t="shared" si="42"/>
        <v>Prediabetes</v>
      </c>
      <c r="U560">
        <v>9.9</v>
      </c>
      <c r="V560">
        <v>37.6</v>
      </c>
      <c r="W560" t="str">
        <f t="shared" si="43"/>
        <v>Obese</v>
      </c>
      <c r="X560">
        <v>259</v>
      </c>
      <c r="Y560" t="str">
        <f t="shared" si="44"/>
        <v>High</v>
      </c>
      <c r="Z560" t="s">
        <v>3750</v>
      </c>
      <c r="AA560">
        <v>33372</v>
      </c>
      <c r="AB560" t="s">
        <v>25</v>
      </c>
      <c r="AC560" t="s">
        <v>132</v>
      </c>
    </row>
    <row r="561" spans="1:29" x14ac:dyDescent="0.3">
      <c r="A561" t="s">
        <v>3529</v>
      </c>
      <c r="B561" t="s">
        <v>1905</v>
      </c>
      <c r="C561" t="s">
        <v>36</v>
      </c>
      <c r="D561">
        <v>74</v>
      </c>
      <c r="E561" t="str">
        <f t="shared" si="40"/>
        <v>Old Age</v>
      </c>
      <c r="F561" t="s">
        <v>4836</v>
      </c>
      <c r="G561" t="s">
        <v>468</v>
      </c>
      <c r="H561" s="3" t="s">
        <v>5244</v>
      </c>
      <c r="I561" s="11">
        <v>45103</v>
      </c>
      <c r="J561" s="11">
        <v>45114</v>
      </c>
      <c r="K561" t="s">
        <v>230</v>
      </c>
      <c r="L561" t="s">
        <v>873</v>
      </c>
      <c r="M561" t="s">
        <v>5261</v>
      </c>
      <c r="N561" t="s">
        <v>1452</v>
      </c>
      <c r="O561">
        <v>105</v>
      </c>
      <c r="P561">
        <v>90</v>
      </c>
      <c r="Q561" t="s">
        <v>4305</v>
      </c>
      <c r="R561" t="str">
        <f t="shared" si="41"/>
        <v>Hypertension</v>
      </c>
      <c r="S561">
        <v>229</v>
      </c>
      <c r="T561" t="str">
        <f t="shared" si="42"/>
        <v>Diabetes</v>
      </c>
      <c r="U561">
        <v>9.5</v>
      </c>
      <c r="V561">
        <v>26.4</v>
      </c>
      <c r="W561" t="str">
        <f t="shared" si="43"/>
        <v>Over Weight</v>
      </c>
      <c r="X561">
        <v>192</v>
      </c>
      <c r="Y561" t="str">
        <f t="shared" si="44"/>
        <v>Normal</v>
      </c>
      <c r="Z561" t="s">
        <v>3750</v>
      </c>
      <c r="AA561">
        <v>25755</v>
      </c>
      <c r="AB561" t="s">
        <v>79</v>
      </c>
      <c r="AC561" t="s">
        <v>132</v>
      </c>
    </row>
    <row r="562" spans="1:29" x14ac:dyDescent="0.3">
      <c r="A562" t="s">
        <v>3191</v>
      </c>
      <c r="B562" t="s">
        <v>2378</v>
      </c>
      <c r="C562" t="s">
        <v>3442</v>
      </c>
      <c r="D562">
        <v>28</v>
      </c>
      <c r="E562" t="str">
        <f t="shared" si="40"/>
        <v>Young Adult</v>
      </c>
      <c r="G562" t="s">
        <v>95</v>
      </c>
      <c r="H562" s="3" t="s">
        <v>5158</v>
      </c>
      <c r="I562" s="11">
        <v>44342</v>
      </c>
      <c r="K562" t="s">
        <v>230</v>
      </c>
      <c r="L562" t="s">
        <v>157</v>
      </c>
      <c r="M562" t="s">
        <v>5267</v>
      </c>
      <c r="N562" t="s">
        <v>3194</v>
      </c>
      <c r="O562">
        <v>117</v>
      </c>
      <c r="P562">
        <v>83</v>
      </c>
      <c r="Q562" t="s">
        <v>4306</v>
      </c>
      <c r="R562" t="str">
        <f t="shared" si="41"/>
        <v>Hypertension</v>
      </c>
      <c r="S562">
        <v>90</v>
      </c>
      <c r="T562" t="str">
        <f t="shared" si="42"/>
        <v>Normal</v>
      </c>
      <c r="U562">
        <v>8.9</v>
      </c>
      <c r="V562">
        <v>33.200000000000003</v>
      </c>
      <c r="W562" t="str">
        <f t="shared" si="43"/>
        <v>Obese</v>
      </c>
      <c r="X562">
        <v>234</v>
      </c>
      <c r="Y562" t="str">
        <f t="shared" si="44"/>
        <v>Border Line</v>
      </c>
      <c r="Z562" t="s">
        <v>3750</v>
      </c>
      <c r="AA562">
        <v>1385900</v>
      </c>
      <c r="AB562" t="s">
        <v>379</v>
      </c>
      <c r="AC562" t="s">
        <v>68</v>
      </c>
    </row>
    <row r="563" spans="1:29" x14ac:dyDescent="0.3">
      <c r="A563" t="s">
        <v>3530</v>
      </c>
      <c r="B563" t="s">
        <v>3196</v>
      </c>
      <c r="C563" t="s">
        <v>36</v>
      </c>
      <c r="D563">
        <v>46</v>
      </c>
      <c r="E563" t="str">
        <f t="shared" si="40"/>
        <v>Middle Age</v>
      </c>
      <c r="F563" t="s">
        <v>4837</v>
      </c>
      <c r="G563" t="s">
        <v>153</v>
      </c>
      <c r="H563" s="3" t="s">
        <v>5159</v>
      </c>
      <c r="I563" s="11">
        <v>44414</v>
      </c>
      <c r="K563" t="s">
        <v>342</v>
      </c>
      <c r="L563" t="s">
        <v>320</v>
      </c>
      <c r="M563" t="s">
        <v>5258</v>
      </c>
      <c r="N563" t="s">
        <v>3200</v>
      </c>
      <c r="O563">
        <v>140</v>
      </c>
      <c r="P563">
        <v>79</v>
      </c>
      <c r="Q563" t="s">
        <v>4308</v>
      </c>
      <c r="R563" t="str">
        <f t="shared" si="41"/>
        <v>Hypertension</v>
      </c>
      <c r="S563">
        <v>105</v>
      </c>
      <c r="T563" t="str">
        <f t="shared" si="42"/>
        <v>Normal</v>
      </c>
      <c r="U563">
        <v>10.8</v>
      </c>
      <c r="V563">
        <v>20</v>
      </c>
      <c r="W563" t="str">
        <f t="shared" si="43"/>
        <v>Normal</v>
      </c>
      <c r="X563">
        <v>194</v>
      </c>
      <c r="Y563" t="str">
        <f t="shared" si="44"/>
        <v>Normal</v>
      </c>
      <c r="Z563" t="s">
        <v>25</v>
      </c>
      <c r="AA563">
        <v>32196</v>
      </c>
      <c r="AB563" t="s">
        <v>379</v>
      </c>
      <c r="AC563" t="s">
        <v>132</v>
      </c>
    </row>
    <row r="564" spans="1:29" x14ac:dyDescent="0.3">
      <c r="A564" t="s">
        <v>3201</v>
      </c>
      <c r="B564" t="s">
        <v>3202</v>
      </c>
      <c r="C564" t="s">
        <v>60</v>
      </c>
      <c r="D564">
        <v>53</v>
      </c>
      <c r="E564" t="str">
        <f t="shared" si="40"/>
        <v>Middle Age</v>
      </c>
      <c r="F564" t="s">
        <v>4838</v>
      </c>
      <c r="G564" t="s">
        <v>468</v>
      </c>
      <c r="H564" s="3" t="s">
        <v>5160</v>
      </c>
      <c r="I564" s="11">
        <v>45302</v>
      </c>
      <c r="J564" s="11">
        <v>45313</v>
      </c>
      <c r="K564" t="s">
        <v>288</v>
      </c>
      <c r="L564" t="s">
        <v>650</v>
      </c>
      <c r="M564" t="s">
        <v>5264</v>
      </c>
      <c r="N564" t="s">
        <v>3205</v>
      </c>
      <c r="O564">
        <v>172</v>
      </c>
      <c r="P564">
        <v>62</v>
      </c>
      <c r="Q564" t="s">
        <v>4309</v>
      </c>
      <c r="R564" t="str">
        <f t="shared" si="41"/>
        <v>Hypertension</v>
      </c>
      <c r="S564">
        <v>203</v>
      </c>
      <c r="T564" t="str">
        <f t="shared" si="42"/>
        <v>Diabetes</v>
      </c>
      <c r="U564">
        <v>10.199999999999999</v>
      </c>
      <c r="V564">
        <v>37.9</v>
      </c>
      <c r="W564" t="str">
        <f t="shared" si="43"/>
        <v>Obese</v>
      </c>
      <c r="X564">
        <v>229</v>
      </c>
      <c r="Y564" t="str">
        <f t="shared" si="44"/>
        <v>Border Line</v>
      </c>
      <c r="Z564" t="s">
        <v>3749</v>
      </c>
      <c r="AA564">
        <v>49454</v>
      </c>
      <c r="AB564" t="s">
        <v>79</v>
      </c>
      <c r="AC564" t="s">
        <v>132</v>
      </c>
    </row>
    <row r="565" spans="1:29" x14ac:dyDescent="0.3">
      <c r="A565" t="s">
        <v>3207</v>
      </c>
      <c r="B565" t="s">
        <v>3208</v>
      </c>
      <c r="C565" t="s">
        <v>3442</v>
      </c>
      <c r="D565">
        <v>54</v>
      </c>
      <c r="E565" t="str">
        <f t="shared" si="40"/>
        <v>Middle Age</v>
      </c>
      <c r="F565" t="s">
        <v>4839</v>
      </c>
      <c r="G565" t="s">
        <v>468</v>
      </c>
      <c r="H565" s="3" t="s">
        <v>5161</v>
      </c>
      <c r="I565" s="11">
        <v>43910</v>
      </c>
      <c r="J565" s="11">
        <v>43936</v>
      </c>
      <c r="K565" t="s">
        <v>409</v>
      </c>
      <c r="L565" t="s">
        <v>1997</v>
      </c>
      <c r="M565" t="s">
        <v>5257</v>
      </c>
      <c r="N565" t="s">
        <v>1499</v>
      </c>
      <c r="O565">
        <v>169</v>
      </c>
      <c r="P565">
        <v>63</v>
      </c>
      <c r="Q565" t="s">
        <v>4311</v>
      </c>
      <c r="R565" t="str">
        <f t="shared" si="41"/>
        <v>Hypertension</v>
      </c>
      <c r="S565">
        <v>259</v>
      </c>
      <c r="T565" t="str">
        <f t="shared" si="42"/>
        <v>Diabetes</v>
      </c>
      <c r="U565">
        <v>4.4000000000000004</v>
      </c>
      <c r="V565">
        <v>35.5</v>
      </c>
      <c r="W565" t="str">
        <f t="shared" si="43"/>
        <v>Obese</v>
      </c>
      <c r="X565">
        <v>216</v>
      </c>
      <c r="Y565" t="str">
        <f t="shared" si="44"/>
        <v>Border Line</v>
      </c>
      <c r="Z565" t="s">
        <v>3749</v>
      </c>
      <c r="AA565">
        <v>22534</v>
      </c>
      <c r="AB565" t="s">
        <v>4347</v>
      </c>
      <c r="AC565" t="s">
        <v>132</v>
      </c>
    </row>
    <row r="566" spans="1:29" x14ac:dyDescent="0.3">
      <c r="A566" t="s">
        <v>3212</v>
      </c>
      <c r="B566" t="s">
        <v>2055</v>
      </c>
      <c r="C566" t="s">
        <v>3442</v>
      </c>
      <c r="D566">
        <v>76</v>
      </c>
      <c r="E566" t="str">
        <f t="shared" si="40"/>
        <v>Old Age</v>
      </c>
      <c r="G566" t="s">
        <v>73</v>
      </c>
      <c r="H566" s="3" t="s">
        <v>5162</v>
      </c>
      <c r="I566" s="11">
        <v>44433</v>
      </c>
      <c r="J566" s="11">
        <v>44440</v>
      </c>
      <c r="K566" t="s">
        <v>196</v>
      </c>
      <c r="L566" t="s">
        <v>261</v>
      </c>
      <c r="M566" t="s">
        <v>5256</v>
      </c>
      <c r="N566" t="s">
        <v>3216</v>
      </c>
      <c r="O566">
        <v>168</v>
      </c>
      <c r="P566">
        <v>79</v>
      </c>
      <c r="Q566" t="s">
        <v>4312</v>
      </c>
      <c r="R566" t="str">
        <f t="shared" si="41"/>
        <v>Hypertension</v>
      </c>
      <c r="S566">
        <v>101</v>
      </c>
      <c r="T566" t="str">
        <f t="shared" si="42"/>
        <v>Normal</v>
      </c>
      <c r="U566">
        <v>4.3</v>
      </c>
      <c r="V566">
        <v>41.2</v>
      </c>
      <c r="W566" t="str">
        <f t="shared" si="43"/>
        <v>Severe obesity</v>
      </c>
      <c r="X566">
        <v>406</v>
      </c>
      <c r="Y566" t="str">
        <f t="shared" si="44"/>
        <v>High</v>
      </c>
      <c r="Z566" t="s">
        <v>25</v>
      </c>
      <c r="AA566">
        <v>41860</v>
      </c>
      <c r="AB566" t="s">
        <v>379</v>
      </c>
      <c r="AC566" t="s">
        <v>68</v>
      </c>
    </row>
    <row r="567" spans="1:29" x14ac:dyDescent="0.3">
      <c r="A567" t="s">
        <v>3217</v>
      </c>
      <c r="B567" t="s">
        <v>1324</v>
      </c>
      <c r="C567" t="s">
        <v>36</v>
      </c>
      <c r="D567">
        <v>81</v>
      </c>
      <c r="E567" t="str">
        <f t="shared" si="40"/>
        <v>Old Age</v>
      </c>
      <c r="F567" t="s">
        <v>4840</v>
      </c>
      <c r="G567" t="s">
        <v>25</v>
      </c>
      <c r="H567" s="3" t="s">
        <v>5163</v>
      </c>
      <c r="I567" s="11">
        <v>45115</v>
      </c>
      <c r="K567" t="s">
        <v>668</v>
      </c>
      <c r="L567" t="s">
        <v>289</v>
      </c>
      <c r="M567" t="s">
        <v>5257</v>
      </c>
      <c r="N567" t="s">
        <v>3220</v>
      </c>
      <c r="O567">
        <v>90</v>
      </c>
      <c r="P567">
        <v>117</v>
      </c>
      <c r="Q567" s="53" t="s">
        <v>4313</v>
      </c>
      <c r="R567" s="53" t="str">
        <f t="shared" si="41"/>
        <v>Hypertension</v>
      </c>
      <c r="S567">
        <v>278</v>
      </c>
      <c r="T567" t="str">
        <f t="shared" si="42"/>
        <v>Diabetes</v>
      </c>
      <c r="U567">
        <v>8.4</v>
      </c>
      <c r="V567">
        <v>21.9</v>
      </c>
      <c r="W567" t="str">
        <f t="shared" si="43"/>
        <v>Normal</v>
      </c>
      <c r="X567">
        <v>202</v>
      </c>
      <c r="Y567" t="str">
        <f t="shared" si="44"/>
        <v>Border Line</v>
      </c>
      <c r="Z567" t="s">
        <v>3749</v>
      </c>
      <c r="AA567">
        <v>49654</v>
      </c>
      <c r="AB567" t="s">
        <v>79</v>
      </c>
      <c r="AC567" t="s">
        <v>68</v>
      </c>
    </row>
    <row r="568" spans="1:29" x14ac:dyDescent="0.3">
      <c r="A568" t="s">
        <v>3221</v>
      </c>
      <c r="B568" t="s">
        <v>3222</v>
      </c>
      <c r="C568" t="s">
        <v>60</v>
      </c>
      <c r="D568">
        <v>32</v>
      </c>
      <c r="E568" t="str">
        <f t="shared" si="40"/>
        <v>Young Adult</v>
      </c>
      <c r="F568" t="s">
        <v>3680</v>
      </c>
      <c r="G568" t="s">
        <v>316</v>
      </c>
      <c r="H568" s="3" t="s">
        <v>5164</v>
      </c>
      <c r="I568" s="11">
        <v>45281</v>
      </c>
      <c r="J568" s="11">
        <v>45294</v>
      </c>
      <c r="K568" t="s">
        <v>288</v>
      </c>
      <c r="L568" t="s">
        <v>320</v>
      </c>
      <c r="M568" t="s">
        <v>5258</v>
      </c>
      <c r="N568" t="s">
        <v>3226</v>
      </c>
      <c r="O568">
        <v>91</v>
      </c>
      <c r="P568">
        <v>91</v>
      </c>
      <c r="Q568" s="53" t="s">
        <v>4314</v>
      </c>
      <c r="R568" s="53" t="str">
        <f t="shared" si="41"/>
        <v>Hypertension</v>
      </c>
      <c r="S568">
        <v>79</v>
      </c>
      <c r="T568" t="str">
        <f t="shared" si="42"/>
        <v>Normal</v>
      </c>
      <c r="U568">
        <v>4.0999999999999996</v>
      </c>
      <c r="V568">
        <v>41.6</v>
      </c>
      <c r="W568" t="str">
        <f t="shared" si="43"/>
        <v>Severe obesity</v>
      </c>
      <c r="X568">
        <v>276</v>
      </c>
      <c r="Y568" t="str">
        <f t="shared" si="44"/>
        <v>High</v>
      </c>
      <c r="Z568" t="s">
        <v>25</v>
      </c>
      <c r="AA568">
        <v>26877</v>
      </c>
      <c r="AB568" t="s">
        <v>379</v>
      </c>
      <c r="AC568" t="s">
        <v>68</v>
      </c>
    </row>
    <row r="569" spans="1:29" x14ac:dyDescent="0.3">
      <c r="A569" t="s">
        <v>3228</v>
      </c>
      <c r="B569" t="s">
        <v>3587</v>
      </c>
      <c r="C569" t="s">
        <v>36</v>
      </c>
      <c r="D569">
        <v>52</v>
      </c>
      <c r="E569" t="str">
        <f t="shared" si="40"/>
        <v>Middle Age</v>
      </c>
      <c r="F569" t="s">
        <v>4841</v>
      </c>
      <c r="G569" t="s">
        <v>153</v>
      </c>
      <c r="H569" s="3" t="s">
        <v>5165</v>
      </c>
      <c r="I569" s="11">
        <v>44305</v>
      </c>
      <c r="J569" s="11">
        <v>44325</v>
      </c>
      <c r="K569" t="s">
        <v>53</v>
      </c>
      <c r="L569" t="s">
        <v>481</v>
      </c>
      <c r="M569" t="s">
        <v>5263</v>
      </c>
      <c r="N569" t="s">
        <v>3232</v>
      </c>
      <c r="O569">
        <v>157</v>
      </c>
      <c r="P569">
        <v>69</v>
      </c>
      <c r="Q569" t="s">
        <v>3862</v>
      </c>
      <c r="R569" t="str">
        <f t="shared" si="41"/>
        <v>Hypertension</v>
      </c>
      <c r="S569">
        <v>248</v>
      </c>
      <c r="T569" t="str">
        <f t="shared" si="42"/>
        <v>Diabetes</v>
      </c>
      <c r="U569">
        <v>8.9</v>
      </c>
      <c r="V569">
        <v>43.3</v>
      </c>
      <c r="W569" t="str">
        <f t="shared" si="43"/>
        <v>Severe obesity</v>
      </c>
      <c r="X569">
        <v>247</v>
      </c>
      <c r="Y569" t="str">
        <f t="shared" si="44"/>
        <v>High</v>
      </c>
      <c r="Z569" t="s">
        <v>25</v>
      </c>
      <c r="AA569">
        <v>30310</v>
      </c>
      <c r="AB569" t="s">
        <v>25</v>
      </c>
      <c r="AC569" t="s">
        <v>25</v>
      </c>
    </row>
    <row r="570" spans="1:29" x14ac:dyDescent="0.3">
      <c r="A570" t="s">
        <v>3234</v>
      </c>
      <c r="B570" t="s">
        <v>3235</v>
      </c>
      <c r="C570" t="s">
        <v>60</v>
      </c>
      <c r="D570">
        <v>64</v>
      </c>
      <c r="E570" t="str">
        <f t="shared" si="40"/>
        <v>Old Age</v>
      </c>
      <c r="F570" t="s">
        <v>3236</v>
      </c>
      <c r="G570" t="s">
        <v>62</v>
      </c>
      <c r="H570" s="3" t="s">
        <v>5166</v>
      </c>
      <c r="I570" s="11">
        <v>44582</v>
      </c>
      <c r="J570" s="11">
        <v>44586</v>
      </c>
      <c r="K570" t="s">
        <v>668</v>
      </c>
      <c r="L570" t="s">
        <v>650</v>
      </c>
      <c r="M570" t="s">
        <v>5264</v>
      </c>
      <c r="N570" t="s">
        <v>3238</v>
      </c>
      <c r="O570">
        <v>152</v>
      </c>
      <c r="P570">
        <v>83</v>
      </c>
      <c r="Q570" t="s">
        <v>3901</v>
      </c>
      <c r="R570" t="str">
        <f t="shared" si="41"/>
        <v>Hypertension</v>
      </c>
      <c r="S570">
        <v>265</v>
      </c>
      <c r="T570" t="str">
        <f t="shared" si="42"/>
        <v>Diabetes</v>
      </c>
      <c r="U570">
        <v>12.5</v>
      </c>
      <c r="V570">
        <v>26.4</v>
      </c>
      <c r="W570" t="str">
        <f t="shared" si="43"/>
        <v>Over Weight</v>
      </c>
      <c r="X570">
        <v>193</v>
      </c>
      <c r="Y570" t="str">
        <f t="shared" si="44"/>
        <v>Normal</v>
      </c>
      <c r="Z570" t="s">
        <v>25</v>
      </c>
      <c r="AA570">
        <v>28946</v>
      </c>
      <c r="AB570" t="s">
        <v>379</v>
      </c>
      <c r="AC570" t="s">
        <v>132</v>
      </c>
    </row>
    <row r="571" spans="1:29" x14ac:dyDescent="0.3">
      <c r="A571" t="s">
        <v>3239</v>
      </c>
      <c r="B571" t="s">
        <v>1874</v>
      </c>
      <c r="C571" t="s">
        <v>36</v>
      </c>
      <c r="D571">
        <v>23</v>
      </c>
      <c r="E571" t="str">
        <f t="shared" si="40"/>
        <v>Young Adult</v>
      </c>
      <c r="F571" t="s">
        <v>4842</v>
      </c>
      <c r="G571" t="s">
        <v>25</v>
      </c>
      <c r="H571" s="3" t="s">
        <v>5167</v>
      </c>
      <c r="I571" s="11">
        <v>44594</v>
      </c>
      <c r="K571" t="s">
        <v>409</v>
      </c>
      <c r="L571" t="s">
        <v>261</v>
      </c>
      <c r="M571" t="s">
        <v>5256</v>
      </c>
      <c r="N571" t="s">
        <v>3243</v>
      </c>
      <c r="O571">
        <v>122</v>
      </c>
      <c r="P571">
        <v>85</v>
      </c>
      <c r="Q571" t="s">
        <v>3244</v>
      </c>
      <c r="R571" t="str">
        <f t="shared" si="41"/>
        <v>Hypertension</v>
      </c>
      <c r="S571">
        <v>99</v>
      </c>
      <c r="T571" t="str">
        <f t="shared" si="42"/>
        <v>Normal</v>
      </c>
      <c r="U571">
        <v>8.9</v>
      </c>
      <c r="V571">
        <v>42.1</v>
      </c>
      <c r="W571" t="str">
        <f t="shared" si="43"/>
        <v>Severe obesity</v>
      </c>
      <c r="X571">
        <v>134</v>
      </c>
      <c r="Y571" t="str">
        <f t="shared" si="44"/>
        <v>Normal</v>
      </c>
      <c r="Z571" t="s">
        <v>3750</v>
      </c>
      <c r="AA571">
        <v>0</v>
      </c>
      <c r="AB571" t="s">
        <v>79</v>
      </c>
      <c r="AC571" t="s">
        <v>132</v>
      </c>
    </row>
    <row r="572" spans="1:29" x14ac:dyDescent="0.3">
      <c r="A572" t="s">
        <v>3245</v>
      </c>
      <c r="B572" t="s">
        <v>954</v>
      </c>
      <c r="C572" t="s">
        <v>36</v>
      </c>
      <c r="D572">
        <v>74</v>
      </c>
      <c r="E572" t="str">
        <f t="shared" si="40"/>
        <v>Old Age</v>
      </c>
      <c r="F572" t="s">
        <v>4843</v>
      </c>
      <c r="G572" t="s">
        <v>153</v>
      </c>
      <c r="H572" s="3" t="s">
        <v>5168</v>
      </c>
      <c r="I572" s="11">
        <v>44421</v>
      </c>
      <c r="J572" s="11">
        <v>44447</v>
      </c>
      <c r="K572" t="s">
        <v>288</v>
      </c>
      <c r="L572" t="s">
        <v>157</v>
      </c>
      <c r="M572" t="s">
        <v>5267</v>
      </c>
      <c r="N572" t="s">
        <v>3249</v>
      </c>
      <c r="O572">
        <v>136</v>
      </c>
      <c r="P572">
        <v>71</v>
      </c>
      <c r="Q572" t="s">
        <v>4317</v>
      </c>
      <c r="R572" t="str">
        <f t="shared" si="41"/>
        <v>Hypertension</v>
      </c>
      <c r="S572">
        <v>201</v>
      </c>
      <c r="T572" t="str">
        <f t="shared" si="42"/>
        <v>Diabetes</v>
      </c>
      <c r="U572">
        <v>8.9</v>
      </c>
      <c r="V572">
        <v>30.2</v>
      </c>
      <c r="W572" t="str">
        <f t="shared" si="43"/>
        <v>Obese</v>
      </c>
      <c r="X572">
        <v>130</v>
      </c>
      <c r="Y572" t="str">
        <f t="shared" si="44"/>
        <v>Normal</v>
      </c>
      <c r="Z572" t="s">
        <v>25</v>
      </c>
      <c r="AA572">
        <v>5374</v>
      </c>
      <c r="AB572" t="s">
        <v>79</v>
      </c>
      <c r="AC572" t="s">
        <v>68</v>
      </c>
    </row>
    <row r="573" spans="1:29" x14ac:dyDescent="0.3">
      <c r="A573" t="s">
        <v>3251</v>
      </c>
      <c r="B573" t="s">
        <v>819</v>
      </c>
      <c r="C573" t="s">
        <v>36</v>
      </c>
      <c r="D573">
        <v>72</v>
      </c>
      <c r="E573" t="str">
        <f t="shared" si="40"/>
        <v>Old Age</v>
      </c>
      <c r="F573" t="s">
        <v>4844</v>
      </c>
      <c r="G573" t="s">
        <v>25</v>
      </c>
      <c r="H573" s="3" t="s">
        <v>5169</v>
      </c>
      <c r="I573" s="11">
        <v>45062</v>
      </c>
      <c r="J573" s="11">
        <v>45090</v>
      </c>
      <c r="K573" t="s">
        <v>53</v>
      </c>
      <c r="L573" t="s">
        <v>320</v>
      </c>
      <c r="M573" t="s">
        <v>5258</v>
      </c>
      <c r="N573" t="s">
        <v>3256</v>
      </c>
      <c r="O573">
        <v>124</v>
      </c>
      <c r="P573">
        <v>88</v>
      </c>
      <c r="Q573" t="s">
        <v>3257</v>
      </c>
      <c r="R573" t="str">
        <f t="shared" si="41"/>
        <v>Hypertension</v>
      </c>
      <c r="S573">
        <v>139</v>
      </c>
      <c r="T573" t="str">
        <f t="shared" si="42"/>
        <v>Normal</v>
      </c>
      <c r="U573">
        <v>8</v>
      </c>
      <c r="V573">
        <v>34.1</v>
      </c>
      <c r="W573" t="str">
        <f t="shared" si="43"/>
        <v>Obese</v>
      </c>
      <c r="X573">
        <v>142</v>
      </c>
      <c r="Y573" t="str">
        <f t="shared" si="44"/>
        <v>Normal</v>
      </c>
      <c r="Z573" t="s">
        <v>3750</v>
      </c>
      <c r="AA573">
        <v>44004</v>
      </c>
      <c r="AB573" t="s">
        <v>379</v>
      </c>
      <c r="AC573" t="s">
        <v>68</v>
      </c>
    </row>
    <row r="574" spans="1:29" x14ac:dyDescent="0.3">
      <c r="A574" t="s">
        <v>3531</v>
      </c>
      <c r="B574" t="s">
        <v>855</v>
      </c>
      <c r="C574" t="s">
        <v>3442</v>
      </c>
      <c r="D574">
        <v>49</v>
      </c>
      <c r="E574" t="str">
        <f t="shared" si="40"/>
        <v>Middle Age</v>
      </c>
      <c r="F574" t="s">
        <v>4845</v>
      </c>
      <c r="G574" t="s">
        <v>153</v>
      </c>
      <c r="H574" s="3" t="s">
        <v>5170</v>
      </c>
      <c r="I574" s="11">
        <v>45395</v>
      </c>
      <c r="J574" s="11">
        <v>45405</v>
      </c>
      <c r="K574" t="s">
        <v>196</v>
      </c>
      <c r="L574" t="s">
        <v>873</v>
      </c>
      <c r="M574" t="s">
        <v>5261</v>
      </c>
      <c r="N574" t="s">
        <v>3261</v>
      </c>
      <c r="O574">
        <v>146</v>
      </c>
      <c r="P574">
        <v>82</v>
      </c>
      <c r="Q574" t="s">
        <v>3262</v>
      </c>
      <c r="R574" t="str">
        <f t="shared" si="41"/>
        <v>Hypertension</v>
      </c>
      <c r="S574">
        <v>168</v>
      </c>
      <c r="T574" t="str">
        <f t="shared" si="42"/>
        <v>Prediabetes</v>
      </c>
      <c r="U574">
        <v>11</v>
      </c>
      <c r="V574">
        <v>39.4</v>
      </c>
      <c r="W574" t="str">
        <f t="shared" si="43"/>
        <v>Obese</v>
      </c>
      <c r="X574">
        <v>270</v>
      </c>
      <c r="Y574" t="str">
        <f t="shared" si="44"/>
        <v>High</v>
      </c>
      <c r="Z574" t="s">
        <v>3750</v>
      </c>
      <c r="AA574">
        <v>1077900</v>
      </c>
      <c r="AB574" t="s">
        <v>79</v>
      </c>
      <c r="AC574" t="s">
        <v>68</v>
      </c>
    </row>
    <row r="575" spans="1:29" x14ac:dyDescent="0.3">
      <c r="A575" t="s">
        <v>3264</v>
      </c>
      <c r="B575" t="s">
        <v>3208</v>
      </c>
      <c r="C575" t="s">
        <v>36</v>
      </c>
      <c r="D575">
        <v>22</v>
      </c>
      <c r="E575" t="str">
        <f t="shared" si="40"/>
        <v>Young Adult</v>
      </c>
      <c r="F575" t="s">
        <v>4846</v>
      </c>
      <c r="G575" t="s">
        <v>153</v>
      </c>
      <c r="H575" s="3" t="s">
        <v>5171</v>
      </c>
      <c r="I575" s="11">
        <v>45147</v>
      </c>
      <c r="J575" s="11">
        <v>45161</v>
      </c>
      <c r="K575" t="s">
        <v>53</v>
      </c>
      <c r="L575" t="s">
        <v>631</v>
      </c>
      <c r="M575" t="s">
        <v>5260</v>
      </c>
      <c r="N575" t="s">
        <v>805</v>
      </c>
      <c r="O575">
        <v>90</v>
      </c>
      <c r="P575">
        <v>72</v>
      </c>
      <c r="Q575" t="s">
        <v>4320</v>
      </c>
      <c r="R575" t="str">
        <f t="shared" si="41"/>
        <v>Normal</v>
      </c>
      <c r="S575">
        <v>91</v>
      </c>
      <c r="T575" t="str">
        <f t="shared" si="42"/>
        <v>Normal</v>
      </c>
      <c r="U575">
        <v>13</v>
      </c>
      <c r="V575">
        <v>31.3</v>
      </c>
      <c r="W575" t="str">
        <f t="shared" si="43"/>
        <v>Obese</v>
      </c>
      <c r="X575">
        <v>266</v>
      </c>
      <c r="Y575" t="str">
        <f t="shared" si="44"/>
        <v>High</v>
      </c>
      <c r="Z575" t="s">
        <v>3749</v>
      </c>
      <c r="AA575">
        <v>15285</v>
      </c>
      <c r="AB575" t="s">
        <v>4346</v>
      </c>
      <c r="AC575" t="s">
        <v>68</v>
      </c>
    </row>
    <row r="576" spans="1:29" x14ac:dyDescent="0.3">
      <c r="A576" t="s">
        <v>3268</v>
      </c>
      <c r="B576" t="s">
        <v>1573</v>
      </c>
      <c r="C576" t="s">
        <v>3442</v>
      </c>
      <c r="D576">
        <v>62</v>
      </c>
      <c r="E576" t="str">
        <f t="shared" si="40"/>
        <v>Old Age</v>
      </c>
      <c r="F576" t="s">
        <v>3269</v>
      </c>
      <c r="G576" t="s">
        <v>247</v>
      </c>
      <c r="H576" s="3" t="s">
        <v>5172</v>
      </c>
      <c r="I576" s="11">
        <v>44467</v>
      </c>
      <c r="J576" s="11">
        <v>44495</v>
      </c>
      <c r="K576" t="s">
        <v>230</v>
      </c>
      <c r="L576" t="s">
        <v>33</v>
      </c>
      <c r="N576" t="s">
        <v>3272</v>
      </c>
      <c r="O576">
        <v>126</v>
      </c>
      <c r="P576">
        <v>83</v>
      </c>
      <c r="Q576" t="s">
        <v>4321</v>
      </c>
      <c r="R576" t="str">
        <f t="shared" si="41"/>
        <v>Hypertension</v>
      </c>
      <c r="S576">
        <v>192</v>
      </c>
      <c r="T576" t="str">
        <f t="shared" si="42"/>
        <v>Prediabetes</v>
      </c>
      <c r="U576">
        <v>10.199999999999999</v>
      </c>
      <c r="V576">
        <v>34.1</v>
      </c>
      <c r="W576" t="str">
        <f t="shared" si="43"/>
        <v>Obese</v>
      </c>
      <c r="X576">
        <v>200</v>
      </c>
      <c r="Y576" t="str">
        <f t="shared" si="44"/>
        <v>Border Line</v>
      </c>
      <c r="Z576" t="s">
        <v>3750</v>
      </c>
      <c r="AA576">
        <v>10484</v>
      </c>
      <c r="AB576" t="s">
        <v>79</v>
      </c>
      <c r="AC576" t="s">
        <v>132</v>
      </c>
    </row>
    <row r="577" spans="1:29" x14ac:dyDescent="0.3">
      <c r="A577" t="s">
        <v>3569</v>
      </c>
      <c r="B577" t="s">
        <v>2394</v>
      </c>
      <c r="C577" t="s">
        <v>60</v>
      </c>
      <c r="D577">
        <v>29</v>
      </c>
      <c r="E577" t="str">
        <f t="shared" si="40"/>
        <v>Young Adult</v>
      </c>
      <c r="F577" t="s">
        <v>4847</v>
      </c>
      <c r="G577" t="s">
        <v>153</v>
      </c>
      <c r="H577" t="s">
        <v>5242</v>
      </c>
      <c r="I577" s="11">
        <v>44936</v>
      </c>
      <c r="J577" s="11">
        <v>44960</v>
      </c>
      <c r="K577" t="s">
        <v>230</v>
      </c>
      <c r="L577" t="s">
        <v>873</v>
      </c>
      <c r="M577" t="s">
        <v>5261</v>
      </c>
      <c r="O577">
        <v>132</v>
      </c>
      <c r="P577">
        <v>70</v>
      </c>
      <c r="Q577" t="s">
        <v>4323</v>
      </c>
      <c r="R577" t="str">
        <f t="shared" si="41"/>
        <v>Hypertension</v>
      </c>
      <c r="S577">
        <v>168</v>
      </c>
      <c r="T577" t="str">
        <f t="shared" si="42"/>
        <v>Prediabetes</v>
      </c>
      <c r="U577">
        <v>12</v>
      </c>
      <c r="V577">
        <v>42.8</v>
      </c>
      <c r="W577" t="str">
        <f t="shared" si="43"/>
        <v>Severe obesity</v>
      </c>
      <c r="X577">
        <v>256</v>
      </c>
      <c r="Y577" t="str">
        <f t="shared" si="44"/>
        <v>High</v>
      </c>
      <c r="Z577" t="s">
        <v>3750</v>
      </c>
      <c r="AA577">
        <v>35926</v>
      </c>
      <c r="AB577" t="s">
        <v>4346</v>
      </c>
      <c r="AC577" t="s">
        <v>68</v>
      </c>
    </row>
    <row r="578" spans="1:29" x14ac:dyDescent="0.3">
      <c r="A578" t="s">
        <v>3277</v>
      </c>
      <c r="B578" t="s">
        <v>3278</v>
      </c>
      <c r="C578" t="s">
        <v>60</v>
      </c>
      <c r="D578">
        <v>33</v>
      </c>
      <c r="E578" t="str">
        <f t="shared" ref="E578:E601" si="45">IF(D578&gt;59, "Old Age", IF(D578&lt;40, "Young Adult",  "Middle Age"))</f>
        <v>Young Adult</v>
      </c>
      <c r="F578" t="s">
        <v>4848</v>
      </c>
      <c r="G578" t="s">
        <v>247</v>
      </c>
      <c r="H578" s="3" t="s">
        <v>5173</v>
      </c>
      <c r="I578" s="11">
        <v>45129</v>
      </c>
      <c r="J578" s="11">
        <v>45139</v>
      </c>
      <c r="K578" t="s">
        <v>53</v>
      </c>
      <c r="L578" t="s">
        <v>5262</v>
      </c>
      <c r="M578" t="s">
        <v>5263</v>
      </c>
      <c r="N578" t="s">
        <v>3283</v>
      </c>
      <c r="O578">
        <v>151</v>
      </c>
      <c r="P578">
        <v>77</v>
      </c>
      <c r="Q578" t="s">
        <v>4324</v>
      </c>
      <c r="R578" t="str">
        <f t="shared" ref="R578:R601" si="46">IF(OR(O578 &gt; 129, P578&gt; 79), "Hypertension", IF(AND(O578&gt;119, P578&lt;80), "Elevated", IF(OR(O578&lt;90, P578&lt;60), "Hypotension", "Normal")))</f>
        <v>Hypertension</v>
      </c>
      <c r="S578">
        <v>290</v>
      </c>
      <c r="T578" t="str">
        <f t="shared" ref="T578:T601" si="47">IF(S578&lt;70, "Hypoglycemia", IF(S578&gt;399,"Hyperglycemia", IF(S578&gt;199, "Diabetes", IF(S578&gt;139,"Prediabetes", "Normal"))))</f>
        <v>Diabetes</v>
      </c>
      <c r="U578">
        <v>5.7</v>
      </c>
      <c r="V578">
        <v>30.2</v>
      </c>
      <c r="W578" t="str">
        <f t="shared" ref="W578:W601" si="48">IF(V578&gt;39.9, "Severe obesity", IF(V578&lt;18.5, "Under Weight", IF(V578&lt;25, "Normal", IF(V578&lt;30, "Over Weight", "Obese"))))</f>
        <v>Obese</v>
      </c>
      <c r="X578">
        <v>202</v>
      </c>
      <c r="Y578" t="str">
        <f t="shared" ref="Y578:Y601" si="49">IF(X578 &lt;200, "Normal", IF(X578 &gt;239, "High", "Border Line"))</f>
        <v>Border Line</v>
      </c>
      <c r="Z578" t="s">
        <v>3750</v>
      </c>
      <c r="AA578">
        <v>48412</v>
      </c>
      <c r="AB578" t="s">
        <v>33</v>
      </c>
      <c r="AC578" t="s">
        <v>132</v>
      </c>
    </row>
    <row r="579" spans="1:29" x14ac:dyDescent="0.3">
      <c r="A579" t="s">
        <v>3284</v>
      </c>
      <c r="B579" t="s">
        <v>576</v>
      </c>
      <c r="C579" t="s">
        <v>60</v>
      </c>
      <c r="D579">
        <v>48</v>
      </c>
      <c r="E579" t="str">
        <f t="shared" si="45"/>
        <v>Middle Age</v>
      </c>
      <c r="F579" t="s">
        <v>4849</v>
      </c>
      <c r="G579" t="s">
        <v>25</v>
      </c>
      <c r="H579" t="s">
        <v>5243</v>
      </c>
      <c r="I579" s="11">
        <v>44826</v>
      </c>
      <c r="J579" s="11">
        <v>44841</v>
      </c>
      <c r="L579" t="s">
        <v>157</v>
      </c>
      <c r="M579" t="s">
        <v>5267</v>
      </c>
      <c r="N579" t="s">
        <v>3289</v>
      </c>
      <c r="O579">
        <v>152</v>
      </c>
      <c r="P579">
        <v>68</v>
      </c>
      <c r="Q579" t="s">
        <v>3893</v>
      </c>
      <c r="R579" t="str">
        <f t="shared" si="46"/>
        <v>Hypertension</v>
      </c>
      <c r="S579">
        <v>183</v>
      </c>
      <c r="T579" t="str">
        <f t="shared" si="47"/>
        <v>Prediabetes</v>
      </c>
      <c r="U579">
        <v>6.8</v>
      </c>
      <c r="V579">
        <v>17.7</v>
      </c>
      <c r="W579" t="str">
        <f t="shared" si="48"/>
        <v>Under Weight</v>
      </c>
      <c r="X579">
        <v>218</v>
      </c>
      <c r="Y579" t="str">
        <f t="shared" si="49"/>
        <v>Border Line</v>
      </c>
      <c r="Z579" t="s">
        <v>3750</v>
      </c>
      <c r="AA579">
        <v>23393</v>
      </c>
      <c r="AB579" t="s">
        <v>4346</v>
      </c>
      <c r="AC579" t="s">
        <v>68</v>
      </c>
    </row>
    <row r="580" spans="1:29" x14ac:dyDescent="0.3">
      <c r="A580" t="s">
        <v>3532</v>
      </c>
      <c r="B580" t="s">
        <v>1979</v>
      </c>
      <c r="C580" t="s">
        <v>36</v>
      </c>
      <c r="D580">
        <v>62</v>
      </c>
      <c r="E580" t="str">
        <f t="shared" si="45"/>
        <v>Old Age</v>
      </c>
      <c r="F580" t="s">
        <v>4850</v>
      </c>
      <c r="G580" t="s">
        <v>25</v>
      </c>
      <c r="H580" s="3" t="s">
        <v>5174</v>
      </c>
      <c r="I580" s="11">
        <v>43879</v>
      </c>
      <c r="J580" s="11">
        <v>43888</v>
      </c>
      <c r="K580" t="s">
        <v>668</v>
      </c>
      <c r="L580" t="s">
        <v>650</v>
      </c>
      <c r="M580" t="s">
        <v>5264</v>
      </c>
      <c r="N580" t="s">
        <v>3294</v>
      </c>
      <c r="O580">
        <v>141</v>
      </c>
      <c r="P580">
        <v>84</v>
      </c>
      <c r="Q580" t="s">
        <v>4325</v>
      </c>
      <c r="R580" t="str">
        <f t="shared" si="46"/>
        <v>Hypertension</v>
      </c>
      <c r="S580">
        <v>192</v>
      </c>
      <c r="T580" t="str">
        <f t="shared" si="47"/>
        <v>Prediabetes</v>
      </c>
      <c r="U580">
        <v>12.9</v>
      </c>
      <c r="V580">
        <v>31.1</v>
      </c>
      <c r="W580" t="str">
        <f t="shared" si="48"/>
        <v>Obese</v>
      </c>
      <c r="X580">
        <v>257</v>
      </c>
      <c r="Y580" t="str">
        <f t="shared" si="49"/>
        <v>High</v>
      </c>
      <c r="Z580" t="s">
        <v>3751</v>
      </c>
      <c r="AA580">
        <v>30717</v>
      </c>
      <c r="AB580" t="s">
        <v>4347</v>
      </c>
      <c r="AC580" t="s">
        <v>25</v>
      </c>
    </row>
    <row r="581" spans="1:29" x14ac:dyDescent="0.3">
      <c r="A581" t="s">
        <v>3295</v>
      </c>
      <c r="B581" t="s">
        <v>2343</v>
      </c>
      <c r="C581" t="s">
        <v>60</v>
      </c>
      <c r="D581">
        <v>72</v>
      </c>
      <c r="E581" t="str">
        <f t="shared" si="45"/>
        <v>Old Age</v>
      </c>
      <c r="F581" t="s">
        <v>4851</v>
      </c>
      <c r="G581" t="s">
        <v>62</v>
      </c>
      <c r="H581" t="s">
        <v>5244</v>
      </c>
      <c r="I581" s="11">
        <v>44762</v>
      </c>
      <c r="J581" s="11">
        <v>44785</v>
      </c>
      <c r="K581" t="s">
        <v>53</v>
      </c>
      <c r="N581" t="s">
        <v>3297</v>
      </c>
      <c r="O581">
        <v>103</v>
      </c>
      <c r="P581">
        <v>68</v>
      </c>
      <c r="Q581" t="s">
        <v>4326</v>
      </c>
      <c r="R581" t="str">
        <f t="shared" si="46"/>
        <v>Normal</v>
      </c>
      <c r="S581">
        <v>117</v>
      </c>
      <c r="T581" t="str">
        <f t="shared" si="47"/>
        <v>Normal</v>
      </c>
      <c r="U581">
        <v>4.2</v>
      </c>
      <c r="V581">
        <v>41.3</v>
      </c>
      <c r="W581" t="str">
        <f t="shared" si="48"/>
        <v>Severe obesity</v>
      </c>
      <c r="X581">
        <v>202</v>
      </c>
      <c r="Y581" t="str">
        <f t="shared" si="49"/>
        <v>Border Line</v>
      </c>
      <c r="Z581" t="s">
        <v>3749</v>
      </c>
      <c r="AA581">
        <v>48231</v>
      </c>
      <c r="AB581" t="s">
        <v>379</v>
      </c>
      <c r="AC581" t="s">
        <v>68</v>
      </c>
    </row>
    <row r="582" spans="1:29" x14ac:dyDescent="0.3">
      <c r="A582" t="s">
        <v>3298</v>
      </c>
      <c r="B582" t="s">
        <v>2373</v>
      </c>
      <c r="C582" t="s">
        <v>3442</v>
      </c>
      <c r="D582">
        <v>35</v>
      </c>
      <c r="E582" t="str">
        <f t="shared" si="45"/>
        <v>Young Adult</v>
      </c>
      <c r="F582" t="s">
        <v>4852</v>
      </c>
      <c r="G582" t="s">
        <v>73</v>
      </c>
      <c r="H582" s="3" t="s">
        <v>5175</v>
      </c>
      <c r="I582" s="11">
        <v>44721</v>
      </c>
      <c r="J582" s="11">
        <v>44719</v>
      </c>
      <c r="K582" t="s">
        <v>196</v>
      </c>
      <c r="L582" t="s">
        <v>873</v>
      </c>
      <c r="M582" t="s">
        <v>5261</v>
      </c>
      <c r="N582" t="s">
        <v>1652</v>
      </c>
      <c r="O582">
        <v>154</v>
      </c>
      <c r="P582">
        <v>83</v>
      </c>
      <c r="Q582" t="s">
        <v>4081</v>
      </c>
      <c r="R582" t="str">
        <f t="shared" si="46"/>
        <v>Hypertension</v>
      </c>
      <c r="S582">
        <v>206</v>
      </c>
      <c r="T582" t="str">
        <f t="shared" si="47"/>
        <v>Diabetes</v>
      </c>
      <c r="U582">
        <v>8.1</v>
      </c>
      <c r="V582">
        <v>41.2</v>
      </c>
      <c r="W582" t="str">
        <f t="shared" si="48"/>
        <v>Severe obesity</v>
      </c>
      <c r="X582">
        <v>231</v>
      </c>
      <c r="Y582" t="str">
        <f t="shared" si="49"/>
        <v>Border Line</v>
      </c>
      <c r="Z582" t="s">
        <v>25</v>
      </c>
      <c r="AA582">
        <v>35126</v>
      </c>
      <c r="AB582" t="s">
        <v>379</v>
      </c>
      <c r="AC582" t="s">
        <v>132</v>
      </c>
    </row>
    <row r="583" spans="1:29" x14ac:dyDescent="0.3">
      <c r="A583" t="s">
        <v>3303</v>
      </c>
      <c r="B583" t="s">
        <v>2400</v>
      </c>
      <c r="C583" t="s">
        <v>36</v>
      </c>
      <c r="D583">
        <v>44</v>
      </c>
      <c r="E583" t="str">
        <f t="shared" si="45"/>
        <v>Middle Age</v>
      </c>
      <c r="F583" t="s">
        <v>4853</v>
      </c>
      <c r="G583" t="s">
        <v>247</v>
      </c>
      <c r="H583" s="3" t="s">
        <v>5244</v>
      </c>
      <c r="I583" s="11">
        <v>44601</v>
      </c>
      <c r="J583" s="11">
        <v>44614</v>
      </c>
      <c r="K583" t="s">
        <v>230</v>
      </c>
      <c r="L583" t="s">
        <v>261</v>
      </c>
      <c r="M583" t="s">
        <v>5256</v>
      </c>
      <c r="N583" t="s">
        <v>3307</v>
      </c>
      <c r="O583">
        <v>96</v>
      </c>
      <c r="P583">
        <v>81</v>
      </c>
      <c r="Q583" t="s">
        <v>4327</v>
      </c>
      <c r="R583" t="str">
        <f t="shared" si="46"/>
        <v>Hypertension</v>
      </c>
      <c r="S583">
        <v>192</v>
      </c>
      <c r="T583" t="str">
        <f t="shared" si="47"/>
        <v>Prediabetes</v>
      </c>
      <c r="U583">
        <v>11.6</v>
      </c>
      <c r="V583">
        <v>31.1</v>
      </c>
      <c r="W583" t="str">
        <f t="shared" si="48"/>
        <v>Obese</v>
      </c>
      <c r="X583">
        <v>254</v>
      </c>
      <c r="Y583" t="str">
        <f t="shared" si="49"/>
        <v>High</v>
      </c>
      <c r="Z583" t="s">
        <v>3750</v>
      </c>
      <c r="AA583">
        <v>46915</v>
      </c>
      <c r="AB583" t="s">
        <v>4346</v>
      </c>
      <c r="AC583" t="s">
        <v>68</v>
      </c>
    </row>
    <row r="584" spans="1:29" x14ac:dyDescent="0.3">
      <c r="A584" t="s">
        <v>3308</v>
      </c>
      <c r="B584" t="s">
        <v>737</v>
      </c>
      <c r="C584" t="s">
        <v>60</v>
      </c>
      <c r="D584">
        <v>62</v>
      </c>
      <c r="E584" t="str">
        <f t="shared" si="45"/>
        <v>Old Age</v>
      </c>
      <c r="F584" t="s">
        <v>4854</v>
      </c>
      <c r="G584" t="s">
        <v>338</v>
      </c>
      <c r="H584" s="3" t="s">
        <v>5176</v>
      </c>
      <c r="I584" s="11">
        <v>45488</v>
      </c>
      <c r="J584" s="11">
        <v>45513</v>
      </c>
      <c r="K584" t="s">
        <v>668</v>
      </c>
      <c r="L584" t="s">
        <v>157</v>
      </c>
      <c r="M584" t="s">
        <v>5267</v>
      </c>
      <c r="N584" t="s">
        <v>3312</v>
      </c>
      <c r="O584">
        <v>166</v>
      </c>
      <c r="P584">
        <v>87</v>
      </c>
      <c r="Q584" t="s">
        <v>4328</v>
      </c>
      <c r="R584" t="str">
        <f t="shared" si="46"/>
        <v>Hypertension</v>
      </c>
      <c r="S584">
        <v>208</v>
      </c>
      <c r="T584" t="str">
        <f t="shared" si="47"/>
        <v>Diabetes</v>
      </c>
      <c r="U584">
        <v>4.0999999999999996</v>
      </c>
      <c r="V584">
        <v>37.200000000000003</v>
      </c>
      <c r="W584" t="str">
        <f t="shared" si="48"/>
        <v>Obese</v>
      </c>
      <c r="X584">
        <v>250</v>
      </c>
      <c r="Y584" t="str">
        <f t="shared" si="49"/>
        <v>High</v>
      </c>
      <c r="Z584" t="s">
        <v>25</v>
      </c>
      <c r="AA584">
        <v>48753</v>
      </c>
      <c r="AB584" t="s">
        <v>4347</v>
      </c>
      <c r="AC584" t="s">
        <v>132</v>
      </c>
    </row>
    <row r="585" spans="1:29" x14ac:dyDescent="0.3">
      <c r="A585" t="s">
        <v>3313</v>
      </c>
      <c r="B585" t="s">
        <v>829</v>
      </c>
      <c r="C585" t="s">
        <v>3442</v>
      </c>
      <c r="D585">
        <v>39</v>
      </c>
      <c r="E585" t="str">
        <f t="shared" si="45"/>
        <v>Young Adult</v>
      </c>
      <c r="F585" t="s">
        <v>4855</v>
      </c>
      <c r="G585" t="s">
        <v>316</v>
      </c>
      <c r="H585" s="3" t="s">
        <v>5177</v>
      </c>
      <c r="I585" s="11">
        <v>44552</v>
      </c>
      <c r="J585" s="11">
        <v>44572</v>
      </c>
      <c r="K585" t="s">
        <v>409</v>
      </c>
      <c r="L585" t="s">
        <v>320</v>
      </c>
      <c r="M585" t="s">
        <v>5258</v>
      </c>
      <c r="N585" t="s">
        <v>3316</v>
      </c>
      <c r="O585">
        <v>126</v>
      </c>
      <c r="P585">
        <v>87</v>
      </c>
      <c r="Q585" t="s">
        <v>4329</v>
      </c>
      <c r="R585" t="str">
        <f t="shared" si="46"/>
        <v>Hypertension</v>
      </c>
      <c r="S585">
        <v>76</v>
      </c>
      <c r="T585" t="str">
        <f t="shared" si="47"/>
        <v>Normal</v>
      </c>
      <c r="U585">
        <v>7.1</v>
      </c>
      <c r="V585">
        <v>38.9</v>
      </c>
      <c r="W585" t="str">
        <f t="shared" si="48"/>
        <v>Obese</v>
      </c>
      <c r="X585">
        <v>131</v>
      </c>
      <c r="Y585" t="str">
        <f t="shared" si="49"/>
        <v>Normal</v>
      </c>
      <c r="Z585" t="s">
        <v>3751</v>
      </c>
      <c r="AA585">
        <v>1796</v>
      </c>
      <c r="AB585" t="s">
        <v>79</v>
      </c>
      <c r="AC585" t="s">
        <v>132</v>
      </c>
    </row>
    <row r="586" spans="1:29" x14ac:dyDescent="0.3">
      <c r="A586" t="s">
        <v>3317</v>
      </c>
      <c r="B586" t="s">
        <v>3318</v>
      </c>
      <c r="C586" t="s">
        <v>60</v>
      </c>
      <c r="D586">
        <v>55</v>
      </c>
      <c r="E586" t="str">
        <f t="shared" si="45"/>
        <v>Middle Age</v>
      </c>
      <c r="F586" t="s">
        <v>4856</v>
      </c>
      <c r="G586" t="s">
        <v>73</v>
      </c>
      <c r="H586" s="3" t="s">
        <v>5178</v>
      </c>
      <c r="I586" s="11">
        <v>45399</v>
      </c>
      <c r="J586" s="11">
        <v>45425</v>
      </c>
      <c r="K586" t="s">
        <v>342</v>
      </c>
      <c r="L586" t="s">
        <v>631</v>
      </c>
      <c r="M586" t="s">
        <v>5260</v>
      </c>
      <c r="N586" t="s">
        <v>3322</v>
      </c>
      <c r="O586">
        <v>109</v>
      </c>
      <c r="P586">
        <v>71</v>
      </c>
      <c r="Q586" t="s">
        <v>4093</v>
      </c>
      <c r="R586" t="str">
        <f t="shared" si="46"/>
        <v>Normal</v>
      </c>
      <c r="S586">
        <v>263</v>
      </c>
      <c r="T586" t="str">
        <f t="shared" si="47"/>
        <v>Diabetes</v>
      </c>
      <c r="U586">
        <v>8.9</v>
      </c>
      <c r="V586">
        <v>32.200000000000003</v>
      </c>
      <c r="W586" t="str">
        <f t="shared" si="48"/>
        <v>Obese</v>
      </c>
      <c r="X586">
        <v>145</v>
      </c>
      <c r="Y586" t="str">
        <f t="shared" si="49"/>
        <v>Normal</v>
      </c>
      <c r="Z586" t="s">
        <v>25</v>
      </c>
      <c r="AA586">
        <v>32106</v>
      </c>
      <c r="AB586" t="s">
        <v>379</v>
      </c>
      <c r="AC586" t="s">
        <v>132</v>
      </c>
    </row>
    <row r="587" spans="1:29" x14ac:dyDescent="0.3">
      <c r="A587" t="s">
        <v>3533</v>
      </c>
      <c r="B587" t="s">
        <v>3323</v>
      </c>
      <c r="C587" t="s">
        <v>36</v>
      </c>
      <c r="D587">
        <v>52</v>
      </c>
      <c r="E587" t="str">
        <f t="shared" si="45"/>
        <v>Middle Age</v>
      </c>
      <c r="F587" t="s">
        <v>4857</v>
      </c>
      <c r="G587" t="s">
        <v>153</v>
      </c>
      <c r="H587" s="3" t="s">
        <v>5179</v>
      </c>
      <c r="I587" s="11">
        <v>44888</v>
      </c>
      <c r="J587" s="11">
        <v>44915</v>
      </c>
      <c r="K587" t="s">
        <v>668</v>
      </c>
      <c r="L587" t="s">
        <v>320</v>
      </c>
      <c r="M587" t="s">
        <v>5258</v>
      </c>
      <c r="N587" t="s">
        <v>3327</v>
      </c>
      <c r="O587">
        <v>104</v>
      </c>
      <c r="P587">
        <v>75</v>
      </c>
      <c r="Q587" t="s">
        <v>4330</v>
      </c>
      <c r="R587" t="str">
        <f t="shared" si="46"/>
        <v>Normal</v>
      </c>
      <c r="S587">
        <v>282</v>
      </c>
      <c r="T587" t="str">
        <f t="shared" si="47"/>
        <v>Diabetes</v>
      </c>
      <c r="U587">
        <v>12.9</v>
      </c>
      <c r="V587">
        <v>31.1</v>
      </c>
      <c r="W587" t="str">
        <f t="shared" si="48"/>
        <v>Obese</v>
      </c>
      <c r="X587">
        <v>167</v>
      </c>
      <c r="Y587" t="str">
        <f t="shared" si="49"/>
        <v>Normal</v>
      </c>
      <c r="Z587" t="s">
        <v>3750</v>
      </c>
      <c r="AA587">
        <v>6724</v>
      </c>
      <c r="AB587" t="s">
        <v>4346</v>
      </c>
      <c r="AC587" t="s">
        <v>132</v>
      </c>
    </row>
    <row r="588" spans="1:29" x14ac:dyDescent="0.3">
      <c r="A588" t="s">
        <v>3328</v>
      </c>
      <c r="B588" t="s">
        <v>724</v>
      </c>
      <c r="C588" t="s">
        <v>3442</v>
      </c>
      <c r="D588">
        <v>83</v>
      </c>
      <c r="E588" t="str">
        <f t="shared" si="45"/>
        <v>Old Age</v>
      </c>
      <c r="F588" t="s">
        <v>4858</v>
      </c>
      <c r="G588" t="s">
        <v>25</v>
      </c>
      <c r="H588" s="3" t="s">
        <v>5180</v>
      </c>
      <c r="I588" s="11">
        <v>44365</v>
      </c>
      <c r="J588" s="11">
        <v>44382</v>
      </c>
      <c r="K588" t="s">
        <v>196</v>
      </c>
      <c r="L588" t="s">
        <v>481</v>
      </c>
      <c r="M588" t="s">
        <v>5263</v>
      </c>
      <c r="N588" t="s">
        <v>3332</v>
      </c>
      <c r="O588">
        <v>144</v>
      </c>
      <c r="P588">
        <v>66</v>
      </c>
      <c r="Q588" t="s">
        <v>3333</v>
      </c>
      <c r="R588" t="str">
        <f t="shared" si="46"/>
        <v>Hypertension</v>
      </c>
      <c r="S588">
        <v>277</v>
      </c>
      <c r="T588" t="str">
        <f t="shared" si="47"/>
        <v>Diabetes</v>
      </c>
      <c r="U588">
        <v>5.2</v>
      </c>
      <c r="V588">
        <v>37.5</v>
      </c>
      <c r="W588" t="str">
        <f t="shared" si="48"/>
        <v>Obese</v>
      </c>
      <c r="X588">
        <v>201</v>
      </c>
      <c r="Y588" t="str">
        <f t="shared" si="49"/>
        <v>Border Line</v>
      </c>
      <c r="Z588" t="s">
        <v>3751</v>
      </c>
      <c r="AA588">
        <v>28188</v>
      </c>
      <c r="AB588" t="s">
        <v>379</v>
      </c>
      <c r="AC588" t="s">
        <v>132</v>
      </c>
    </row>
    <row r="589" spans="1:29" x14ac:dyDescent="0.3">
      <c r="A589" t="s">
        <v>3334</v>
      </c>
      <c r="B589" t="s">
        <v>1756</v>
      </c>
      <c r="C589" t="s">
        <v>60</v>
      </c>
      <c r="D589">
        <v>30</v>
      </c>
      <c r="E589" t="str">
        <f t="shared" si="45"/>
        <v>Young Adult</v>
      </c>
      <c r="F589" t="s">
        <v>3681</v>
      </c>
      <c r="G589" t="s">
        <v>316</v>
      </c>
      <c r="H589" s="3" t="s">
        <v>5181</v>
      </c>
      <c r="I589" s="11">
        <v>44136</v>
      </c>
      <c r="J589" s="11">
        <v>44158</v>
      </c>
      <c r="K589" t="s">
        <v>53</v>
      </c>
      <c r="L589" t="s">
        <v>631</v>
      </c>
      <c r="M589" t="s">
        <v>5260</v>
      </c>
      <c r="N589" t="s">
        <v>3339</v>
      </c>
      <c r="O589">
        <v>154</v>
      </c>
      <c r="P589">
        <v>72</v>
      </c>
      <c r="Q589" t="s">
        <v>4331</v>
      </c>
      <c r="R589" t="str">
        <f t="shared" si="46"/>
        <v>Hypertension</v>
      </c>
      <c r="S589">
        <v>125</v>
      </c>
      <c r="T589" t="str">
        <f t="shared" si="47"/>
        <v>Normal</v>
      </c>
      <c r="U589">
        <v>6.6</v>
      </c>
      <c r="V589">
        <v>28.5</v>
      </c>
      <c r="W589" t="str">
        <f t="shared" si="48"/>
        <v>Over Weight</v>
      </c>
      <c r="X589">
        <v>452</v>
      </c>
      <c r="Y589" t="str">
        <f t="shared" si="49"/>
        <v>High</v>
      </c>
      <c r="Z589" t="s">
        <v>3749</v>
      </c>
      <c r="AA589">
        <v>47905</v>
      </c>
      <c r="AB589" t="s">
        <v>379</v>
      </c>
      <c r="AC589" t="s">
        <v>68</v>
      </c>
    </row>
    <row r="590" spans="1:29" x14ac:dyDescent="0.3">
      <c r="A590" t="s">
        <v>3340</v>
      </c>
      <c r="B590" t="s">
        <v>1543</v>
      </c>
      <c r="C590" t="s">
        <v>3442</v>
      </c>
      <c r="D590">
        <v>70</v>
      </c>
      <c r="E590" t="str">
        <f t="shared" si="45"/>
        <v>Old Age</v>
      </c>
      <c r="F590" t="s">
        <v>4859</v>
      </c>
      <c r="G590" t="s">
        <v>247</v>
      </c>
      <c r="H590" s="3" t="s">
        <v>5182</v>
      </c>
      <c r="I590" s="11">
        <v>43844</v>
      </c>
      <c r="J590" s="11">
        <v>43865</v>
      </c>
      <c r="K590" t="s">
        <v>668</v>
      </c>
      <c r="L590" t="s">
        <v>3748</v>
      </c>
      <c r="M590" t="s">
        <v>5266</v>
      </c>
      <c r="N590" t="s">
        <v>3345</v>
      </c>
      <c r="O590">
        <v>165</v>
      </c>
      <c r="P590">
        <v>69</v>
      </c>
      <c r="Q590" t="s">
        <v>4332</v>
      </c>
      <c r="R590" t="str">
        <f t="shared" si="46"/>
        <v>Hypertension</v>
      </c>
      <c r="S590">
        <v>157</v>
      </c>
      <c r="T590" t="str">
        <f t="shared" si="47"/>
        <v>Prediabetes</v>
      </c>
      <c r="U590">
        <v>6.3</v>
      </c>
      <c r="V590">
        <v>38.6</v>
      </c>
      <c r="W590" t="str">
        <f t="shared" si="48"/>
        <v>Obese</v>
      </c>
      <c r="X590">
        <v>266</v>
      </c>
      <c r="Y590" t="str">
        <f t="shared" si="49"/>
        <v>High</v>
      </c>
      <c r="Z590" t="s">
        <v>3751</v>
      </c>
      <c r="AA590">
        <v>38642</v>
      </c>
      <c r="AB590" t="s">
        <v>79</v>
      </c>
      <c r="AC590" t="s">
        <v>68</v>
      </c>
    </row>
    <row r="591" spans="1:29" x14ac:dyDescent="0.3">
      <c r="A591" t="s">
        <v>3347</v>
      </c>
      <c r="B591" t="s">
        <v>3348</v>
      </c>
      <c r="C591" t="s">
        <v>36</v>
      </c>
      <c r="D591">
        <v>53</v>
      </c>
      <c r="E591" t="str">
        <f t="shared" si="45"/>
        <v>Middle Age</v>
      </c>
      <c r="F591" t="s">
        <v>4860</v>
      </c>
      <c r="G591" t="s">
        <v>73</v>
      </c>
      <c r="H591" s="3" t="s">
        <v>5183</v>
      </c>
      <c r="I591" s="11">
        <v>44078</v>
      </c>
      <c r="J591" s="11">
        <v>44091</v>
      </c>
      <c r="K591" t="s">
        <v>288</v>
      </c>
      <c r="L591" t="s">
        <v>631</v>
      </c>
      <c r="M591" t="s">
        <v>5260</v>
      </c>
      <c r="N591" t="s">
        <v>3352</v>
      </c>
      <c r="O591">
        <v>106</v>
      </c>
      <c r="P591">
        <v>77</v>
      </c>
      <c r="Q591" t="s">
        <v>4334</v>
      </c>
      <c r="R591" t="str">
        <f t="shared" si="46"/>
        <v>Normal</v>
      </c>
      <c r="S591">
        <v>229</v>
      </c>
      <c r="T591" t="str">
        <f t="shared" si="47"/>
        <v>Diabetes</v>
      </c>
      <c r="U591">
        <v>9.6</v>
      </c>
      <c r="V591">
        <v>37.200000000000003</v>
      </c>
      <c r="W591" t="str">
        <f t="shared" si="48"/>
        <v>Obese</v>
      </c>
      <c r="X591">
        <v>123</v>
      </c>
      <c r="Y591" t="str">
        <f t="shared" si="49"/>
        <v>Normal</v>
      </c>
      <c r="Z591" t="s">
        <v>25</v>
      </c>
      <c r="AA591">
        <v>42102</v>
      </c>
      <c r="AB591" t="s">
        <v>25</v>
      </c>
      <c r="AC591" t="s">
        <v>68</v>
      </c>
    </row>
    <row r="592" spans="1:29" x14ac:dyDescent="0.3">
      <c r="A592" t="s">
        <v>3353</v>
      </c>
      <c r="B592" t="s">
        <v>3354</v>
      </c>
      <c r="C592" t="s">
        <v>36</v>
      </c>
      <c r="D592">
        <v>34</v>
      </c>
      <c r="E592" t="str">
        <f t="shared" si="45"/>
        <v>Young Adult</v>
      </c>
      <c r="G592" t="s">
        <v>25</v>
      </c>
      <c r="H592" t="s">
        <v>5244</v>
      </c>
      <c r="I592" s="11">
        <v>45085</v>
      </c>
      <c r="J592" s="11">
        <v>45085</v>
      </c>
      <c r="L592" t="s">
        <v>650</v>
      </c>
      <c r="M592" t="s">
        <v>5264</v>
      </c>
      <c r="N592" t="s">
        <v>3356</v>
      </c>
      <c r="O592">
        <v>108</v>
      </c>
      <c r="P592">
        <v>99</v>
      </c>
      <c r="Q592" t="s">
        <v>4335</v>
      </c>
      <c r="R592" t="str">
        <f t="shared" si="46"/>
        <v>Hypertension</v>
      </c>
      <c r="S592">
        <v>179</v>
      </c>
      <c r="T592" t="str">
        <f t="shared" si="47"/>
        <v>Prediabetes</v>
      </c>
      <c r="U592">
        <v>9.1999999999999993</v>
      </c>
      <c r="V592">
        <v>35.4</v>
      </c>
      <c r="W592" t="str">
        <f t="shared" si="48"/>
        <v>Obese</v>
      </c>
      <c r="X592">
        <v>202</v>
      </c>
      <c r="Y592" t="str">
        <f t="shared" si="49"/>
        <v>Border Line</v>
      </c>
      <c r="Z592" t="s">
        <v>25</v>
      </c>
      <c r="AA592">
        <v>35773</v>
      </c>
      <c r="AB592" t="s">
        <v>79</v>
      </c>
      <c r="AC592" t="s">
        <v>25</v>
      </c>
    </row>
    <row r="593" spans="1:29" x14ac:dyDescent="0.3">
      <c r="A593" t="s">
        <v>3357</v>
      </c>
      <c r="B593" t="s">
        <v>2266</v>
      </c>
      <c r="C593" t="s">
        <v>3442</v>
      </c>
      <c r="D593">
        <v>34</v>
      </c>
      <c r="E593" t="str">
        <f t="shared" si="45"/>
        <v>Young Adult</v>
      </c>
      <c r="F593" t="s">
        <v>4861</v>
      </c>
      <c r="G593" t="s">
        <v>153</v>
      </c>
      <c r="H593" s="3" t="s">
        <v>5184</v>
      </c>
      <c r="I593" s="11">
        <v>44688</v>
      </c>
      <c r="K593" t="s">
        <v>196</v>
      </c>
      <c r="L593" t="s">
        <v>320</v>
      </c>
      <c r="M593" t="s">
        <v>5258</v>
      </c>
      <c r="N593" t="s">
        <v>3361</v>
      </c>
      <c r="O593">
        <v>96</v>
      </c>
      <c r="P593">
        <v>93</v>
      </c>
      <c r="Q593" t="s">
        <v>1087</v>
      </c>
      <c r="R593" t="str">
        <f t="shared" si="46"/>
        <v>Hypertension</v>
      </c>
      <c r="S593">
        <v>258</v>
      </c>
      <c r="T593" t="str">
        <f t="shared" si="47"/>
        <v>Diabetes</v>
      </c>
      <c r="U593">
        <v>6</v>
      </c>
      <c r="V593">
        <v>20.9</v>
      </c>
      <c r="W593" t="str">
        <f t="shared" si="48"/>
        <v>Normal</v>
      </c>
      <c r="X593">
        <v>149</v>
      </c>
      <c r="Y593" t="str">
        <f t="shared" si="49"/>
        <v>Normal</v>
      </c>
      <c r="Z593" t="s">
        <v>3750</v>
      </c>
      <c r="AA593">
        <v>43372</v>
      </c>
      <c r="AB593" t="s">
        <v>379</v>
      </c>
      <c r="AC593" t="s">
        <v>132</v>
      </c>
    </row>
    <row r="594" spans="1:29" x14ac:dyDescent="0.3">
      <c r="A594" t="s">
        <v>3462</v>
      </c>
      <c r="B594" t="s">
        <v>795</v>
      </c>
      <c r="C594" t="s">
        <v>60</v>
      </c>
      <c r="D594">
        <v>59</v>
      </c>
      <c r="E594" t="str">
        <f t="shared" si="45"/>
        <v>Middle Age</v>
      </c>
      <c r="F594" t="s">
        <v>4862</v>
      </c>
      <c r="G594" t="s">
        <v>153</v>
      </c>
      <c r="H594" s="3" t="s">
        <v>5185</v>
      </c>
      <c r="I594" s="11">
        <v>43850</v>
      </c>
      <c r="J594" s="11">
        <v>43877</v>
      </c>
      <c r="K594" t="s">
        <v>53</v>
      </c>
      <c r="L594" t="s">
        <v>508</v>
      </c>
      <c r="M594" t="s">
        <v>5265</v>
      </c>
      <c r="N594" t="s">
        <v>3366</v>
      </c>
      <c r="O594">
        <v>171</v>
      </c>
      <c r="P594">
        <v>74</v>
      </c>
      <c r="Q594" t="s">
        <v>4336</v>
      </c>
      <c r="R594" t="str">
        <f t="shared" si="46"/>
        <v>Hypertension</v>
      </c>
      <c r="S594">
        <v>276</v>
      </c>
      <c r="T594" t="str">
        <f t="shared" si="47"/>
        <v>Diabetes</v>
      </c>
      <c r="U594">
        <v>7</v>
      </c>
      <c r="V594">
        <v>24.7</v>
      </c>
      <c r="W594" t="str">
        <f t="shared" si="48"/>
        <v>Normal</v>
      </c>
      <c r="X594">
        <v>121</v>
      </c>
      <c r="Y594" t="str">
        <f t="shared" si="49"/>
        <v>Normal</v>
      </c>
      <c r="Z594" t="s">
        <v>25</v>
      </c>
      <c r="AA594">
        <v>16711</v>
      </c>
      <c r="AB594" t="s">
        <v>379</v>
      </c>
      <c r="AC594" t="s">
        <v>25</v>
      </c>
    </row>
    <row r="595" spans="1:29" x14ac:dyDescent="0.3">
      <c r="A595" t="s">
        <v>3367</v>
      </c>
      <c r="B595" t="s">
        <v>336</v>
      </c>
      <c r="C595" t="s">
        <v>36</v>
      </c>
      <c r="D595">
        <v>68</v>
      </c>
      <c r="E595" t="str">
        <f t="shared" si="45"/>
        <v>Old Age</v>
      </c>
      <c r="F595" t="s">
        <v>4863</v>
      </c>
      <c r="G595" t="s">
        <v>338</v>
      </c>
      <c r="H595" t="s">
        <v>5244</v>
      </c>
      <c r="I595" s="11">
        <v>43850</v>
      </c>
      <c r="J595" s="11">
        <v>43849</v>
      </c>
      <c r="K595" t="s">
        <v>156</v>
      </c>
      <c r="N595" t="s">
        <v>3369</v>
      </c>
      <c r="O595">
        <v>151</v>
      </c>
      <c r="P595">
        <v>123</v>
      </c>
      <c r="Q595" t="s">
        <v>4337</v>
      </c>
      <c r="R595" t="str">
        <f t="shared" si="46"/>
        <v>Hypertension</v>
      </c>
      <c r="S595">
        <v>169</v>
      </c>
      <c r="T595" t="str">
        <f t="shared" si="47"/>
        <v>Prediabetes</v>
      </c>
      <c r="U595">
        <v>8.9</v>
      </c>
      <c r="V595">
        <v>38.200000000000003</v>
      </c>
      <c r="W595" t="str">
        <f t="shared" si="48"/>
        <v>Obese</v>
      </c>
      <c r="X595">
        <v>204</v>
      </c>
      <c r="Y595" t="str">
        <f t="shared" si="49"/>
        <v>Border Line</v>
      </c>
      <c r="Z595" t="s">
        <v>3750</v>
      </c>
      <c r="AA595">
        <v>41208</v>
      </c>
      <c r="AB595" t="s">
        <v>4347</v>
      </c>
      <c r="AC595" t="s">
        <v>25</v>
      </c>
    </row>
    <row r="596" spans="1:29" x14ac:dyDescent="0.3">
      <c r="A596" t="s">
        <v>3371</v>
      </c>
      <c r="B596" t="s">
        <v>3372</v>
      </c>
      <c r="C596" t="s">
        <v>36</v>
      </c>
      <c r="D596">
        <v>52</v>
      </c>
      <c r="E596" t="str">
        <f t="shared" si="45"/>
        <v>Middle Age</v>
      </c>
      <c r="F596" t="s">
        <v>4864</v>
      </c>
      <c r="G596" t="s">
        <v>468</v>
      </c>
      <c r="H596" s="3" t="s">
        <v>5244</v>
      </c>
      <c r="I596" s="11">
        <v>44490</v>
      </c>
      <c r="K596" t="s">
        <v>196</v>
      </c>
      <c r="L596" t="s">
        <v>25</v>
      </c>
      <c r="N596" t="s">
        <v>3374</v>
      </c>
      <c r="O596">
        <v>128</v>
      </c>
      <c r="P596">
        <v>83</v>
      </c>
      <c r="Q596" t="s">
        <v>4339</v>
      </c>
      <c r="R596" t="str">
        <f t="shared" si="46"/>
        <v>Hypertension</v>
      </c>
      <c r="S596">
        <v>243</v>
      </c>
      <c r="T596" t="str">
        <f t="shared" si="47"/>
        <v>Diabetes</v>
      </c>
      <c r="U596">
        <v>8.9</v>
      </c>
      <c r="V596">
        <v>22.1</v>
      </c>
      <c r="W596" t="str">
        <f t="shared" si="48"/>
        <v>Normal</v>
      </c>
      <c r="X596">
        <v>219</v>
      </c>
      <c r="Y596" t="str">
        <f t="shared" si="49"/>
        <v>Border Line</v>
      </c>
      <c r="Z596" t="s">
        <v>3749</v>
      </c>
      <c r="AA596">
        <v>40260</v>
      </c>
      <c r="AB596" t="s">
        <v>4347</v>
      </c>
      <c r="AC596" t="s">
        <v>68</v>
      </c>
    </row>
    <row r="597" spans="1:29" x14ac:dyDescent="0.3">
      <c r="A597" t="s">
        <v>3534</v>
      </c>
      <c r="B597" t="s">
        <v>3375</v>
      </c>
      <c r="C597" t="s">
        <v>60</v>
      </c>
      <c r="D597">
        <v>66</v>
      </c>
      <c r="E597" t="str">
        <f t="shared" si="45"/>
        <v>Old Age</v>
      </c>
      <c r="F597" t="s">
        <v>4865</v>
      </c>
      <c r="G597" t="s">
        <v>153</v>
      </c>
      <c r="H597" s="3" t="s">
        <v>5244</v>
      </c>
      <c r="I597" s="11">
        <v>44169</v>
      </c>
      <c r="J597" s="11">
        <v>44190</v>
      </c>
      <c r="K597" t="s">
        <v>156</v>
      </c>
      <c r="L597" t="s">
        <v>508</v>
      </c>
      <c r="M597" t="s">
        <v>5265</v>
      </c>
      <c r="N597" t="s">
        <v>3379</v>
      </c>
      <c r="O597">
        <v>134</v>
      </c>
      <c r="P597">
        <v>75</v>
      </c>
      <c r="Q597" t="s">
        <v>4340</v>
      </c>
      <c r="R597" t="str">
        <f t="shared" si="46"/>
        <v>Hypertension</v>
      </c>
      <c r="S597">
        <v>206</v>
      </c>
      <c r="T597" t="str">
        <f t="shared" si="47"/>
        <v>Diabetes</v>
      </c>
      <c r="U597">
        <v>9.1</v>
      </c>
      <c r="V597">
        <v>26.8</v>
      </c>
      <c r="W597" t="str">
        <f t="shared" si="48"/>
        <v>Over Weight</v>
      </c>
      <c r="X597">
        <v>215</v>
      </c>
      <c r="Y597" t="str">
        <f t="shared" si="49"/>
        <v>Border Line</v>
      </c>
      <c r="Z597" t="s">
        <v>3749</v>
      </c>
      <c r="AA597">
        <v>27353</v>
      </c>
      <c r="AB597" t="s">
        <v>379</v>
      </c>
      <c r="AC597" t="s">
        <v>132</v>
      </c>
    </row>
    <row r="598" spans="1:29" x14ac:dyDescent="0.3">
      <c r="A598" t="s">
        <v>3381</v>
      </c>
      <c r="B598" t="s">
        <v>911</v>
      </c>
      <c r="C598" t="s">
        <v>36</v>
      </c>
      <c r="D598">
        <v>29</v>
      </c>
      <c r="E598" t="str">
        <f t="shared" si="45"/>
        <v>Young Adult</v>
      </c>
      <c r="F598" t="s">
        <v>4866</v>
      </c>
      <c r="G598" t="s">
        <v>73</v>
      </c>
      <c r="H598" s="3" t="s">
        <v>5244</v>
      </c>
      <c r="I598" s="11">
        <v>44109</v>
      </c>
      <c r="J598" s="11">
        <v>44131</v>
      </c>
      <c r="K598" t="s">
        <v>409</v>
      </c>
      <c r="L598" t="s">
        <v>157</v>
      </c>
      <c r="M598" t="s">
        <v>5267</v>
      </c>
      <c r="N598" t="s">
        <v>3384</v>
      </c>
      <c r="O598">
        <v>96</v>
      </c>
      <c r="P598">
        <v>60</v>
      </c>
      <c r="Q598" t="s">
        <v>4342</v>
      </c>
      <c r="R598" t="str">
        <f t="shared" si="46"/>
        <v>Normal</v>
      </c>
      <c r="S598">
        <v>216</v>
      </c>
      <c r="T598" t="str">
        <f t="shared" si="47"/>
        <v>Diabetes</v>
      </c>
      <c r="U598">
        <v>12</v>
      </c>
      <c r="V598">
        <v>39.4</v>
      </c>
      <c r="W598" t="str">
        <f t="shared" si="48"/>
        <v>Obese</v>
      </c>
      <c r="X598">
        <v>222</v>
      </c>
      <c r="Y598" t="str">
        <f t="shared" si="49"/>
        <v>Border Line</v>
      </c>
      <c r="Z598" t="s">
        <v>3750</v>
      </c>
      <c r="AA598">
        <v>33475</v>
      </c>
      <c r="AB598" t="s">
        <v>4346</v>
      </c>
      <c r="AC598" t="s">
        <v>68</v>
      </c>
    </row>
    <row r="599" spans="1:29" x14ac:dyDescent="0.3">
      <c r="A599" t="s">
        <v>3385</v>
      </c>
      <c r="B599" t="s">
        <v>3386</v>
      </c>
      <c r="C599" t="s">
        <v>3442</v>
      </c>
      <c r="D599">
        <v>53</v>
      </c>
      <c r="E599" t="str">
        <f t="shared" si="45"/>
        <v>Middle Age</v>
      </c>
      <c r="F599" t="s">
        <v>4838</v>
      </c>
      <c r="G599" t="s">
        <v>541</v>
      </c>
      <c r="H599" s="3" t="s">
        <v>5186</v>
      </c>
      <c r="I599" s="11">
        <v>45255</v>
      </c>
      <c r="J599" s="11">
        <v>45260</v>
      </c>
      <c r="K599" t="s">
        <v>668</v>
      </c>
      <c r="L599" t="s">
        <v>33</v>
      </c>
      <c r="N599" t="s">
        <v>3390</v>
      </c>
      <c r="O599">
        <v>139</v>
      </c>
      <c r="P599">
        <v>73</v>
      </c>
      <c r="Q599" t="s">
        <v>4343</v>
      </c>
      <c r="R599" t="str">
        <f t="shared" si="46"/>
        <v>Hypertension</v>
      </c>
      <c r="S599">
        <v>266</v>
      </c>
      <c r="T599" t="str">
        <f t="shared" si="47"/>
        <v>Diabetes</v>
      </c>
      <c r="U599">
        <v>4.4000000000000004</v>
      </c>
      <c r="V599">
        <v>20.2</v>
      </c>
      <c r="W599" t="str">
        <f t="shared" si="48"/>
        <v>Normal</v>
      </c>
      <c r="X599">
        <v>202</v>
      </c>
      <c r="Y599" t="str">
        <f t="shared" si="49"/>
        <v>Border Line</v>
      </c>
      <c r="Z599" t="s">
        <v>3751</v>
      </c>
      <c r="AA599">
        <v>23591</v>
      </c>
      <c r="AB599" t="s">
        <v>79</v>
      </c>
      <c r="AC599" t="s">
        <v>68</v>
      </c>
    </row>
    <row r="600" spans="1:29" x14ac:dyDescent="0.3">
      <c r="A600" t="s">
        <v>3570</v>
      </c>
      <c r="B600" t="s">
        <v>841</v>
      </c>
      <c r="C600" t="s">
        <v>60</v>
      </c>
      <c r="D600">
        <v>65</v>
      </c>
      <c r="E600" t="str">
        <f t="shared" si="45"/>
        <v>Old Age</v>
      </c>
      <c r="F600" t="s">
        <v>4380</v>
      </c>
      <c r="G600" t="s">
        <v>316</v>
      </c>
      <c r="H600"/>
      <c r="I600" s="11">
        <v>45355</v>
      </c>
      <c r="J600" s="11">
        <v>45354</v>
      </c>
      <c r="K600" t="s">
        <v>342</v>
      </c>
      <c r="N600" t="s">
        <v>1017</v>
      </c>
      <c r="O600">
        <v>125</v>
      </c>
      <c r="P600">
        <v>145</v>
      </c>
      <c r="Q600" s="53" t="s">
        <v>4344</v>
      </c>
      <c r="R600" s="53" t="str">
        <f t="shared" si="46"/>
        <v>Hypertension</v>
      </c>
      <c r="S600">
        <v>111</v>
      </c>
      <c r="T600" t="str">
        <f t="shared" si="47"/>
        <v>Normal</v>
      </c>
      <c r="U600">
        <v>9.6999999999999993</v>
      </c>
      <c r="V600">
        <v>19.5</v>
      </c>
      <c r="W600" t="str">
        <f t="shared" si="48"/>
        <v>Normal</v>
      </c>
      <c r="X600">
        <v>183</v>
      </c>
      <c r="Y600" t="str">
        <f t="shared" si="49"/>
        <v>Normal</v>
      </c>
      <c r="Z600" t="s">
        <v>25</v>
      </c>
      <c r="AA600">
        <v>27959</v>
      </c>
      <c r="AB600" t="s">
        <v>379</v>
      </c>
      <c r="AC600" t="s">
        <v>132</v>
      </c>
    </row>
    <row r="601" spans="1:29" x14ac:dyDescent="0.3">
      <c r="A601" t="s">
        <v>3393</v>
      </c>
      <c r="B601" t="s">
        <v>3394</v>
      </c>
      <c r="C601" t="s">
        <v>60</v>
      </c>
      <c r="D601">
        <v>80</v>
      </c>
      <c r="E601" t="str">
        <f t="shared" si="45"/>
        <v>Old Age</v>
      </c>
      <c r="G601" t="s">
        <v>329</v>
      </c>
      <c r="I601" s="11">
        <v>44326</v>
      </c>
      <c r="J601" s="11">
        <v>44339</v>
      </c>
      <c r="K601" t="s">
        <v>230</v>
      </c>
      <c r="L601" t="s">
        <v>508</v>
      </c>
      <c r="M601" t="s">
        <v>5265</v>
      </c>
      <c r="N601" t="s">
        <v>1422</v>
      </c>
      <c r="O601">
        <v>122</v>
      </c>
      <c r="P601">
        <v>83</v>
      </c>
      <c r="Q601" t="s">
        <v>4345</v>
      </c>
      <c r="R601" t="str">
        <f t="shared" si="46"/>
        <v>Hypertension</v>
      </c>
      <c r="S601">
        <v>189</v>
      </c>
      <c r="T601" t="str">
        <f t="shared" si="47"/>
        <v>Prediabetes</v>
      </c>
      <c r="U601">
        <v>9</v>
      </c>
      <c r="V601">
        <v>31</v>
      </c>
      <c r="W601" t="str">
        <f t="shared" si="48"/>
        <v>Obese</v>
      </c>
      <c r="X601">
        <v>186</v>
      </c>
      <c r="Y601" t="str">
        <f t="shared" si="49"/>
        <v>Normal</v>
      </c>
      <c r="Z601" t="s">
        <v>25</v>
      </c>
      <c r="AA601">
        <v>35446</v>
      </c>
      <c r="AB601" t="s">
        <v>4346</v>
      </c>
      <c r="AC601" t="s">
        <v>132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4"/>
  <sheetViews>
    <sheetView workbookViewId="0">
      <pane ySplit="1" topLeftCell="A11" activePane="bottomLeft" state="frozen"/>
      <selection pane="bottomLeft" activeCell="G12" sqref="G12"/>
    </sheetView>
  </sheetViews>
  <sheetFormatPr defaultRowHeight="14.4" x14ac:dyDescent="0.3"/>
  <cols>
    <col min="1" max="1" width="12" customWidth="1"/>
    <col min="2" max="2" width="15" customWidth="1"/>
    <col min="3" max="3" width="12" customWidth="1"/>
    <col min="4" max="4" width="12" style="11" customWidth="1"/>
    <col min="5" max="5" width="12" customWidth="1"/>
    <col min="6" max="6" width="10" customWidth="1"/>
    <col min="7" max="7" width="17" customWidth="1"/>
  </cols>
  <sheetData>
    <row r="1" spans="1:7" ht="28.05" customHeight="1" x14ac:dyDescent="0.3">
      <c r="A1" s="1" t="s">
        <v>0</v>
      </c>
      <c r="B1" s="1" t="s">
        <v>3396</v>
      </c>
      <c r="C1" s="1" t="s">
        <v>3397</v>
      </c>
      <c r="D1" s="52" t="s">
        <v>3398</v>
      </c>
      <c r="E1" s="1" t="s">
        <v>3399</v>
      </c>
      <c r="F1" s="1" t="s">
        <v>3400</v>
      </c>
      <c r="G1" s="1" t="s">
        <v>3401</v>
      </c>
    </row>
    <row r="2" spans="1:7" x14ac:dyDescent="0.3">
      <c r="A2" t="s">
        <v>1500</v>
      </c>
      <c r="B2" t="s">
        <v>3425</v>
      </c>
      <c r="C2" t="s">
        <v>3402</v>
      </c>
      <c r="D2" s="11" t="s">
        <v>1503</v>
      </c>
      <c r="E2" t="s">
        <v>3403</v>
      </c>
      <c r="F2" t="s">
        <v>3404</v>
      </c>
      <c r="G2" t="s">
        <v>3405</v>
      </c>
    </row>
    <row r="3" spans="1:7" x14ac:dyDescent="0.3">
      <c r="A3" t="s">
        <v>1500</v>
      </c>
      <c r="B3" t="s">
        <v>3406</v>
      </c>
      <c r="C3" t="s">
        <v>3402</v>
      </c>
      <c r="D3" s="11" t="s">
        <v>1503</v>
      </c>
      <c r="E3" t="s">
        <v>3407</v>
      </c>
      <c r="G3" t="s">
        <v>3408</v>
      </c>
    </row>
    <row r="4" spans="1:7" x14ac:dyDescent="0.3">
      <c r="A4" t="s">
        <v>3174</v>
      </c>
      <c r="B4" t="s">
        <v>4870</v>
      </c>
      <c r="C4" t="s">
        <v>3402</v>
      </c>
      <c r="D4" s="11" t="s">
        <v>3177</v>
      </c>
      <c r="E4" t="s">
        <v>3407</v>
      </c>
      <c r="G4" t="s">
        <v>3408</v>
      </c>
    </row>
    <row r="5" spans="1:7" x14ac:dyDescent="0.3">
      <c r="A5" t="s">
        <v>3174</v>
      </c>
      <c r="B5" t="s">
        <v>3422</v>
      </c>
      <c r="C5" t="s">
        <v>3402</v>
      </c>
      <c r="D5" s="11" t="s">
        <v>3177</v>
      </c>
      <c r="E5" t="s">
        <v>3403</v>
      </c>
      <c r="F5" t="s">
        <v>3409</v>
      </c>
    </row>
    <row r="6" spans="1:7" x14ac:dyDescent="0.3">
      <c r="A6" t="s">
        <v>3174</v>
      </c>
      <c r="B6" t="s">
        <v>3421</v>
      </c>
      <c r="C6" t="s">
        <v>3410</v>
      </c>
      <c r="D6" s="11" t="s">
        <v>3177</v>
      </c>
      <c r="F6" t="s">
        <v>3411</v>
      </c>
      <c r="G6" t="s">
        <v>3405</v>
      </c>
    </row>
    <row r="7" spans="1:7" x14ac:dyDescent="0.3">
      <c r="A7" t="s">
        <v>3174</v>
      </c>
      <c r="B7" t="s">
        <v>3424</v>
      </c>
      <c r="D7" s="11" t="s">
        <v>3177</v>
      </c>
      <c r="E7" t="s">
        <v>3407</v>
      </c>
      <c r="F7" t="s">
        <v>3404</v>
      </c>
    </row>
    <row r="8" spans="1:7" x14ac:dyDescent="0.3">
      <c r="A8" t="s">
        <v>3174</v>
      </c>
      <c r="B8" t="s">
        <v>3412</v>
      </c>
      <c r="C8" t="s">
        <v>3413</v>
      </c>
      <c r="D8" s="11" t="s">
        <v>3177</v>
      </c>
      <c r="E8" t="s">
        <v>4871</v>
      </c>
      <c r="G8" t="s">
        <v>3408</v>
      </c>
    </row>
    <row r="9" spans="1:7" x14ac:dyDescent="0.3">
      <c r="A9" t="s">
        <v>3475</v>
      </c>
      <c r="B9" t="s">
        <v>3414</v>
      </c>
      <c r="D9" s="11" t="s">
        <v>590</v>
      </c>
      <c r="E9" t="s">
        <v>3435</v>
      </c>
      <c r="F9" t="s">
        <v>3415</v>
      </c>
    </row>
    <row r="10" spans="1:7" x14ac:dyDescent="0.3">
      <c r="A10" t="s">
        <v>3475</v>
      </c>
      <c r="B10" t="s">
        <v>3421</v>
      </c>
      <c r="C10" t="s">
        <v>3410</v>
      </c>
      <c r="D10" s="11" t="s">
        <v>590</v>
      </c>
      <c r="E10" t="s">
        <v>3403</v>
      </c>
      <c r="F10" t="s">
        <v>3415</v>
      </c>
      <c r="G10" t="s">
        <v>3416</v>
      </c>
    </row>
    <row r="11" spans="1:7" x14ac:dyDescent="0.3">
      <c r="A11" t="s">
        <v>3475</v>
      </c>
      <c r="B11" t="s">
        <v>4870</v>
      </c>
      <c r="C11" t="s">
        <v>3417</v>
      </c>
      <c r="D11" s="11" t="s">
        <v>590</v>
      </c>
      <c r="F11" t="s">
        <v>3404</v>
      </c>
      <c r="G11" t="s">
        <v>3418</v>
      </c>
    </row>
    <row r="12" spans="1:7" x14ac:dyDescent="0.3">
      <c r="A12" t="s">
        <v>3475</v>
      </c>
      <c r="B12" t="s">
        <v>3425</v>
      </c>
      <c r="C12" t="s">
        <v>3413</v>
      </c>
      <c r="D12" s="11" t="s">
        <v>590</v>
      </c>
      <c r="E12" t="s">
        <v>3403</v>
      </c>
      <c r="G12" t="s">
        <v>3418</v>
      </c>
    </row>
    <row r="13" spans="1:7" x14ac:dyDescent="0.3">
      <c r="A13" t="s">
        <v>3533</v>
      </c>
      <c r="B13" t="s">
        <v>3419</v>
      </c>
      <c r="C13" t="s">
        <v>3402</v>
      </c>
      <c r="D13" s="11" t="s">
        <v>3326</v>
      </c>
      <c r="E13" t="s">
        <v>3407</v>
      </c>
      <c r="G13" t="s">
        <v>3420</v>
      </c>
    </row>
    <row r="14" spans="1:7" x14ac:dyDescent="0.3">
      <c r="A14" t="s">
        <v>3533</v>
      </c>
      <c r="B14" t="s">
        <v>4870</v>
      </c>
      <c r="C14" t="s">
        <v>3402</v>
      </c>
      <c r="D14" s="11" t="s">
        <v>3326</v>
      </c>
      <c r="E14" t="s">
        <v>3403</v>
      </c>
      <c r="G14" t="s">
        <v>3405</v>
      </c>
    </row>
    <row r="15" spans="1:7" x14ac:dyDescent="0.3">
      <c r="A15" t="s">
        <v>3533</v>
      </c>
      <c r="B15" t="s">
        <v>3425</v>
      </c>
      <c r="C15" t="s">
        <v>3417</v>
      </c>
      <c r="D15" s="11" t="s">
        <v>3326</v>
      </c>
      <c r="E15" t="s">
        <v>3403</v>
      </c>
      <c r="G15" t="s">
        <v>3405</v>
      </c>
    </row>
    <row r="16" spans="1:7" x14ac:dyDescent="0.3">
      <c r="A16" t="s">
        <v>3533</v>
      </c>
      <c r="B16" t="s">
        <v>3421</v>
      </c>
      <c r="D16" s="11" t="s">
        <v>3326</v>
      </c>
      <c r="F16" t="s">
        <v>3409</v>
      </c>
      <c r="G16" t="s">
        <v>3408</v>
      </c>
    </row>
    <row r="17" spans="1:7" x14ac:dyDescent="0.3">
      <c r="A17" t="s">
        <v>3560</v>
      </c>
      <c r="B17" t="s">
        <v>3422</v>
      </c>
      <c r="C17" t="s">
        <v>3413</v>
      </c>
      <c r="D17" s="11" t="s">
        <v>2462</v>
      </c>
      <c r="E17" t="s">
        <v>4871</v>
      </c>
      <c r="F17" t="s">
        <v>3411</v>
      </c>
      <c r="G17" t="s">
        <v>3416</v>
      </c>
    </row>
    <row r="18" spans="1:7" x14ac:dyDescent="0.3">
      <c r="A18" t="s">
        <v>3560</v>
      </c>
      <c r="B18" t="s">
        <v>3412</v>
      </c>
      <c r="C18" t="s">
        <v>3410</v>
      </c>
      <c r="D18" s="11" t="s">
        <v>2462</v>
      </c>
      <c r="E18" t="s">
        <v>4871</v>
      </c>
      <c r="F18" t="s">
        <v>3409</v>
      </c>
      <c r="G18" t="s">
        <v>3423</v>
      </c>
    </row>
    <row r="19" spans="1:7" x14ac:dyDescent="0.3">
      <c r="A19" t="s">
        <v>1495</v>
      </c>
      <c r="B19" t="s">
        <v>3406</v>
      </c>
      <c r="D19" s="11" t="s">
        <v>1497</v>
      </c>
      <c r="G19" t="s">
        <v>3408</v>
      </c>
    </row>
    <row r="20" spans="1:7" x14ac:dyDescent="0.3">
      <c r="A20" t="s">
        <v>1495</v>
      </c>
      <c r="B20" t="s">
        <v>4870</v>
      </c>
      <c r="C20" t="s">
        <v>33</v>
      </c>
      <c r="D20" s="11" t="s">
        <v>1497</v>
      </c>
      <c r="E20" t="s">
        <v>3407</v>
      </c>
      <c r="G20" t="s">
        <v>3418</v>
      </c>
    </row>
    <row r="21" spans="1:7" x14ac:dyDescent="0.3">
      <c r="A21" t="s">
        <v>1495</v>
      </c>
      <c r="B21" t="s">
        <v>3422</v>
      </c>
      <c r="C21" t="s">
        <v>3417</v>
      </c>
      <c r="D21" s="11" t="s">
        <v>1497</v>
      </c>
      <c r="E21" t="s">
        <v>4871</v>
      </c>
      <c r="F21" t="s">
        <v>3404</v>
      </c>
      <c r="G21" t="s">
        <v>3405</v>
      </c>
    </row>
    <row r="22" spans="1:7" x14ac:dyDescent="0.3">
      <c r="A22" t="s">
        <v>1495</v>
      </c>
      <c r="B22" t="s">
        <v>3412</v>
      </c>
      <c r="D22" s="11" t="s">
        <v>1497</v>
      </c>
      <c r="E22" t="s">
        <v>3407</v>
      </c>
      <c r="G22" t="s">
        <v>3420</v>
      </c>
    </row>
    <row r="23" spans="1:7" x14ac:dyDescent="0.3">
      <c r="A23" t="s">
        <v>1495</v>
      </c>
      <c r="B23" t="s">
        <v>3424</v>
      </c>
      <c r="C23" t="s">
        <v>3402</v>
      </c>
      <c r="D23" s="11" t="s">
        <v>1497</v>
      </c>
      <c r="E23" t="s">
        <v>4871</v>
      </c>
      <c r="F23" t="s">
        <v>3409</v>
      </c>
    </row>
    <row r="24" spans="1:7" x14ac:dyDescent="0.3">
      <c r="B24" t="s">
        <v>3419</v>
      </c>
      <c r="D24" s="11" t="s">
        <v>27</v>
      </c>
      <c r="E24" t="s">
        <v>3407</v>
      </c>
      <c r="G24" t="s">
        <v>3405</v>
      </c>
    </row>
    <row r="25" spans="1:7" x14ac:dyDescent="0.3">
      <c r="B25" t="s">
        <v>3421</v>
      </c>
      <c r="C25" t="s">
        <v>3410</v>
      </c>
      <c r="D25" s="11" t="s">
        <v>27</v>
      </c>
      <c r="E25" t="s">
        <v>3403</v>
      </c>
      <c r="G25" t="s">
        <v>3408</v>
      </c>
    </row>
    <row r="26" spans="1:7" x14ac:dyDescent="0.3">
      <c r="B26" t="s">
        <v>3422</v>
      </c>
      <c r="C26" t="s">
        <v>3413</v>
      </c>
      <c r="D26" s="11" t="s">
        <v>27</v>
      </c>
      <c r="E26" t="s">
        <v>3435</v>
      </c>
      <c r="F26" t="s">
        <v>3404</v>
      </c>
      <c r="G26" t="s">
        <v>3408</v>
      </c>
    </row>
    <row r="27" spans="1:7" x14ac:dyDescent="0.3">
      <c r="B27" t="s">
        <v>4869</v>
      </c>
      <c r="D27" s="11" t="s">
        <v>27</v>
      </c>
      <c r="E27" t="s">
        <v>4871</v>
      </c>
      <c r="G27" t="s">
        <v>3423</v>
      </c>
    </row>
    <row r="28" spans="1:7" x14ac:dyDescent="0.3">
      <c r="A28" t="s">
        <v>3245</v>
      </c>
      <c r="B28" t="s">
        <v>3406</v>
      </c>
      <c r="D28" s="11" t="s">
        <v>734</v>
      </c>
      <c r="G28" t="s">
        <v>3420</v>
      </c>
    </row>
    <row r="29" spans="1:7" x14ac:dyDescent="0.3">
      <c r="A29" t="s">
        <v>3245</v>
      </c>
      <c r="B29" t="s">
        <v>3419</v>
      </c>
      <c r="C29" t="s">
        <v>3402</v>
      </c>
      <c r="D29" s="11" t="s">
        <v>734</v>
      </c>
      <c r="E29" t="s">
        <v>3435</v>
      </c>
      <c r="F29" t="s">
        <v>3415</v>
      </c>
      <c r="G29" t="s">
        <v>3405</v>
      </c>
    </row>
    <row r="30" spans="1:7" x14ac:dyDescent="0.3">
      <c r="A30" t="s">
        <v>3245</v>
      </c>
      <c r="B30" t="s">
        <v>4869</v>
      </c>
      <c r="C30" t="s">
        <v>3410</v>
      </c>
      <c r="D30" s="11" t="s">
        <v>734</v>
      </c>
      <c r="G30" t="s">
        <v>3423</v>
      </c>
    </row>
    <row r="31" spans="1:7" x14ac:dyDescent="0.3">
      <c r="A31" t="s">
        <v>3245</v>
      </c>
      <c r="B31" t="s">
        <v>3424</v>
      </c>
      <c r="C31" t="s">
        <v>33</v>
      </c>
      <c r="D31" s="11" t="s">
        <v>734</v>
      </c>
      <c r="E31" t="s">
        <v>3403</v>
      </c>
      <c r="F31" t="s">
        <v>3409</v>
      </c>
      <c r="G31" t="s">
        <v>3420</v>
      </c>
    </row>
    <row r="32" spans="1:7" x14ac:dyDescent="0.3">
      <c r="A32" t="s">
        <v>3179</v>
      </c>
      <c r="B32" t="s">
        <v>3406</v>
      </c>
      <c r="C32" t="s">
        <v>3402</v>
      </c>
      <c r="D32" s="11" t="s">
        <v>3181</v>
      </c>
      <c r="E32" t="s">
        <v>3435</v>
      </c>
      <c r="G32" t="s">
        <v>3408</v>
      </c>
    </row>
    <row r="33" spans="1:7" x14ac:dyDescent="0.3">
      <c r="A33" t="s">
        <v>3179</v>
      </c>
      <c r="B33" t="s">
        <v>3424</v>
      </c>
      <c r="D33" s="11" t="s">
        <v>3181</v>
      </c>
      <c r="E33" t="s">
        <v>3435</v>
      </c>
      <c r="F33" t="s">
        <v>3411</v>
      </c>
    </row>
    <row r="34" spans="1:7" x14ac:dyDescent="0.3">
      <c r="A34" t="s">
        <v>3477</v>
      </c>
      <c r="B34" t="s">
        <v>3422</v>
      </c>
      <c r="C34" t="s">
        <v>3410</v>
      </c>
      <c r="D34" s="11" t="s">
        <v>871</v>
      </c>
      <c r="F34" t="s">
        <v>3411</v>
      </c>
      <c r="G34" t="s">
        <v>3408</v>
      </c>
    </row>
    <row r="35" spans="1:7" x14ac:dyDescent="0.3">
      <c r="A35" t="s">
        <v>3477</v>
      </c>
      <c r="B35" t="s">
        <v>3419</v>
      </c>
      <c r="D35" s="11" t="s">
        <v>871</v>
      </c>
      <c r="E35" t="s">
        <v>3435</v>
      </c>
      <c r="F35" t="s">
        <v>3409</v>
      </c>
      <c r="G35" t="s">
        <v>3420</v>
      </c>
    </row>
    <row r="36" spans="1:7" x14ac:dyDescent="0.3">
      <c r="A36" t="s">
        <v>3477</v>
      </c>
      <c r="B36" t="s">
        <v>3414</v>
      </c>
      <c r="C36" t="s">
        <v>33</v>
      </c>
      <c r="D36" s="11" t="s">
        <v>871</v>
      </c>
      <c r="E36" t="s">
        <v>3435</v>
      </c>
      <c r="F36" t="s">
        <v>3404</v>
      </c>
      <c r="G36" t="s">
        <v>3408</v>
      </c>
    </row>
    <row r="37" spans="1:7" x14ac:dyDescent="0.3">
      <c r="A37" t="s">
        <v>3477</v>
      </c>
      <c r="B37" t="s">
        <v>3412</v>
      </c>
      <c r="C37" t="s">
        <v>33</v>
      </c>
      <c r="D37" s="11" t="s">
        <v>871</v>
      </c>
      <c r="G37" t="s">
        <v>3405</v>
      </c>
    </row>
    <row r="38" spans="1:7" x14ac:dyDescent="0.3">
      <c r="A38" t="s">
        <v>3477</v>
      </c>
      <c r="B38" t="s">
        <v>3421</v>
      </c>
      <c r="C38" t="s">
        <v>3410</v>
      </c>
      <c r="D38" s="11" t="s">
        <v>871</v>
      </c>
      <c r="F38" t="s">
        <v>3404</v>
      </c>
      <c r="G38" t="s">
        <v>3416</v>
      </c>
    </row>
    <row r="39" spans="1:7" x14ac:dyDescent="0.3">
      <c r="A39" t="s">
        <v>1406</v>
      </c>
      <c r="B39" t="s">
        <v>3421</v>
      </c>
      <c r="D39" s="11" t="s">
        <v>1409</v>
      </c>
      <c r="G39" t="s">
        <v>3418</v>
      </c>
    </row>
    <row r="40" spans="1:7" x14ac:dyDescent="0.3">
      <c r="A40" t="s">
        <v>1406</v>
      </c>
      <c r="B40" t="s">
        <v>4870</v>
      </c>
      <c r="D40" s="11" t="s">
        <v>1409</v>
      </c>
      <c r="G40" t="s">
        <v>3423</v>
      </c>
    </row>
    <row r="41" spans="1:7" x14ac:dyDescent="0.3">
      <c r="A41" t="s">
        <v>1406</v>
      </c>
      <c r="B41" t="s">
        <v>3422</v>
      </c>
      <c r="C41" t="s">
        <v>33</v>
      </c>
      <c r="D41" s="11" t="s">
        <v>1409</v>
      </c>
      <c r="F41" t="s">
        <v>3404</v>
      </c>
      <c r="G41" t="s">
        <v>3405</v>
      </c>
    </row>
    <row r="42" spans="1:7" x14ac:dyDescent="0.3">
      <c r="A42" t="s">
        <v>1406</v>
      </c>
      <c r="B42" t="s">
        <v>3406</v>
      </c>
      <c r="C42" t="s">
        <v>3402</v>
      </c>
      <c r="D42" s="11" t="s">
        <v>1409</v>
      </c>
      <c r="E42" t="s">
        <v>3407</v>
      </c>
      <c r="G42" t="s">
        <v>3416</v>
      </c>
    </row>
    <row r="43" spans="1:7" x14ac:dyDescent="0.3">
      <c r="A43" t="s">
        <v>1406</v>
      </c>
      <c r="B43" t="s">
        <v>3425</v>
      </c>
      <c r="C43" t="s">
        <v>3410</v>
      </c>
      <c r="D43" s="11" t="s">
        <v>1409</v>
      </c>
      <c r="E43" t="s">
        <v>4871</v>
      </c>
      <c r="F43" t="s">
        <v>3409</v>
      </c>
      <c r="G43" t="s">
        <v>3416</v>
      </c>
    </row>
    <row r="44" spans="1:7" x14ac:dyDescent="0.3">
      <c r="A44" t="s">
        <v>2626</v>
      </c>
      <c r="B44" t="s">
        <v>4869</v>
      </c>
      <c r="C44" t="s">
        <v>3417</v>
      </c>
      <c r="D44" s="11" t="s">
        <v>2629</v>
      </c>
      <c r="E44" t="s">
        <v>3407</v>
      </c>
      <c r="F44" t="s">
        <v>3404</v>
      </c>
      <c r="G44" t="s">
        <v>3405</v>
      </c>
    </row>
    <row r="45" spans="1:7" x14ac:dyDescent="0.3">
      <c r="A45" t="s">
        <v>2626</v>
      </c>
      <c r="B45" t="s">
        <v>3412</v>
      </c>
      <c r="C45" t="s">
        <v>3402</v>
      </c>
      <c r="D45" s="11" t="s">
        <v>2629</v>
      </c>
      <c r="E45" t="s">
        <v>3435</v>
      </c>
      <c r="G45" t="s">
        <v>3423</v>
      </c>
    </row>
    <row r="46" spans="1:7" x14ac:dyDescent="0.3">
      <c r="A46" t="s">
        <v>2626</v>
      </c>
      <c r="B46" t="s">
        <v>3424</v>
      </c>
      <c r="D46" s="11" t="s">
        <v>2629</v>
      </c>
      <c r="E46" t="s">
        <v>4871</v>
      </c>
      <c r="F46" t="s">
        <v>3415</v>
      </c>
      <c r="G46" t="s">
        <v>3423</v>
      </c>
    </row>
    <row r="47" spans="1:7" x14ac:dyDescent="0.3">
      <c r="A47" t="s">
        <v>2989</v>
      </c>
      <c r="B47" t="s">
        <v>3422</v>
      </c>
      <c r="C47" t="s">
        <v>33</v>
      </c>
      <c r="D47" s="11" t="s">
        <v>301</v>
      </c>
      <c r="G47" t="s">
        <v>3423</v>
      </c>
    </row>
    <row r="48" spans="1:7" x14ac:dyDescent="0.3">
      <c r="A48" t="s">
        <v>2989</v>
      </c>
      <c r="B48" t="s">
        <v>4870</v>
      </c>
      <c r="D48" s="11" t="s">
        <v>301</v>
      </c>
      <c r="E48" t="s">
        <v>3407</v>
      </c>
      <c r="F48" t="s">
        <v>3404</v>
      </c>
      <c r="G48" t="s">
        <v>3423</v>
      </c>
    </row>
    <row r="49" spans="1:7" x14ac:dyDescent="0.3">
      <c r="A49" t="s">
        <v>2989</v>
      </c>
      <c r="B49" t="s">
        <v>3412</v>
      </c>
      <c r="D49" s="11" t="s">
        <v>301</v>
      </c>
      <c r="E49" t="s">
        <v>3407</v>
      </c>
      <c r="G49" t="s">
        <v>3418</v>
      </c>
    </row>
    <row r="50" spans="1:7" x14ac:dyDescent="0.3">
      <c r="A50" t="s">
        <v>2989</v>
      </c>
      <c r="B50" t="s">
        <v>3424</v>
      </c>
      <c r="C50" t="s">
        <v>3410</v>
      </c>
      <c r="D50" s="11" t="s">
        <v>301</v>
      </c>
      <c r="E50" t="s">
        <v>3403</v>
      </c>
      <c r="F50" t="s">
        <v>3409</v>
      </c>
    </row>
    <row r="51" spans="1:7" x14ac:dyDescent="0.3">
      <c r="A51" t="s">
        <v>2989</v>
      </c>
      <c r="B51" t="s">
        <v>3421</v>
      </c>
      <c r="C51" t="s">
        <v>33</v>
      </c>
      <c r="D51" s="11" t="s">
        <v>301</v>
      </c>
      <c r="E51" t="s">
        <v>3435</v>
      </c>
      <c r="G51" t="s">
        <v>3423</v>
      </c>
    </row>
    <row r="52" spans="1:7" x14ac:dyDescent="0.3">
      <c r="A52" t="s">
        <v>3506</v>
      </c>
      <c r="B52" t="s">
        <v>3421</v>
      </c>
      <c r="C52" t="s">
        <v>3410</v>
      </c>
      <c r="D52" s="11" t="s">
        <v>326</v>
      </c>
      <c r="G52" t="s">
        <v>3418</v>
      </c>
    </row>
    <row r="53" spans="1:7" x14ac:dyDescent="0.3">
      <c r="A53" t="s">
        <v>3506</v>
      </c>
      <c r="B53" t="s">
        <v>4869</v>
      </c>
      <c r="C53" t="s">
        <v>3402</v>
      </c>
      <c r="D53" s="11" t="s">
        <v>326</v>
      </c>
      <c r="E53" t="s">
        <v>4871</v>
      </c>
      <c r="G53" t="s">
        <v>3416</v>
      </c>
    </row>
    <row r="54" spans="1:7" x14ac:dyDescent="0.3">
      <c r="A54" t="s">
        <v>3506</v>
      </c>
      <c r="B54" t="s">
        <v>4870</v>
      </c>
      <c r="C54" t="s">
        <v>3417</v>
      </c>
      <c r="D54" s="11" t="s">
        <v>326</v>
      </c>
      <c r="E54" t="s">
        <v>3403</v>
      </c>
      <c r="F54" t="s">
        <v>3409</v>
      </c>
      <c r="G54" t="s">
        <v>3405</v>
      </c>
    </row>
    <row r="55" spans="1:7" x14ac:dyDescent="0.3">
      <c r="A55" t="s">
        <v>3459</v>
      </c>
      <c r="B55" t="s">
        <v>3419</v>
      </c>
      <c r="C55" t="s">
        <v>3402</v>
      </c>
      <c r="D55" s="11" t="s">
        <v>1347</v>
      </c>
      <c r="F55" t="s">
        <v>3409</v>
      </c>
      <c r="G55" t="s">
        <v>3420</v>
      </c>
    </row>
    <row r="56" spans="1:7" x14ac:dyDescent="0.3">
      <c r="A56" t="s">
        <v>3459</v>
      </c>
      <c r="B56" t="s">
        <v>3412</v>
      </c>
      <c r="D56" s="11" t="s">
        <v>1347</v>
      </c>
      <c r="G56" t="s">
        <v>3423</v>
      </c>
    </row>
    <row r="57" spans="1:7" x14ac:dyDescent="0.3">
      <c r="A57" t="s">
        <v>3527</v>
      </c>
      <c r="B57" t="s">
        <v>4869</v>
      </c>
      <c r="C57" t="s">
        <v>3402</v>
      </c>
      <c r="D57" s="11" t="s">
        <v>1061</v>
      </c>
      <c r="E57" t="s">
        <v>4871</v>
      </c>
      <c r="G57" t="s">
        <v>3423</v>
      </c>
    </row>
    <row r="58" spans="1:7" x14ac:dyDescent="0.3">
      <c r="A58" t="s">
        <v>3527</v>
      </c>
      <c r="B58" t="s">
        <v>3406</v>
      </c>
      <c r="D58" s="11" t="s">
        <v>1061</v>
      </c>
      <c r="E58" t="s">
        <v>3407</v>
      </c>
      <c r="G58" t="s">
        <v>3420</v>
      </c>
    </row>
    <row r="59" spans="1:7" x14ac:dyDescent="0.3">
      <c r="A59" t="s">
        <v>3527</v>
      </c>
      <c r="B59" t="s">
        <v>3419</v>
      </c>
      <c r="D59" s="11" t="s">
        <v>1061</v>
      </c>
      <c r="E59" t="s">
        <v>4871</v>
      </c>
      <c r="G59" t="s">
        <v>3418</v>
      </c>
    </row>
    <row r="60" spans="1:7" x14ac:dyDescent="0.3">
      <c r="A60" t="s">
        <v>2473</v>
      </c>
      <c r="B60" t="s">
        <v>3421</v>
      </c>
      <c r="D60" s="11" t="s">
        <v>2477</v>
      </c>
      <c r="F60" t="s">
        <v>3415</v>
      </c>
      <c r="G60" t="s">
        <v>3423</v>
      </c>
    </row>
    <row r="61" spans="1:7" x14ac:dyDescent="0.3">
      <c r="A61" t="s">
        <v>2473</v>
      </c>
      <c r="B61" t="s">
        <v>4870</v>
      </c>
      <c r="C61" t="s">
        <v>3417</v>
      </c>
      <c r="D61" s="11" t="s">
        <v>2477</v>
      </c>
      <c r="E61" t="s">
        <v>3403</v>
      </c>
      <c r="F61" t="s">
        <v>3411</v>
      </c>
      <c r="G61" t="s">
        <v>3416</v>
      </c>
    </row>
    <row r="62" spans="1:7" x14ac:dyDescent="0.3">
      <c r="A62" t="s">
        <v>2473</v>
      </c>
      <c r="B62" t="s">
        <v>4869</v>
      </c>
      <c r="C62" t="s">
        <v>3410</v>
      </c>
      <c r="D62" s="11" t="s">
        <v>2477</v>
      </c>
      <c r="G62" t="s">
        <v>3420</v>
      </c>
    </row>
    <row r="63" spans="1:7" x14ac:dyDescent="0.3">
      <c r="A63" t="s">
        <v>184</v>
      </c>
      <c r="B63" t="s">
        <v>3424</v>
      </c>
      <c r="C63" t="s">
        <v>3417</v>
      </c>
      <c r="D63" s="11" t="s">
        <v>187</v>
      </c>
      <c r="E63" t="s">
        <v>4871</v>
      </c>
      <c r="G63" t="s">
        <v>3418</v>
      </c>
    </row>
    <row r="64" spans="1:7" x14ac:dyDescent="0.3">
      <c r="A64" t="s">
        <v>184</v>
      </c>
      <c r="B64" t="s">
        <v>3419</v>
      </c>
      <c r="C64" t="s">
        <v>3402</v>
      </c>
      <c r="D64" s="11" t="s">
        <v>187</v>
      </c>
      <c r="E64" t="s">
        <v>3403</v>
      </c>
      <c r="F64" t="s">
        <v>3415</v>
      </c>
      <c r="G64" t="s">
        <v>3405</v>
      </c>
    </row>
    <row r="65" spans="1:7" x14ac:dyDescent="0.3">
      <c r="A65" t="s">
        <v>184</v>
      </c>
      <c r="B65" t="s">
        <v>3414</v>
      </c>
      <c r="C65" t="s">
        <v>3413</v>
      </c>
      <c r="D65" s="11" t="s">
        <v>187</v>
      </c>
      <c r="E65" t="s">
        <v>4871</v>
      </c>
      <c r="F65" t="s">
        <v>3411</v>
      </c>
      <c r="G65" t="s">
        <v>3418</v>
      </c>
    </row>
    <row r="66" spans="1:7" x14ac:dyDescent="0.3">
      <c r="A66" t="s">
        <v>114</v>
      </c>
      <c r="B66" t="s">
        <v>3422</v>
      </c>
      <c r="C66" t="s">
        <v>3402</v>
      </c>
      <c r="D66" s="11" t="s">
        <v>119</v>
      </c>
      <c r="E66" t="s">
        <v>3403</v>
      </c>
    </row>
    <row r="67" spans="1:7" x14ac:dyDescent="0.3">
      <c r="A67" t="s">
        <v>114</v>
      </c>
      <c r="B67" t="s">
        <v>4870</v>
      </c>
      <c r="C67" t="s">
        <v>3410</v>
      </c>
      <c r="D67" s="11" t="s">
        <v>119</v>
      </c>
      <c r="E67" t="s">
        <v>3407</v>
      </c>
      <c r="G67" t="s">
        <v>3423</v>
      </c>
    </row>
    <row r="68" spans="1:7" x14ac:dyDescent="0.3">
      <c r="A68" t="s">
        <v>114</v>
      </c>
      <c r="B68" t="s">
        <v>3406</v>
      </c>
      <c r="C68" t="s">
        <v>3417</v>
      </c>
      <c r="D68" s="11" t="s">
        <v>119</v>
      </c>
      <c r="E68" t="s">
        <v>3403</v>
      </c>
      <c r="G68" t="s">
        <v>3416</v>
      </c>
    </row>
    <row r="69" spans="1:7" x14ac:dyDescent="0.3">
      <c r="A69" t="s">
        <v>114</v>
      </c>
      <c r="B69" t="s">
        <v>3424</v>
      </c>
      <c r="D69" s="11" t="s">
        <v>119</v>
      </c>
      <c r="E69" t="s">
        <v>3403</v>
      </c>
      <c r="F69" t="s">
        <v>3411</v>
      </c>
      <c r="G69" t="s">
        <v>3420</v>
      </c>
    </row>
    <row r="70" spans="1:7" x14ac:dyDescent="0.3">
      <c r="A70" t="s">
        <v>3542</v>
      </c>
      <c r="B70" t="s">
        <v>3412</v>
      </c>
      <c r="C70" t="s">
        <v>3417</v>
      </c>
      <c r="D70" s="11" t="s">
        <v>986</v>
      </c>
      <c r="F70" t="s">
        <v>3411</v>
      </c>
      <c r="G70" t="s">
        <v>3408</v>
      </c>
    </row>
    <row r="71" spans="1:7" x14ac:dyDescent="0.3">
      <c r="A71" t="s">
        <v>3542</v>
      </c>
      <c r="B71" t="s">
        <v>3425</v>
      </c>
      <c r="D71" s="11" t="s">
        <v>986</v>
      </c>
      <c r="E71" t="s">
        <v>3435</v>
      </c>
      <c r="G71" t="s">
        <v>3418</v>
      </c>
    </row>
    <row r="72" spans="1:7" x14ac:dyDescent="0.3">
      <c r="A72" t="s">
        <v>2265</v>
      </c>
      <c r="B72" t="s">
        <v>3406</v>
      </c>
      <c r="C72" t="s">
        <v>3410</v>
      </c>
      <c r="D72" s="11" t="s">
        <v>2269</v>
      </c>
    </row>
    <row r="73" spans="1:7" x14ac:dyDescent="0.3">
      <c r="A73" t="s">
        <v>2265</v>
      </c>
      <c r="B73" t="s">
        <v>4870</v>
      </c>
      <c r="C73" t="s">
        <v>3410</v>
      </c>
      <c r="D73" s="11" t="s">
        <v>2269</v>
      </c>
      <c r="E73" t="s">
        <v>3407</v>
      </c>
      <c r="G73" t="s">
        <v>3418</v>
      </c>
    </row>
    <row r="74" spans="1:7" x14ac:dyDescent="0.3">
      <c r="A74" t="s">
        <v>2265</v>
      </c>
      <c r="B74" t="s">
        <v>3421</v>
      </c>
      <c r="D74" s="11" t="s">
        <v>2269</v>
      </c>
      <c r="E74" t="s">
        <v>4871</v>
      </c>
      <c r="F74" t="s">
        <v>3409</v>
      </c>
      <c r="G74" t="s">
        <v>3416</v>
      </c>
    </row>
    <row r="75" spans="1:7" x14ac:dyDescent="0.3">
      <c r="A75" t="s">
        <v>3503</v>
      </c>
      <c r="B75" t="s">
        <v>3425</v>
      </c>
      <c r="D75" s="11" t="s">
        <v>2032</v>
      </c>
      <c r="G75" t="s">
        <v>3420</v>
      </c>
    </row>
    <row r="76" spans="1:7" x14ac:dyDescent="0.3">
      <c r="A76" t="s">
        <v>3503</v>
      </c>
      <c r="B76" t="s">
        <v>4870</v>
      </c>
      <c r="C76" t="s">
        <v>3402</v>
      </c>
      <c r="D76" s="11" t="s">
        <v>2032</v>
      </c>
      <c r="E76" t="s">
        <v>3407</v>
      </c>
      <c r="G76" t="s">
        <v>3423</v>
      </c>
    </row>
    <row r="77" spans="1:7" x14ac:dyDescent="0.3">
      <c r="A77" t="s">
        <v>3503</v>
      </c>
      <c r="B77" t="s">
        <v>3422</v>
      </c>
      <c r="C77" t="s">
        <v>33</v>
      </c>
      <c r="D77" s="11" t="s">
        <v>2032</v>
      </c>
      <c r="E77" t="s">
        <v>3403</v>
      </c>
    </row>
    <row r="78" spans="1:7" x14ac:dyDescent="0.3">
      <c r="A78" t="s">
        <v>3503</v>
      </c>
      <c r="B78" t="s">
        <v>3414</v>
      </c>
      <c r="D78" s="11" t="s">
        <v>2032</v>
      </c>
      <c r="G78" t="s">
        <v>3418</v>
      </c>
    </row>
    <row r="79" spans="1:7" x14ac:dyDescent="0.3">
      <c r="A79" t="s">
        <v>2169</v>
      </c>
      <c r="B79" t="s">
        <v>3414</v>
      </c>
      <c r="D79" s="11" t="s">
        <v>2172</v>
      </c>
      <c r="E79" t="s">
        <v>3435</v>
      </c>
      <c r="F79" t="s">
        <v>3415</v>
      </c>
      <c r="G79" t="s">
        <v>3418</v>
      </c>
    </row>
    <row r="80" spans="1:7" x14ac:dyDescent="0.3">
      <c r="A80" t="s">
        <v>2169</v>
      </c>
      <c r="B80" t="s">
        <v>4869</v>
      </c>
      <c r="D80" s="11" t="s">
        <v>2172</v>
      </c>
      <c r="E80" t="s">
        <v>3407</v>
      </c>
      <c r="G80" t="s">
        <v>3408</v>
      </c>
    </row>
    <row r="81" spans="1:7" x14ac:dyDescent="0.3">
      <c r="A81" t="s">
        <v>2169</v>
      </c>
      <c r="B81" t="s">
        <v>3425</v>
      </c>
      <c r="C81" t="s">
        <v>3417</v>
      </c>
      <c r="D81" s="11" t="s">
        <v>2172</v>
      </c>
      <c r="E81" t="s">
        <v>3403</v>
      </c>
      <c r="F81" t="s">
        <v>3415</v>
      </c>
    </row>
    <row r="82" spans="1:7" x14ac:dyDescent="0.3">
      <c r="A82" t="s">
        <v>2169</v>
      </c>
      <c r="B82" t="s">
        <v>3421</v>
      </c>
      <c r="C82" t="s">
        <v>3410</v>
      </c>
      <c r="D82" s="11" t="s">
        <v>2172</v>
      </c>
      <c r="E82" t="s">
        <v>3435</v>
      </c>
      <c r="G82" t="s">
        <v>3418</v>
      </c>
    </row>
    <row r="83" spans="1:7" x14ac:dyDescent="0.3">
      <c r="A83" t="s">
        <v>2342</v>
      </c>
      <c r="B83" t="s">
        <v>4869</v>
      </c>
      <c r="D83" s="11" t="s">
        <v>2345</v>
      </c>
      <c r="E83" t="s">
        <v>4871</v>
      </c>
      <c r="G83" t="s">
        <v>3405</v>
      </c>
    </row>
    <row r="84" spans="1:7" x14ac:dyDescent="0.3">
      <c r="A84" t="s">
        <v>2342</v>
      </c>
      <c r="B84" t="s">
        <v>3421</v>
      </c>
      <c r="C84" t="s">
        <v>33</v>
      </c>
      <c r="D84" s="11" t="s">
        <v>2345</v>
      </c>
      <c r="E84" t="s">
        <v>4871</v>
      </c>
      <c r="F84" t="s">
        <v>3404</v>
      </c>
      <c r="G84" t="s">
        <v>3418</v>
      </c>
    </row>
    <row r="85" spans="1:7" x14ac:dyDescent="0.3">
      <c r="A85" t="s">
        <v>133</v>
      </c>
      <c r="B85" t="s">
        <v>3419</v>
      </c>
      <c r="C85" t="s">
        <v>3417</v>
      </c>
      <c r="D85" s="11" t="s">
        <v>137</v>
      </c>
      <c r="E85" t="s">
        <v>3407</v>
      </c>
      <c r="F85" t="s">
        <v>3409</v>
      </c>
      <c r="G85" t="s">
        <v>3408</v>
      </c>
    </row>
    <row r="86" spans="1:7" x14ac:dyDescent="0.3">
      <c r="A86" t="s">
        <v>133</v>
      </c>
      <c r="B86" t="s">
        <v>4870</v>
      </c>
      <c r="C86" t="s">
        <v>3402</v>
      </c>
      <c r="D86" s="11" t="s">
        <v>137</v>
      </c>
      <c r="F86" t="s">
        <v>3409</v>
      </c>
      <c r="G86" t="s">
        <v>3423</v>
      </c>
    </row>
    <row r="87" spans="1:7" x14ac:dyDescent="0.3">
      <c r="A87" t="s">
        <v>133</v>
      </c>
      <c r="B87" t="s">
        <v>3421</v>
      </c>
      <c r="C87" t="s">
        <v>3402</v>
      </c>
      <c r="D87" s="11" t="s">
        <v>137</v>
      </c>
      <c r="E87" t="s">
        <v>3407</v>
      </c>
      <c r="G87" t="s">
        <v>3423</v>
      </c>
    </row>
    <row r="88" spans="1:7" x14ac:dyDescent="0.3">
      <c r="A88" t="s">
        <v>133</v>
      </c>
      <c r="B88" t="s">
        <v>4869</v>
      </c>
      <c r="C88" t="s">
        <v>3413</v>
      </c>
      <c r="D88" s="11" t="s">
        <v>137</v>
      </c>
      <c r="E88" t="s">
        <v>3407</v>
      </c>
      <c r="G88" t="s">
        <v>3416</v>
      </c>
    </row>
    <row r="89" spans="1:7" x14ac:dyDescent="0.3">
      <c r="A89" t="s">
        <v>3539</v>
      </c>
      <c r="B89" t="s">
        <v>3419</v>
      </c>
      <c r="C89" t="s">
        <v>33</v>
      </c>
      <c r="D89" s="11" t="s">
        <v>707</v>
      </c>
      <c r="E89" t="s">
        <v>4871</v>
      </c>
      <c r="G89" t="s">
        <v>3423</v>
      </c>
    </row>
    <row r="90" spans="1:7" x14ac:dyDescent="0.3">
      <c r="A90" t="s">
        <v>3539</v>
      </c>
      <c r="B90" t="s">
        <v>3406</v>
      </c>
      <c r="C90" t="s">
        <v>3417</v>
      </c>
      <c r="D90" s="11" t="s">
        <v>707</v>
      </c>
      <c r="E90" t="s">
        <v>3407</v>
      </c>
      <c r="F90" t="s">
        <v>3409</v>
      </c>
      <c r="G90" t="s">
        <v>3420</v>
      </c>
    </row>
    <row r="91" spans="1:7" x14ac:dyDescent="0.3">
      <c r="A91" t="s">
        <v>3539</v>
      </c>
      <c r="B91" t="s">
        <v>3424</v>
      </c>
      <c r="C91" t="s">
        <v>3417</v>
      </c>
      <c r="D91" s="11" t="s">
        <v>707</v>
      </c>
      <c r="E91" t="s">
        <v>3407</v>
      </c>
      <c r="G91" t="s">
        <v>3420</v>
      </c>
    </row>
    <row r="92" spans="1:7" x14ac:dyDescent="0.3">
      <c r="A92" t="s">
        <v>3539</v>
      </c>
      <c r="B92" t="s">
        <v>4869</v>
      </c>
      <c r="C92" t="s">
        <v>3413</v>
      </c>
      <c r="D92" s="11" t="s">
        <v>707</v>
      </c>
      <c r="F92" t="s">
        <v>3409</v>
      </c>
      <c r="G92" t="s">
        <v>3423</v>
      </c>
    </row>
    <row r="93" spans="1:7" x14ac:dyDescent="0.3">
      <c r="A93" t="s">
        <v>3539</v>
      </c>
      <c r="B93" t="s">
        <v>3422</v>
      </c>
      <c r="C93" t="s">
        <v>3402</v>
      </c>
      <c r="D93" s="11" t="s">
        <v>707</v>
      </c>
      <c r="G93" t="s">
        <v>3420</v>
      </c>
    </row>
    <row r="94" spans="1:7" x14ac:dyDescent="0.3">
      <c r="A94" t="s">
        <v>1428</v>
      </c>
      <c r="B94" t="s">
        <v>3424</v>
      </c>
      <c r="C94" t="s">
        <v>3402</v>
      </c>
      <c r="D94" s="11" t="s">
        <v>1263</v>
      </c>
      <c r="F94" t="s">
        <v>3415</v>
      </c>
      <c r="G94" t="s">
        <v>3423</v>
      </c>
    </row>
    <row r="95" spans="1:7" x14ac:dyDescent="0.3">
      <c r="A95" t="s">
        <v>1428</v>
      </c>
      <c r="B95" t="s">
        <v>3419</v>
      </c>
      <c r="D95" s="11" t="s">
        <v>1263</v>
      </c>
      <c r="G95" t="s">
        <v>3416</v>
      </c>
    </row>
    <row r="96" spans="1:7" x14ac:dyDescent="0.3">
      <c r="A96" t="s">
        <v>3347</v>
      </c>
      <c r="B96" t="s">
        <v>3421</v>
      </c>
      <c r="C96" t="s">
        <v>3402</v>
      </c>
      <c r="D96" s="11" t="s">
        <v>1927</v>
      </c>
      <c r="E96" t="s">
        <v>4871</v>
      </c>
      <c r="F96" t="s">
        <v>3404</v>
      </c>
    </row>
    <row r="97" spans="1:7" x14ac:dyDescent="0.3">
      <c r="A97" t="s">
        <v>3347</v>
      </c>
      <c r="B97" t="s">
        <v>3425</v>
      </c>
      <c r="C97" t="s">
        <v>3417</v>
      </c>
      <c r="D97" s="11" t="s">
        <v>1927</v>
      </c>
      <c r="E97" t="s">
        <v>3435</v>
      </c>
    </row>
    <row r="98" spans="1:7" x14ac:dyDescent="0.3">
      <c r="A98" t="s">
        <v>3347</v>
      </c>
      <c r="B98" t="s">
        <v>3412</v>
      </c>
      <c r="C98" t="s">
        <v>3402</v>
      </c>
      <c r="D98" s="11" t="s">
        <v>1927</v>
      </c>
    </row>
    <row r="99" spans="1:7" x14ac:dyDescent="0.3">
      <c r="A99" t="s">
        <v>3347</v>
      </c>
      <c r="B99" t="s">
        <v>3414</v>
      </c>
      <c r="C99" t="s">
        <v>3413</v>
      </c>
      <c r="D99" s="11" t="s">
        <v>1927</v>
      </c>
      <c r="F99" t="s">
        <v>3404</v>
      </c>
      <c r="G99" t="s">
        <v>3420</v>
      </c>
    </row>
    <row r="100" spans="1:7" x14ac:dyDescent="0.3">
      <c r="A100" t="s">
        <v>3347</v>
      </c>
      <c r="B100" t="s">
        <v>3406</v>
      </c>
      <c r="C100" t="s">
        <v>3410</v>
      </c>
      <c r="D100" s="11" t="s">
        <v>1927</v>
      </c>
      <c r="E100" t="s">
        <v>3407</v>
      </c>
      <c r="F100" t="s">
        <v>3411</v>
      </c>
      <c r="G100" t="s">
        <v>3416</v>
      </c>
    </row>
    <row r="101" spans="1:7" x14ac:dyDescent="0.3">
      <c r="A101" t="s">
        <v>2843</v>
      </c>
      <c r="B101" t="s">
        <v>3406</v>
      </c>
      <c r="C101" t="s">
        <v>33</v>
      </c>
      <c r="D101" s="11" t="s">
        <v>2846</v>
      </c>
      <c r="E101" t="s">
        <v>3407</v>
      </c>
      <c r="F101" t="s">
        <v>3411</v>
      </c>
      <c r="G101" t="s">
        <v>3423</v>
      </c>
    </row>
    <row r="102" spans="1:7" x14ac:dyDescent="0.3">
      <c r="A102" t="s">
        <v>2843</v>
      </c>
      <c r="B102" t="s">
        <v>3414</v>
      </c>
      <c r="C102" t="s">
        <v>3413</v>
      </c>
      <c r="D102" s="11" t="s">
        <v>2846</v>
      </c>
      <c r="E102" t="s">
        <v>4871</v>
      </c>
      <c r="F102" t="s">
        <v>3411</v>
      </c>
      <c r="G102" t="s">
        <v>3405</v>
      </c>
    </row>
    <row r="103" spans="1:7" x14ac:dyDescent="0.3">
      <c r="A103" t="s">
        <v>2843</v>
      </c>
      <c r="B103" t="s">
        <v>3425</v>
      </c>
      <c r="D103" s="11" t="s">
        <v>2846</v>
      </c>
      <c r="E103" t="s">
        <v>3407</v>
      </c>
      <c r="G103" t="s">
        <v>3416</v>
      </c>
    </row>
    <row r="104" spans="1:7" x14ac:dyDescent="0.3">
      <c r="A104" t="s">
        <v>2843</v>
      </c>
      <c r="B104" t="s">
        <v>3412</v>
      </c>
      <c r="C104" t="s">
        <v>3417</v>
      </c>
      <c r="D104" s="11" t="s">
        <v>2846</v>
      </c>
      <c r="F104" t="s">
        <v>3411</v>
      </c>
      <c r="G104" t="s">
        <v>3405</v>
      </c>
    </row>
    <row r="105" spans="1:7" x14ac:dyDescent="0.3">
      <c r="A105" t="s">
        <v>2843</v>
      </c>
      <c r="B105" t="s">
        <v>3422</v>
      </c>
      <c r="C105" t="s">
        <v>3402</v>
      </c>
      <c r="D105" s="11" t="s">
        <v>2846</v>
      </c>
      <c r="E105" t="s">
        <v>3435</v>
      </c>
      <c r="F105" t="s">
        <v>3404</v>
      </c>
      <c r="G105" t="s">
        <v>3405</v>
      </c>
    </row>
    <row r="106" spans="1:7" x14ac:dyDescent="0.3">
      <c r="A106" t="s">
        <v>3268</v>
      </c>
      <c r="B106" t="s">
        <v>3424</v>
      </c>
      <c r="D106" s="11" t="s">
        <v>3271</v>
      </c>
      <c r="E106" t="s">
        <v>4871</v>
      </c>
      <c r="F106" t="s">
        <v>3415</v>
      </c>
    </row>
    <row r="107" spans="1:7" x14ac:dyDescent="0.3">
      <c r="A107" t="s">
        <v>3268</v>
      </c>
      <c r="B107" t="s">
        <v>4869</v>
      </c>
      <c r="C107" t="s">
        <v>3402</v>
      </c>
      <c r="D107" s="11" t="s">
        <v>3271</v>
      </c>
      <c r="E107" t="s">
        <v>3407</v>
      </c>
      <c r="F107" t="s">
        <v>3415</v>
      </c>
      <c r="G107" t="s">
        <v>3418</v>
      </c>
    </row>
    <row r="108" spans="1:7" x14ac:dyDescent="0.3">
      <c r="A108" t="s">
        <v>3268</v>
      </c>
      <c r="B108" t="s">
        <v>4870</v>
      </c>
      <c r="C108" t="s">
        <v>33</v>
      </c>
      <c r="D108" s="11" t="s">
        <v>3271</v>
      </c>
      <c r="F108" t="s">
        <v>3411</v>
      </c>
      <c r="G108" t="s">
        <v>3405</v>
      </c>
    </row>
    <row r="109" spans="1:7" x14ac:dyDescent="0.3">
      <c r="A109" t="s">
        <v>3131</v>
      </c>
      <c r="B109" t="s">
        <v>4870</v>
      </c>
      <c r="C109" t="s">
        <v>3410</v>
      </c>
      <c r="D109" s="11" t="s">
        <v>1513</v>
      </c>
      <c r="F109" t="s">
        <v>3404</v>
      </c>
      <c r="G109" t="s">
        <v>3420</v>
      </c>
    </row>
    <row r="110" spans="1:7" x14ac:dyDescent="0.3">
      <c r="A110" t="s">
        <v>3131</v>
      </c>
      <c r="B110" t="s">
        <v>3422</v>
      </c>
      <c r="C110" t="s">
        <v>3410</v>
      </c>
      <c r="D110" s="11" t="s">
        <v>1513</v>
      </c>
      <c r="E110" t="s">
        <v>4871</v>
      </c>
      <c r="G110" t="s">
        <v>3405</v>
      </c>
    </row>
    <row r="111" spans="1:7" x14ac:dyDescent="0.3">
      <c r="A111" t="s">
        <v>3131</v>
      </c>
      <c r="B111" t="s">
        <v>3412</v>
      </c>
      <c r="D111" s="11" t="s">
        <v>1513</v>
      </c>
      <c r="E111" t="s">
        <v>3407</v>
      </c>
      <c r="G111" t="s">
        <v>3420</v>
      </c>
    </row>
    <row r="112" spans="1:7" x14ac:dyDescent="0.3">
      <c r="A112" t="s">
        <v>3131</v>
      </c>
      <c r="B112" t="s">
        <v>3406</v>
      </c>
      <c r="C112" t="s">
        <v>3417</v>
      </c>
      <c r="D112" s="11" t="s">
        <v>1513</v>
      </c>
      <c r="E112" t="s">
        <v>3407</v>
      </c>
      <c r="F112" t="s">
        <v>3409</v>
      </c>
      <c r="G112" t="s">
        <v>3418</v>
      </c>
    </row>
    <row r="113" spans="1:7" x14ac:dyDescent="0.3">
      <c r="A113" t="s">
        <v>580</v>
      </c>
      <c r="B113" t="s">
        <v>3412</v>
      </c>
      <c r="D113" s="11" t="s">
        <v>583</v>
      </c>
      <c r="E113" t="s">
        <v>3435</v>
      </c>
      <c r="G113" t="s">
        <v>3423</v>
      </c>
    </row>
    <row r="114" spans="1:7" x14ac:dyDescent="0.3">
      <c r="A114" t="s">
        <v>580</v>
      </c>
      <c r="B114" t="s">
        <v>3422</v>
      </c>
      <c r="D114" s="11" t="s">
        <v>583</v>
      </c>
      <c r="E114" t="s">
        <v>3435</v>
      </c>
      <c r="G114" t="s">
        <v>3420</v>
      </c>
    </row>
    <row r="115" spans="1:7" x14ac:dyDescent="0.3">
      <c r="A115" t="s">
        <v>580</v>
      </c>
      <c r="B115" t="s">
        <v>3419</v>
      </c>
      <c r="C115" t="s">
        <v>3413</v>
      </c>
      <c r="D115" s="11" t="s">
        <v>583</v>
      </c>
      <c r="E115" t="s">
        <v>3403</v>
      </c>
      <c r="F115" t="s">
        <v>3415</v>
      </c>
      <c r="G115" t="s">
        <v>3420</v>
      </c>
    </row>
    <row r="116" spans="1:7" x14ac:dyDescent="0.3">
      <c r="A116" t="s">
        <v>2623</v>
      </c>
      <c r="B116" t="s">
        <v>4869</v>
      </c>
      <c r="C116" t="s">
        <v>3410</v>
      </c>
      <c r="D116" s="11" t="s">
        <v>2157</v>
      </c>
      <c r="E116" t="s">
        <v>3403</v>
      </c>
      <c r="F116" t="s">
        <v>3404</v>
      </c>
      <c r="G116" t="s">
        <v>3416</v>
      </c>
    </row>
    <row r="117" spans="1:7" x14ac:dyDescent="0.3">
      <c r="A117" t="s">
        <v>2623</v>
      </c>
      <c r="B117" t="s">
        <v>3414</v>
      </c>
      <c r="D117" s="11" t="s">
        <v>2157</v>
      </c>
      <c r="E117" t="s">
        <v>3435</v>
      </c>
      <c r="F117" t="s">
        <v>3411</v>
      </c>
      <c r="G117" t="s">
        <v>3405</v>
      </c>
    </row>
    <row r="118" spans="1:7" x14ac:dyDescent="0.3">
      <c r="A118" t="s">
        <v>1098</v>
      </c>
      <c r="B118" t="s">
        <v>3421</v>
      </c>
      <c r="C118" t="s">
        <v>3413</v>
      </c>
      <c r="D118" s="11" t="s">
        <v>1101</v>
      </c>
      <c r="E118" t="s">
        <v>4871</v>
      </c>
      <c r="F118" t="s">
        <v>3415</v>
      </c>
      <c r="G118" t="s">
        <v>3405</v>
      </c>
    </row>
    <row r="119" spans="1:7" x14ac:dyDescent="0.3">
      <c r="A119" t="s">
        <v>1098</v>
      </c>
      <c r="B119" t="s">
        <v>4870</v>
      </c>
      <c r="C119" t="s">
        <v>3410</v>
      </c>
      <c r="D119" s="11" t="s">
        <v>1101</v>
      </c>
      <c r="E119" t="s">
        <v>4871</v>
      </c>
    </row>
    <row r="120" spans="1:7" x14ac:dyDescent="0.3">
      <c r="A120" t="s">
        <v>1098</v>
      </c>
      <c r="B120" t="s">
        <v>3414</v>
      </c>
      <c r="C120" t="s">
        <v>3413</v>
      </c>
      <c r="D120" s="11" t="s">
        <v>1101</v>
      </c>
      <c r="E120" t="s">
        <v>4871</v>
      </c>
      <c r="F120" t="s">
        <v>3409</v>
      </c>
      <c r="G120" t="s">
        <v>3416</v>
      </c>
    </row>
    <row r="121" spans="1:7" x14ac:dyDescent="0.3">
      <c r="A121" t="s">
        <v>2843</v>
      </c>
      <c r="B121" t="s">
        <v>3419</v>
      </c>
      <c r="C121" t="s">
        <v>33</v>
      </c>
      <c r="D121" s="11" t="s">
        <v>2846</v>
      </c>
      <c r="E121" t="s">
        <v>3435</v>
      </c>
      <c r="F121" t="s">
        <v>3404</v>
      </c>
      <c r="G121" t="s">
        <v>3405</v>
      </c>
    </row>
    <row r="122" spans="1:7" x14ac:dyDescent="0.3">
      <c r="A122" t="s">
        <v>2843</v>
      </c>
      <c r="B122" t="s">
        <v>3422</v>
      </c>
      <c r="D122" s="11" t="s">
        <v>2846</v>
      </c>
      <c r="E122" t="s">
        <v>3403</v>
      </c>
      <c r="F122" t="s">
        <v>3409</v>
      </c>
    </row>
    <row r="123" spans="1:7" x14ac:dyDescent="0.3">
      <c r="A123" t="s">
        <v>1978</v>
      </c>
      <c r="B123" t="s">
        <v>3412</v>
      </c>
      <c r="D123" s="11" t="s">
        <v>1982</v>
      </c>
      <c r="E123" t="s">
        <v>3435</v>
      </c>
      <c r="F123" t="s">
        <v>3404</v>
      </c>
      <c r="G123" t="s">
        <v>3416</v>
      </c>
    </row>
    <row r="124" spans="1:7" x14ac:dyDescent="0.3">
      <c r="A124" t="s">
        <v>1978</v>
      </c>
      <c r="B124" t="s">
        <v>3414</v>
      </c>
      <c r="D124" s="11" t="s">
        <v>1982</v>
      </c>
      <c r="E124" t="s">
        <v>4871</v>
      </c>
      <c r="G124" t="s">
        <v>3416</v>
      </c>
    </row>
    <row r="125" spans="1:7" x14ac:dyDescent="0.3">
      <c r="A125" t="s">
        <v>1978</v>
      </c>
      <c r="B125" t="s">
        <v>3425</v>
      </c>
      <c r="D125" s="11" t="s">
        <v>1982</v>
      </c>
      <c r="E125" t="s">
        <v>3403</v>
      </c>
      <c r="F125" t="s">
        <v>3411</v>
      </c>
      <c r="G125" t="s">
        <v>3418</v>
      </c>
    </row>
    <row r="126" spans="1:7" x14ac:dyDescent="0.3">
      <c r="A126" t="s">
        <v>3551</v>
      </c>
      <c r="B126" t="s">
        <v>3421</v>
      </c>
      <c r="C126" t="s">
        <v>33</v>
      </c>
      <c r="D126" s="11" t="s">
        <v>1716</v>
      </c>
      <c r="E126" t="s">
        <v>3407</v>
      </c>
      <c r="F126" t="s">
        <v>3415</v>
      </c>
      <c r="G126" t="s">
        <v>3418</v>
      </c>
    </row>
    <row r="127" spans="1:7" x14ac:dyDescent="0.3">
      <c r="A127" t="s">
        <v>3551</v>
      </c>
      <c r="B127" t="s">
        <v>3419</v>
      </c>
      <c r="C127" t="s">
        <v>3417</v>
      </c>
      <c r="D127" s="11" t="s">
        <v>1716</v>
      </c>
      <c r="E127" t="s">
        <v>3435</v>
      </c>
      <c r="G127" t="s">
        <v>3423</v>
      </c>
    </row>
    <row r="128" spans="1:7" x14ac:dyDescent="0.3">
      <c r="A128" t="s">
        <v>2590</v>
      </c>
      <c r="B128" t="s">
        <v>3422</v>
      </c>
      <c r="C128" t="s">
        <v>3417</v>
      </c>
      <c r="D128" s="11" t="s">
        <v>2593</v>
      </c>
      <c r="G128" t="s">
        <v>3420</v>
      </c>
    </row>
    <row r="129" spans="1:7" x14ac:dyDescent="0.3">
      <c r="A129" t="s">
        <v>2590</v>
      </c>
      <c r="B129" t="s">
        <v>3412</v>
      </c>
      <c r="D129" s="11" t="s">
        <v>2593</v>
      </c>
      <c r="E129" t="s">
        <v>3435</v>
      </c>
      <c r="F129" t="s">
        <v>3415</v>
      </c>
      <c r="G129" t="s">
        <v>3416</v>
      </c>
    </row>
    <row r="130" spans="1:7" x14ac:dyDescent="0.3">
      <c r="A130" t="s">
        <v>2590</v>
      </c>
      <c r="B130" t="s">
        <v>4869</v>
      </c>
      <c r="C130" t="s">
        <v>3402</v>
      </c>
      <c r="D130" s="11" t="s">
        <v>2593</v>
      </c>
      <c r="F130" t="s">
        <v>3415</v>
      </c>
      <c r="G130" t="s">
        <v>3420</v>
      </c>
    </row>
    <row r="131" spans="1:7" x14ac:dyDescent="0.3">
      <c r="A131" t="s">
        <v>3554</v>
      </c>
      <c r="B131" t="s">
        <v>3412</v>
      </c>
      <c r="D131" s="11" t="s">
        <v>1991</v>
      </c>
    </row>
    <row r="132" spans="1:7" x14ac:dyDescent="0.3">
      <c r="A132" t="s">
        <v>3554</v>
      </c>
      <c r="B132" t="s">
        <v>4869</v>
      </c>
      <c r="D132" s="11" t="s">
        <v>1991</v>
      </c>
      <c r="G132" t="s">
        <v>3423</v>
      </c>
    </row>
    <row r="133" spans="1:7" x14ac:dyDescent="0.3">
      <c r="A133" t="s">
        <v>3554</v>
      </c>
      <c r="B133" t="s">
        <v>3406</v>
      </c>
      <c r="C133" t="s">
        <v>33</v>
      </c>
      <c r="D133" s="11" t="s">
        <v>1991</v>
      </c>
      <c r="G133" t="s">
        <v>3418</v>
      </c>
    </row>
    <row r="134" spans="1:7" x14ac:dyDescent="0.3">
      <c r="A134" t="s">
        <v>3554</v>
      </c>
      <c r="B134" t="s">
        <v>3425</v>
      </c>
      <c r="C134" t="s">
        <v>33</v>
      </c>
      <c r="D134" s="11" t="s">
        <v>1991</v>
      </c>
      <c r="G134" t="s">
        <v>3420</v>
      </c>
    </row>
    <row r="135" spans="1:7" x14ac:dyDescent="0.3">
      <c r="A135" t="s">
        <v>3554</v>
      </c>
      <c r="B135" t="s">
        <v>3419</v>
      </c>
      <c r="C135" t="s">
        <v>3410</v>
      </c>
      <c r="D135" s="11" t="s">
        <v>1991</v>
      </c>
      <c r="E135" t="s">
        <v>3435</v>
      </c>
      <c r="G135" t="s">
        <v>3416</v>
      </c>
    </row>
    <row r="136" spans="1:7" x14ac:dyDescent="0.3">
      <c r="A136" t="s">
        <v>1392</v>
      </c>
      <c r="B136" t="s">
        <v>3421</v>
      </c>
      <c r="C136" t="s">
        <v>3417</v>
      </c>
      <c r="D136" s="11" t="s">
        <v>1395</v>
      </c>
      <c r="E136" t="s">
        <v>3407</v>
      </c>
      <c r="G136" t="s">
        <v>3405</v>
      </c>
    </row>
    <row r="137" spans="1:7" x14ac:dyDescent="0.3">
      <c r="A137" t="s">
        <v>1392</v>
      </c>
      <c r="B137" t="s">
        <v>3412</v>
      </c>
      <c r="C137" t="s">
        <v>3413</v>
      </c>
      <c r="D137" s="11" t="s">
        <v>1395</v>
      </c>
      <c r="E137" t="s">
        <v>3403</v>
      </c>
      <c r="F137" t="s">
        <v>3411</v>
      </c>
      <c r="G137" t="s">
        <v>3423</v>
      </c>
    </row>
    <row r="138" spans="1:7" x14ac:dyDescent="0.3">
      <c r="A138" t="s">
        <v>1392</v>
      </c>
      <c r="B138" t="s">
        <v>3425</v>
      </c>
      <c r="D138" s="11" t="s">
        <v>1395</v>
      </c>
      <c r="G138" t="s">
        <v>3416</v>
      </c>
    </row>
    <row r="139" spans="1:7" x14ac:dyDescent="0.3">
      <c r="A139" t="s">
        <v>3528</v>
      </c>
      <c r="B139" t="s">
        <v>3406</v>
      </c>
      <c r="C139" t="s">
        <v>33</v>
      </c>
      <c r="D139" s="11" t="s">
        <v>3130</v>
      </c>
      <c r="E139" t="s">
        <v>3435</v>
      </c>
      <c r="F139" t="s">
        <v>3411</v>
      </c>
      <c r="G139" t="s">
        <v>3420</v>
      </c>
    </row>
    <row r="140" spans="1:7" x14ac:dyDescent="0.3">
      <c r="A140" t="s">
        <v>3528</v>
      </c>
      <c r="B140" t="s">
        <v>3424</v>
      </c>
      <c r="C140" t="s">
        <v>3410</v>
      </c>
      <c r="D140" s="11" t="s">
        <v>3130</v>
      </c>
      <c r="F140" t="s">
        <v>3404</v>
      </c>
      <c r="G140" t="s">
        <v>3405</v>
      </c>
    </row>
    <row r="141" spans="1:7" x14ac:dyDescent="0.3">
      <c r="A141" t="s">
        <v>2699</v>
      </c>
      <c r="B141" t="s">
        <v>4870</v>
      </c>
      <c r="C141" t="s">
        <v>3413</v>
      </c>
      <c r="D141" s="11" t="s">
        <v>295</v>
      </c>
      <c r="E141" t="s">
        <v>3435</v>
      </c>
      <c r="F141" t="s">
        <v>3411</v>
      </c>
      <c r="G141" t="s">
        <v>3408</v>
      </c>
    </row>
    <row r="142" spans="1:7" x14ac:dyDescent="0.3">
      <c r="A142" t="s">
        <v>2699</v>
      </c>
      <c r="B142" t="s">
        <v>3412</v>
      </c>
      <c r="C142" t="s">
        <v>3402</v>
      </c>
      <c r="D142" s="11" t="s">
        <v>295</v>
      </c>
      <c r="E142" t="s">
        <v>4871</v>
      </c>
      <c r="G142" t="s">
        <v>3418</v>
      </c>
    </row>
    <row r="143" spans="1:7" x14ac:dyDescent="0.3">
      <c r="A143" t="s">
        <v>2699</v>
      </c>
      <c r="B143" t="s">
        <v>4869</v>
      </c>
      <c r="C143" t="s">
        <v>3410</v>
      </c>
      <c r="D143" s="11" t="s">
        <v>295</v>
      </c>
    </row>
    <row r="144" spans="1:7" x14ac:dyDescent="0.3">
      <c r="A144" t="s">
        <v>2699</v>
      </c>
      <c r="B144" t="s">
        <v>3421</v>
      </c>
      <c r="C144" t="s">
        <v>3417</v>
      </c>
      <c r="D144" s="11" t="s">
        <v>295</v>
      </c>
      <c r="E144" t="s">
        <v>3407</v>
      </c>
      <c r="F144" t="s">
        <v>3415</v>
      </c>
    </row>
    <row r="145" spans="1:7" x14ac:dyDescent="0.3">
      <c r="A145" t="s">
        <v>2699</v>
      </c>
      <c r="B145" t="s">
        <v>3425</v>
      </c>
      <c r="C145" t="s">
        <v>3410</v>
      </c>
      <c r="D145" s="11" t="s">
        <v>295</v>
      </c>
      <c r="E145" t="s">
        <v>3435</v>
      </c>
    </row>
    <row r="146" spans="1:7" x14ac:dyDescent="0.3">
      <c r="A146" t="s">
        <v>1855</v>
      </c>
      <c r="B146" t="s">
        <v>3421</v>
      </c>
      <c r="C146" t="s">
        <v>3413</v>
      </c>
      <c r="D146" s="11" t="s">
        <v>1651</v>
      </c>
      <c r="F146" t="s">
        <v>3404</v>
      </c>
      <c r="G146" t="s">
        <v>3416</v>
      </c>
    </row>
    <row r="147" spans="1:7" x14ac:dyDescent="0.3">
      <c r="A147" t="s">
        <v>1855</v>
      </c>
      <c r="B147" t="s">
        <v>3414</v>
      </c>
      <c r="D147" s="11" t="s">
        <v>1651</v>
      </c>
      <c r="F147" t="s">
        <v>3409</v>
      </c>
    </row>
    <row r="148" spans="1:7" x14ac:dyDescent="0.3">
      <c r="A148" t="s">
        <v>2283</v>
      </c>
      <c r="B148" t="s">
        <v>3425</v>
      </c>
      <c r="C148" t="s">
        <v>33</v>
      </c>
      <c r="D148" s="11" t="s">
        <v>2287</v>
      </c>
      <c r="E148" t="s">
        <v>4871</v>
      </c>
      <c r="G148" t="s">
        <v>3418</v>
      </c>
    </row>
    <row r="149" spans="1:7" x14ac:dyDescent="0.3">
      <c r="A149" t="s">
        <v>2283</v>
      </c>
      <c r="B149" t="s">
        <v>3419</v>
      </c>
      <c r="C149" t="s">
        <v>33</v>
      </c>
      <c r="D149" s="11" t="s">
        <v>2287</v>
      </c>
      <c r="E149" t="s">
        <v>4871</v>
      </c>
      <c r="F149" t="s">
        <v>3411</v>
      </c>
      <c r="G149" t="s">
        <v>3416</v>
      </c>
    </row>
    <row r="150" spans="1:7" x14ac:dyDescent="0.3">
      <c r="A150" t="s">
        <v>2283</v>
      </c>
      <c r="B150" t="s">
        <v>3412</v>
      </c>
      <c r="C150" t="s">
        <v>3410</v>
      </c>
      <c r="D150" s="11" t="s">
        <v>2287</v>
      </c>
      <c r="G150" t="s">
        <v>3418</v>
      </c>
    </row>
    <row r="151" spans="1:7" x14ac:dyDescent="0.3">
      <c r="A151" t="s">
        <v>2283</v>
      </c>
      <c r="B151" t="s">
        <v>4869</v>
      </c>
      <c r="C151" t="s">
        <v>3417</v>
      </c>
      <c r="D151" s="11" t="s">
        <v>2287</v>
      </c>
      <c r="E151" t="s">
        <v>4871</v>
      </c>
      <c r="G151" t="s">
        <v>3423</v>
      </c>
    </row>
    <row r="152" spans="1:7" x14ac:dyDescent="0.3">
      <c r="A152" t="s">
        <v>2283</v>
      </c>
      <c r="B152" t="s">
        <v>3422</v>
      </c>
      <c r="D152" s="11" t="s">
        <v>2287</v>
      </c>
      <c r="F152" t="s">
        <v>3404</v>
      </c>
    </row>
    <row r="153" spans="1:7" x14ac:dyDescent="0.3">
      <c r="A153" t="s">
        <v>1019</v>
      </c>
      <c r="B153" t="s">
        <v>3406</v>
      </c>
      <c r="C153" t="s">
        <v>3413</v>
      </c>
      <c r="D153" s="11" t="s">
        <v>1023</v>
      </c>
      <c r="E153" t="s">
        <v>3435</v>
      </c>
      <c r="F153" t="s">
        <v>3409</v>
      </c>
      <c r="G153" t="s">
        <v>3420</v>
      </c>
    </row>
    <row r="154" spans="1:7" x14ac:dyDescent="0.3">
      <c r="A154" t="s">
        <v>1019</v>
      </c>
      <c r="B154" t="s">
        <v>3421</v>
      </c>
      <c r="D154" s="11" t="s">
        <v>1023</v>
      </c>
      <c r="F154" t="s">
        <v>3415</v>
      </c>
      <c r="G154" t="s">
        <v>3420</v>
      </c>
    </row>
    <row r="155" spans="1:7" x14ac:dyDescent="0.3">
      <c r="A155" t="s">
        <v>1019</v>
      </c>
      <c r="B155" t="s">
        <v>3414</v>
      </c>
      <c r="C155" t="s">
        <v>3413</v>
      </c>
      <c r="D155" s="11" t="s">
        <v>1023</v>
      </c>
      <c r="G155" t="s">
        <v>3418</v>
      </c>
    </row>
    <row r="156" spans="1:7" x14ac:dyDescent="0.3">
      <c r="A156" t="s">
        <v>1019</v>
      </c>
      <c r="B156" t="s">
        <v>3412</v>
      </c>
      <c r="C156" t="s">
        <v>3402</v>
      </c>
      <c r="D156" s="11" t="s">
        <v>1023</v>
      </c>
      <c r="E156" t="s">
        <v>3435</v>
      </c>
      <c r="F156" t="s">
        <v>3415</v>
      </c>
      <c r="G156" t="s">
        <v>3420</v>
      </c>
    </row>
    <row r="157" spans="1:7" x14ac:dyDescent="0.3">
      <c r="A157" t="s">
        <v>1019</v>
      </c>
      <c r="B157" t="s">
        <v>3422</v>
      </c>
      <c r="C157" t="s">
        <v>3417</v>
      </c>
      <c r="D157" s="11" t="s">
        <v>1023</v>
      </c>
      <c r="E157" t="s">
        <v>3435</v>
      </c>
      <c r="F157" t="s">
        <v>3415</v>
      </c>
      <c r="G157" t="s">
        <v>3418</v>
      </c>
    </row>
    <row r="158" spans="1:7" x14ac:dyDescent="0.3">
      <c r="A158" t="s">
        <v>1773</v>
      </c>
      <c r="B158" t="s">
        <v>3422</v>
      </c>
      <c r="C158" t="s">
        <v>33</v>
      </c>
      <c r="D158" s="11" t="s">
        <v>1777</v>
      </c>
      <c r="E158" t="s">
        <v>4871</v>
      </c>
      <c r="F158" t="s">
        <v>3409</v>
      </c>
    </row>
    <row r="159" spans="1:7" x14ac:dyDescent="0.3">
      <c r="A159" t="s">
        <v>1773</v>
      </c>
      <c r="B159" t="s">
        <v>3412</v>
      </c>
      <c r="D159" s="11" t="s">
        <v>1777</v>
      </c>
      <c r="G159" t="s">
        <v>3405</v>
      </c>
    </row>
    <row r="160" spans="1:7" x14ac:dyDescent="0.3">
      <c r="A160" t="s">
        <v>1859</v>
      </c>
      <c r="B160" t="s">
        <v>3424</v>
      </c>
      <c r="C160" t="s">
        <v>3413</v>
      </c>
      <c r="D160" s="11" t="s">
        <v>1862</v>
      </c>
      <c r="E160" t="s">
        <v>3435</v>
      </c>
      <c r="F160" t="s">
        <v>3409</v>
      </c>
      <c r="G160" t="s">
        <v>3420</v>
      </c>
    </row>
    <row r="161" spans="1:7" x14ac:dyDescent="0.3">
      <c r="A161" t="s">
        <v>1859</v>
      </c>
      <c r="B161" t="s">
        <v>3406</v>
      </c>
      <c r="C161" t="s">
        <v>3417</v>
      </c>
      <c r="D161" s="11" t="s">
        <v>1862</v>
      </c>
      <c r="E161" t="s">
        <v>3407</v>
      </c>
      <c r="F161" t="s">
        <v>3409</v>
      </c>
      <c r="G161" t="s">
        <v>3408</v>
      </c>
    </row>
    <row r="162" spans="1:7" x14ac:dyDescent="0.3">
      <c r="A162" t="s">
        <v>1917</v>
      </c>
      <c r="B162" t="s">
        <v>3406</v>
      </c>
      <c r="C162" t="s">
        <v>3417</v>
      </c>
      <c r="D162" s="11" t="s">
        <v>1920</v>
      </c>
      <c r="E162" t="s">
        <v>3407</v>
      </c>
      <c r="F162" t="s">
        <v>3411</v>
      </c>
    </row>
    <row r="163" spans="1:7" x14ac:dyDescent="0.3">
      <c r="A163" t="s">
        <v>1917</v>
      </c>
      <c r="B163" t="s">
        <v>3414</v>
      </c>
      <c r="C163" t="s">
        <v>33</v>
      </c>
      <c r="D163" s="11" t="s">
        <v>1920</v>
      </c>
      <c r="E163" t="s">
        <v>4871</v>
      </c>
      <c r="F163" t="s">
        <v>3404</v>
      </c>
    </row>
    <row r="164" spans="1:7" x14ac:dyDescent="0.3">
      <c r="A164" t="s">
        <v>1917</v>
      </c>
      <c r="B164" t="s">
        <v>3419</v>
      </c>
      <c r="D164" s="11" t="s">
        <v>1920</v>
      </c>
      <c r="E164" t="s">
        <v>3435</v>
      </c>
      <c r="G164" t="s">
        <v>3418</v>
      </c>
    </row>
    <row r="165" spans="1:7" x14ac:dyDescent="0.3">
      <c r="A165" t="s">
        <v>1917</v>
      </c>
      <c r="B165" t="s">
        <v>4870</v>
      </c>
      <c r="D165" s="11" t="s">
        <v>1920</v>
      </c>
      <c r="E165" t="s">
        <v>3403</v>
      </c>
      <c r="F165" t="s">
        <v>3415</v>
      </c>
      <c r="G165" t="s">
        <v>3423</v>
      </c>
    </row>
    <row r="166" spans="1:7" x14ac:dyDescent="0.3">
      <c r="A166" t="s">
        <v>1603</v>
      </c>
      <c r="B166" t="s">
        <v>4869</v>
      </c>
      <c r="C166" t="s">
        <v>3417</v>
      </c>
      <c r="D166" s="11" t="s">
        <v>1607</v>
      </c>
      <c r="G166" t="s">
        <v>3418</v>
      </c>
    </row>
    <row r="167" spans="1:7" x14ac:dyDescent="0.3">
      <c r="A167" t="s">
        <v>1603</v>
      </c>
      <c r="B167" t="s">
        <v>3422</v>
      </c>
      <c r="C167" t="s">
        <v>3417</v>
      </c>
      <c r="D167" s="11" t="s">
        <v>1607</v>
      </c>
      <c r="E167" t="s">
        <v>3403</v>
      </c>
      <c r="G167" t="s">
        <v>3416</v>
      </c>
    </row>
    <row r="168" spans="1:7" x14ac:dyDescent="0.3">
      <c r="A168" t="s">
        <v>1603</v>
      </c>
      <c r="B168" t="s">
        <v>3425</v>
      </c>
      <c r="D168" s="11" t="s">
        <v>1607</v>
      </c>
      <c r="E168" t="s">
        <v>3403</v>
      </c>
    </row>
    <row r="169" spans="1:7" x14ac:dyDescent="0.3">
      <c r="A169" t="s">
        <v>1603</v>
      </c>
      <c r="B169" t="s">
        <v>3421</v>
      </c>
      <c r="C169" t="s">
        <v>3410</v>
      </c>
      <c r="D169" s="11" t="s">
        <v>1607</v>
      </c>
      <c r="G169" t="s">
        <v>3408</v>
      </c>
    </row>
    <row r="170" spans="1:7" x14ac:dyDescent="0.3">
      <c r="A170" t="s">
        <v>1603</v>
      </c>
      <c r="B170" t="s">
        <v>4870</v>
      </c>
      <c r="D170" s="11" t="s">
        <v>1607</v>
      </c>
      <c r="E170" t="s">
        <v>3403</v>
      </c>
      <c r="F170" t="s">
        <v>3411</v>
      </c>
      <c r="G170" t="s">
        <v>3420</v>
      </c>
    </row>
    <row r="171" spans="1:7" x14ac:dyDescent="0.3">
      <c r="A171" t="s">
        <v>3462</v>
      </c>
      <c r="B171" t="s">
        <v>3412</v>
      </c>
      <c r="D171" s="11" t="s">
        <v>3364</v>
      </c>
      <c r="F171" t="s">
        <v>3415</v>
      </c>
    </row>
    <row r="172" spans="1:7" x14ac:dyDescent="0.3">
      <c r="A172" t="s">
        <v>3462</v>
      </c>
      <c r="B172" t="s">
        <v>3421</v>
      </c>
      <c r="D172" s="11" t="s">
        <v>3364</v>
      </c>
      <c r="F172" t="s">
        <v>3415</v>
      </c>
      <c r="G172" t="s">
        <v>3405</v>
      </c>
    </row>
    <row r="173" spans="1:7" x14ac:dyDescent="0.3">
      <c r="A173" t="s">
        <v>1760</v>
      </c>
      <c r="B173" t="s">
        <v>4870</v>
      </c>
      <c r="C173" t="s">
        <v>3402</v>
      </c>
      <c r="D173" s="11" t="s">
        <v>1764</v>
      </c>
      <c r="E173" t="s">
        <v>4871</v>
      </c>
      <c r="G173" t="s">
        <v>3420</v>
      </c>
    </row>
    <row r="174" spans="1:7" x14ac:dyDescent="0.3">
      <c r="A174" t="s">
        <v>1760</v>
      </c>
      <c r="B174" t="s">
        <v>3414</v>
      </c>
      <c r="C174" t="s">
        <v>3402</v>
      </c>
      <c r="D174" s="11" t="s">
        <v>1764</v>
      </c>
      <c r="E174" t="s">
        <v>3435</v>
      </c>
      <c r="F174" t="s">
        <v>3404</v>
      </c>
      <c r="G174" t="s">
        <v>3418</v>
      </c>
    </row>
    <row r="175" spans="1:7" x14ac:dyDescent="0.3">
      <c r="A175" t="s">
        <v>1760</v>
      </c>
      <c r="B175" t="s">
        <v>3425</v>
      </c>
      <c r="C175" t="s">
        <v>3402</v>
      </c>
      <c r="D175" s="11" t="s">
        <v>1764</v>
      </c>
      <c r="E175" t="s">
        <v>4871</v>
      </c>
      <c r="G175" t="s">
        <v>3416</v>
      </c>
    </row>
    <row r="176" spans="1:7" x14ac:dyDescent="0.3">
      <c r="A176" t="s">
        <v>1760</v>
      </c>
      <c r="B176" t="s">
        <v>3422</v>
      </c>
      <c r="C176" t="s">
        <v>3402</v>
      </c>
      <c r="D176" s="11" t="s">
        <v>1764</v>
      </c>
      <c r="F176" t="s">
        <v>3404</v>
      </c>
    </row>
    <row r="177" spans="1:7" x14ac:dyDescent="0.3">
      <c r="A177" t="s">
        <v>3503</v>
      </c>
      <c r="B177" t="s">
        <v>4869</v>
      </c>
      <c r="C177" t="s">
        <v>3417</v>
      </c>
      <c r="D177" s="11" t="s">
        <v>2032</v>
      </c>
      <c r="F177" t="s">
        <v>3415</v>
      </c>
      <c r="G177" t="s">
        <v>3423</v>
      </c>
    </row>
    <row r="178" spans="1:7" x14ac:dyDescent="0.3">
      <c r="A178" t="s">
        <v>3503</v>
      </c>
      <c r="B178" t="s">
        <v>3425</v>
      </c>
      <c r="D178" s="11" t="s">
        <v>2032</v>
      </c>
      <c r="F178" t="s">
        <v>3409</v>
      </c>
      <c r="G178" t="s">
        <v>3420</v>
      </c>
    </row>
    <row r="179" spans="1:7" x14ac:dyDescent="0.3">
      <c r="A179" t="s">
        <v>3503</v>
      </c>
      <c r="B179" t="s">
        <v>3422</v>
      </c>
      <c r="D179" s="11" t="s">
        <v>2032</v>
      </c>
      <c r="E179" t="s">
        <v>3403</v>
      </c>
      <c r="G179" t="s">
        <v>3405</v>
      </c>
    </row>
    <row r="180" spans="1:7" x14ac:dyDescent="0.3">
      <c r="A180" t="s">
        <v>3503</v>
      </c>
      <c r="B180" t="s">
        <v>4870</v>
      </c>
      <c r="C180" t="s">
        <v>3402</v>
      </c>
      <c r="D180" s="11" t="s">
        <v>2032</v>
      </c>
      <c r="G180" t="s">
        <v>3408</v>
      </c>
    </row>
    <row r="181" spans="1:7" x14ac:dyDescent="0.3">
      <c r="A181" t="s">
        <v>3503</v>
      </c>
      <c r="B181" t="s">
        <v>3414</v>
      </c>
      <c r="C181" t="s">
        <v>3402</v>
      </c>
      <c r="D181" s="11" t="s">
        <v>2032</v>
      </c>
      <c r="F181" t="s">
        <v>3409</v>
      </c>
    </row>
    <row r="182" spans="1:7" x14ac:dyDescent="0.3">
      <c r="A182" t="s">
        <v>3464</v>
      </c>
      <c r="B182" t="s">
        <v>4869</v>
      </c>
      <c r="C182" t="s">
        <v>33</v>
      </c>
      <c r="D182" s="11" t="s">
        <v>194</v>
      </c>
      <c r="F182" t="s">
        <v>3415</v>
      </c>
      <c r="G182" t="s">
        <v>3416</v>
      </c>
    </row>
    <row r="183" spans="1:7" x14ac:dyDescent="0.3">
      <c r="A183" t="s">
        <v>3464</v>
      </c>
      <c r="B183" t="s">
        <v>3425</v>
      </c>
      <c r="C183" t="s">
        <v>3413</v>
      </c>
      <c r="D183" s="11" t="s">
        <v>194</v>
      </c>
      <c r="E183" t="s">
        <v>3435</v>
      </c>
      <c r="G183" t="s">
        <v>3418</v>
      </c>
    </row>
    <row r="184" spans="1:7" x14ac:dyDescent="0.3">
      <c r="A184" t="s">
        <v>3464</v>
      </c>
      <c r="B184" t="s">
        <v>4870</v>
      </c>
      <c r="C184" t="s">
        <v>3402</v>
      </c>
      <c r="D184" s="11" t="s">
        <v>194</v>
      </c>
      <c r="F184" t="s">
        <v>3409</v>
      </c>
      <c r="G184" t="s">
        <v>3423</v>
      </c>
    </row>
    <row r="185" spans="1:7" x14ac:dyDescent="0.3">
      <c r="A185" t="s">
        <v>3464</v>
      </c>
      <c r="B185" t="s">
        <v>3422</v>
      </c>
      <c r="C185" t="s">
        <v>3410</v>
      </c>
      <c r="D185" s="11" t="s">
        <v>194</v>
      </c>
      <c r="F185" t="s">
        <v>3415</v>
      </c>
      <c r="G185" t="s">
        <v>3416</v>
      </c>
    </row>
    <row r="186" spans="1:7" x14ac:dyDescent="0.3">
      <c r="A186" t="s">
        <v>3464</v>
      </c>
      <c r="B186" t="s">
        <v>3406</v>
      </c>
      <c r="D186" s="11" t="s">
        <v>194</v>
      </c>
      <c r="G186" t="s">
        <v>3405</v>
      </c>
    </row>
    <row r="187" spans="1:7" x14ac:dyDescent="0.3">
      <c r="A187" t="s">
        <v>1360</v>
      </c>
      <c r="B187" t="s">
        <v>3414</v>
      </c>
      <c r="D187" s="11" t="s">
        <v>1363</v>
      </c>
      <c r="F187" t="s">
        <v>3409</v>
      </c>
      <c r="G187" t="s">
        <v>3408</v>
      </c>
    </row>
    <row r="188" spans="1:7" x14ac:dyDescent="0.3">
      <c r="A188" t="s">
        <v>1360</v>
      </c>
      <c r="B188" t="s">
        <v>3412</v>
      </c>
      <c r="D188" s="11" t="s">
        <v>1363</v>
      </c>
      <c r="G188" t="s">
        <v>3420</v>
      </c>
    </row>
    <row r="189" spans="1:7" x14ac:dyDescent="0.3">
      <c r="A189" t="s">
        <v>800</v>
      </c>
      <c r="B189" t="s">
        <v>4870</v>
      </c>
      <c r="D189" s="11" t="s">
        <v>803</v>
      </c>
      <c r="F189" t="s">
        <v>3409</v>
      </c>
      <c r="G189" t="s">
        <v>3416</v>
      </c>
    </row>
    <row r="190" spans="1:7" x14ac:dyDescent="0.3">
      <c r="A190" t="s">
        <v>800</v>
      </c>
      <c r="B190" t="s">
        <v>4869</v>
      </c>
      <c r="D190" s="11" t="s">
        <v>803</v>
      </c>
      <c r="G190" t="s">
        <v>3420</v>
      </c>
    </row>
    <row r="191" spans="1:7" x14ac:dyDescent="0.3">
      <c r="A191" t="s">
        <v>800</v>
      </c>
      <c r="B191" t="s">
        <v>3414</v>
      </c>
      <c r="C191" t="s">
        <v>3413</v>
      </c>
      <c r="D191" s="11" t="s">
        <v>803</v>
      </c>
      <c r="E191" t="s">
        <v>4871</v>
      </c>
      <c r="G191" t="s">
        <v>3418</v>
      </c>
    </row>
    <row r="192" spans="1:7" x14ac:dyDescent="0.3">
      <c r="A192" t="s">
        <v>800</v>
      </c>
      <c r="B192" t="s">
        <v>3406</v>
      </c>
      <c r="C192" t="s">
        <v>33</v>
      </c>
      <c r="D192" s="11" t="s">
        <v>803</v>
      </c>
      <c r="E192" t="s">
        <v>3407</v>
      </c>
      <c r="F192" t="s">
        <v>3404</v>
      </c>
      <c r="G192" t="s">
        <v>3408</v>
      </c>
    </row>
    <row r="193" spans="1:7" x14ac:dyDescent="0.3">
      <c r="A193" t="s">
        <v>800</v>
      </c>
      <c r="B193" t="s">
        <v>3419</v>
      </c>
      <c r="C193" t="s">
        <v>3417</v>
      </c>
      <c r="D193" s="11" t="s">
        <v>803</v>
      </c>
      <c r="F193" t="s">
        <v>3404</v>
      </c>
      <c r="G193" t="s">
        <v>3418</v>
      </c>
    </row>
    <row r="194" spans="1:7" x14ac:dyDescent="0.3">
      <c r="A194" t="s">
        <v>2450</v>
      </c>
      <c r="B194" t="s">
        <v>3412</v>
      </c>
      <c r="C194" t="s">
        <v>3410</v>
      </c>
      <c r="D194" s="11" t="s">
        <v>2452</v>
      </c>
      <c r="G194" t="s">
        <v>3408</v>
      </c>
    </row>
    <row r="195" spans="1:7" x14ac:dyDescent="0.3">
      <c r="A195" t="s">
        <v>2450</v>
      </c>
      <c r="B195" t="s">
        <v>4869</v>
      </c>
      <c r="C195" t="s">
        <v>3413</v>
      </c>
      <c r="D195" s="11" t="s">
        <v>2452</v>
      </c>
      <c r="G195" t="s">
        <v>3405</v>
      </c>
    </row>
    <row r="196" spans="1:7" x14ac:dyDescent="0.3">
      <c r="A196" t="s">
        <v>2450</v>
      </c>
      <c r="B196" t="s">
        <v>3406</v>
      </c>
      <c r="D196" s="11" t="s">
        <v>2452</v>
      </c>
      <c r="E196" t="s">
        <v>3407</v>
      </c>
      <c r="F196" t="s">
        <v>3415</v>
      </c>
      <c r="G196" t="s">
        <v>3408</v>
      </c>
    </row>
    <row r="197" spans="1:7" x14ac:dyDescent="0.3">
      <c r="A197" t="s">
        <v>3456</v>
      </c>
      <c r="B197" t="s">
        <v>3412</v>
      </c>
      <c r="C197" t="s">
        <v>3413</v>
      </c>
      <c r="D197" s="11" t="s">
        <v>2241</v>
      </c>
      <c r="E197" t="s">
        <v>3407</v>
      </c>
      <c r="F197" t="s">
        <v>3411</v>
      </c>
      <c r="G197" t="s">
        <v>3405</v>
      </c>
    </row>
    <row r="198" spans="1:7" x14ac:dyDescent="0.3">
      <c r="A198" t="s">
        <v>3456</v>
      </c>
      <c r="B198" t="s">
        <v>3425</v>
      </c>
      <c r="D198" s="11" t="s">
        <v>2241</v>
      </c>
      <c r="E198" t="s">
        <v>3407</v>
      </c>
      <c r="F198" t="s">
        <v>3411</v>
      </c>
      <c r="G198" t="s">
        <v>3416</v>
      </c>
    </row>
    <row r="199" spans="1:7" x14ac:dyDescent="0.3">
      <c r="A199" t="s">
        <v>3456</v>
      </c>
      <c r="B199" t="s">
        <v>3421</v>
      </c>
      <c r="C199" t="s">
        <v>3410</v>
      </c>
      <c r="D199" s="11" t="s">
        <v>2241</v>
      </c>
      <c r="E199" t="s">
        <v>4871</v>
      </c>
    </row>
    <row r="200" spans="1:7" x14ac:dyDescent="0.3">
      <c r="A200" t="s">
        <v>3456</v>
      </c>
      <c r="B200" t="s">
        <v>3414</v>
      </c>
      <c r="C200" t="s">
        <v>3417</v>
      </c>
      <c r="D200" s="11" t="s">
        <v>2241</v>
      </c>
      <c r="E200" t="s">
        <v>3407</v>
      </c>
      <c r="F200" t="s">
        <v>3411</v>
      </c>
      <c r="G200" t="s">
        <v>3418</v>
      </c>
    </row>
    <row r="201" spans="1:7" x14ac:dyDescent="0.3">
      <c r="A201" t="s">
        <v>3328</v>
      </c>
      <c r="B201" t="s">
        <v>3422</v>
      </c>
      <c r="D201" s="11" t="s">
        <v>844</v>
      </c>
      <c r="E201" t="s">
        <v>3435</v>
      </c>
      <c r="G201" t="s">
        <v>3408</v>
      </c>
    </row>
    <row r="202" spans="1:7" x14ac:dyDescent="0.3">
      <c r="A202" t="s">
        <v>3328</v>
      </c>
      <c r="B202" t="s">
        <v>3421</v>
      </c>
      <c r="C202" t="s">
        <v>3410</v>
      </c>
      <c r="D202" s="11" t="s">
        <v>844</v>
      </c>
      <c r="G202" t="s">
        <v>3420</v>
      </c>
    </row>
    <row r="203" spans="1:7" x14ac:dyDescent="0.3">
      <c r="A203" t="s">
        <v>2781</v>
      </c>
      <c r="B203" t="s">
        <v>3412</v>
      </c>
      <c r="C203" t="s">
        <v>3413</v>
      </c>
      <c r="D203" s="11" t="s">
        <v>866</v>
      </c>
      <c r="E203" t="s">
        <v>4871</v>
      </c>
      <c r="F203" t="s">
        <v>3409</v>
      </c>
      <c r="G203" t="s">
        <v>3420</v>
      </c>
    </row>
    <row r="204" spans="1:7" x14ac:dyDescent="0.3">
      <c r="A204" t="s">
        <v>2781</v>
      </c>
      <c r="B204" t="s">
        <v>3424</v>
      </c>
      <c r="C204" t="s">
        <v>33</v>
      </c>
      <c r="D204" s="11" t="s">
        <v>866</v>
      </c>
      <c r="F204" t="s">
        <v>3404</v>
      </c>
      <c r="G204" t="s">
        <v>3408</v>
      </c>
    </row>
    <row r="205" spans="1:7" x14ac:dyDescent="0.3">
      <c r="A205" t="s">
        <v>2781</v>
      </c>
      <c r="B205" t="s">
        <v>3425</v>
      </c>
      <c r="D205" s="11" t="s">
        <v>866</v>
      </c>
      <c r="E205" t="s">
        <v>4871</v>
      </c>
      <c r="G205" t="s">
        <v>3405</v>
      </c>
    </row>
    <row r="206" spans="1:7" x14ac:dyDescent="0.3">
      <c r="A206" t="s">
        <v>2781</v>
      </c>
      <c r="B206" t="s">
        <v>3422</v>
      </c>
      <c r="C206" t="s">
        <v>33</v>
      </c>
      <c r="D206" s="11" t="s">
        <v>866</v>
      </c>
      <c r="E206" t="s">
        <v>3403</v>
      </c>
      <c r="F206" t="s">
        <v>3409</v>
      </c>
    </row>
    <row r="207" spans="1:7" x14ac:dyDescent="0.3">
      <c r="A207" t="s">
        <v>2781</v>
      </c>
      <c r="B207" t="s">
        <v>3414</v>
      </c>
      <c r="C207" t="s">
        <v>3402</v>
      </c>
      <c r="D207" s="11" t="s">
        <v>866</v>
      </c>
      <c r="E207" t="s">
        <v>4871</v>
      </c>
      <c r="G207" t="s">
        <v>3423</v>
      </c>
    </row>
    <row r="208" spans="1:7" x14ac:dyDescent="0.3">
      <c r="A208" t="s">
        <v>3251</v>
      </c>
      <c r="B208" t="s">
        <v>3424</v>
      </c>
      <c r="D208" s="11" t="s">
        <v>3254</v>
      </c>
      <c r="F208" t="s">
        <v>3411</v>
      </c>
    </row>
    <row r="209" spans="1:7" x14ac:dyDescent="0.3">
      <c r="A209" t="s">
        <v>3251</v>
      </c>
      <c r="B209" t="s">
        <v>3414</v>
      </c>
      <c r="C209" t="s">
        <v>33</v>
      </c>
      <c r="D209" s="11" t="s">
        <v>3254</v>
      </c>
      <c r="F209" t="s">
        <v>3415</v>
      </c>
      <c r="G209" t="s">
        <v>3418</v>
      </c>
    </row>
    <row r="210" spans="1:7" x14ac:dyDescent="0.3">
      <c r="A210" t="s">
        <v>3251</v>
      </c>
      <c r="B210" t="s">
        <v>3421</v>
      </c>
      <c r="C210" t="s">
        <v>33</v>
      </c>
      <c r="D210" s="11" t="s">
        <v>3254</v>
      </c>
      <c r="E210" t="s">
        <v>3403</v>
      </c>
      <c r="G210" t="s">
        <v>3405</v>
      </c>
    </row>
    <row r="211" spans="1:7" x14ac:dyDescent="0.3">
      <c r="A211" t="s">
        <v>3251</v>
      </c>
      <c r="B211" t="s">
        <v>3406</v>
      </c>
      <c r="D211" s="11" t="s">
        <v>3254</v>
      </c>
      <c r="E211" t="s">
        <v>4871</v>
      </c>
      <c r="F211" t="s">
        <v>3415</v>
      </c>
      <c r="G211" t="s">
        <v>3423</v>
      </c>
    </row>
    <row r="212" spans="1:7" x14ac:dyDescent="0.3">
      <c r="A212" t="s">
        <v>1074</v>
      </c>
      <c r="B212" t="s">
        <v>3412</v>
      </c>
      <c r="C212" t="s">
        <v>3410</v>
      </c>
      <c r="D212" s="11" t="s">
        <v>1078</v>
      </c>
      <c r="G212" t="s">
        <v>3416</v>
      </c>
    </row>
    <row r="213" spans="1:7" x14ac:dyDescent="0.3">
      <c r="A213" t="s">
        <v>1074</v>
      </c>
      <c r="B213" t="s">
        <v>3421</v>
      </c>
      <c r="D213" s="11" t="s">
        <v>1078</v>
      </c>
      <c r="E213" t="s">
        <v>3435</v>
      </c>
      <c r="G213" t="s">
        <v>3423</v>
      </c>
    </row>
    <row r="214" spans="1:7" x14ac:dyDescent="0.3">
      <c r="A214" t="s">
        <v>1074</v>
      </c>
      <c r="B214" t="s">
        <v>3406</v>
      </c>
      <c r="C214" t="s">
        <v>3417</v>
      </c>
      <c r="D214" s="11" t="s">
        <v>1078</v>
      </c>
      <c r="G214" t="s">
        <v>3408</v>
      </c>
    </row>
    <row r="215" spans="1:7" x14ac:dyDescent="0.3">
      <c r="A215" t="s">
        <v>3568</v>
      </c>
      <c r="B215" t="s">
        <v>3406</v>
      </c>
      <c r="C215" t="s">
        <v>3410</v>
      </c>
      <c r="D215" s="11" t="s">
        <v>3159</v>
      </c>
      <c r="E215" t="s">
        <v>4871</v>
      </c>
      <c r="F215" t="s">
        <v>3415</v>
      </c>
      <c r="G215" t="s">
        <v>3416</v>
      </c>
    </row>
    <row r="216" spans="1:7" x14ac:dyDescent="0.3">
      <c r="A216" t="s">
        <v>3568</v>
      </c>
      <c r="B216" t="s">
        <v>3414</v>
      </c>
      <c r="D216" s="11" t="s">
        <v>3159</v>
      </c>
      <c r="E216" t="s">
        <v>3403</v>
      </c>
      <c r="F216" t="s">
        <v>3404</v>
      </c>
      <c r="G216" t="s">
        <v>3418</v>
      </c>
    </row>
    <row r="217" spans="1:7" x14ac:dyDescent="0.3">
      <c r="A217" t="s">
        <v>3568</v>
      </c>
      <c r="B217" t="s">
        <v>4870</v>
      </c>
      <c r="C217" t="s">
        <v>3417</v>
      </c>
      <c r="D217" s="11" t="s">
        <v>3159</v>
      </c>
      <c r="E217" t="s">
        <v>4871</v>
      </c>
      <c r="G217" t="s">
        <v>3405</v>
      </c>
    </row>
    <row r="218" spans="1:7" x14ac:dyDescent="0.3">
      <c r="A218" t="s">
        <v>3568</v>
      </c>
      <c r="B218" t="s">
        <v>3421</v>
      </c>
      <c r="C218" t="s">
        <v>3413</v>
      </c>
      <c r="D218" s="11" t="s">
        <v>3159</v>
      </c>
      <c r="G218" t="s">
        <v>3405</v>
      </c>
    </row>
    <row r="219" spans="1:7" x14ac:dyDescent="0.3">
      <c r="A219" t="s">
        <v>3568</v>
      </c>
      <c r="B219" t="s">
        <v>3422</v>
      </c>
      <c r="C219" t="s">
        <v>3402</v>
      </c>
      <c r="D219" s="11" t="s">
        <v>3159</v>
      </c>
      <c r="G219" t="s">
        <v>3416</v>
      </c>
    </row>
    <row r="220" spans="1:7" x14ac:dyDescent="0.3">
      <c r="A220" t="s">
        <v>2626</v>
      </c>
      <c r="B220" t="s">
        <v>3412</v>
      </c>
      <c r="C220" t="s">
        <v>3410</v>
      </c>
      <c r="D220" s="11" t="s">
        <v>2629</v>
      </c>
      <c r="E220" t="s">
        <v>4871</v>
      </c>
      <c r="F220" t="s">
        <v>3415</v>
      </c>
      <c r="G220" t="s">
        <v>3420</v>
      </c>
    </row>
    <row r="221" spans="1:7" x14ac:dyDescent="0.3">
      <c r="A221" t="s">
        <v>2626</v>
      </c>
      <c r="B221" t="s">
        <v>3419</v>
      </c>
      <c r="C221" t="s">
        <v>33</v>
      </c>
      <c r="D221" s="11" t="s">
        <v>2629</v>
      </c>
      <c r="F221" t="s">
        <v>3415</v>
      </c>
      <c r="G221" t="s">
        <v>3408</v>
      </c>
    </row>
    <row r="222" spans="1:7" x14ac:dyDescent="0.3">
      <c r="A222" t="s">
        <v>2626</v>
      </c>
      <c r="B222" t="s">
        <v>3422</v>
      </c>
      <c r="C222" t="s">
        <v>3417</v>
      </c>
      <c r="D222" s="11" t="s">
        <v>2629</v>
      </c>
      <c r="E222" t="s">
        <v>3435</v>
      </c>
      <c r="F222" t="s">
        <v>3409</v>
      </c>
      <c r="G222" t="s">
        <v>3416</v>
      </c>
    </row>
    <row r="223" spans="1:7" x14ac:dyDescent="0.3">
      <c r="A223" t="s">
        <v>2626</v>
      </c>
      <c r="B223" t="s">
        <v>3406</v>
      </c>
      <c r="C223" t="s">
        <v>3410</v>
      </c>
      <c r="D223" s="11" t="s">
        <v>2629</v>
      </c>
      <c r="E223" t="s">
        <v>4871</v>
      </c>
      <c r="F223" t="s">
        <v>3415</v>
      </c>
      <c r="G223" t="s">
        <v>3405</v>
      </c>
    </row>
    <row r="224" spans="1:7" x14ac:dyDescent="0.3">
      <c r="A224" t="s">
        <v>773</v>
      </c>
      <c r="B224" t="s">
        <v>4869</v>
      </c>
      <c r="C224" t="s">
        <v>3402</v>
      </c>
      <c r="D224" s="11" t="s">
        <v>776</v>
      </c>
      <c r="F224" t="s">
        <v>3404</v>
      </c>
      <c r="G224" t="s">
        <v>3416</v>
      </c>
    </row>
    <row r="225" spans="1:7" x14ac:dyDescent="0.3">
      <c r="A225" t="s">
        <v>773</v>
      </c>
      <c r="B225" t="s">
        <v>3406</v>
      </c>
      <c r="C225" t="s">
        <v>3413</v>
      </c>
      <c r="D225" s="11" t="s">
        <v>776</v>
      </c>
      <c r="F225" t="s">
        <v>3404</v>
      </c>
      <c r="G225" t="s">
        <v>3420</v>
      </c>
    </row>
    <row r="226" spans="1:7" x14ac:dyDescent="0.3">
      <c r="A226" t="s">
        <v>773</v>
      </c>
      <c r="B226" t="s">
        <v>3424</v>
      </c>
      <c r="D226" s="11" t="s">
        <v>776</v>
      </c>
      <c r="E226" t="s">
        <v>3403</v>
      </c>
      <c r="G226" t="s">
        <v>3418</v>
      </c>
    </row>
    <row r="227" spans="1:7" x14ac:dyDescent="0.3">
      <c r="A227" t="s">
        <v>1475</v>
      </c>
      <c r="B227" t="s">
        <v>3425</v>
      </c>
      <c r="C227" t="s">
        <v>33</v>
      </c>
      <c r="D227" s="11" t="s">
        <v>1478</v>
      </c>
      <c r="F227" t="s">
        <v>3411</v>
      </c>
      <c r="G227" t="s">
        <v>3423</v>
      </c>
    </row>
    <row r="228" spans="1:7" x14ac:dyDescent="0.3">
      <c r="A228" t="s">
        <v>1475</v>
      </c>
      <c r="B228" t="s">
        <v>3412</v>
      </c>
      <c r="C228" t="s">
        <v>3402</v>
      </c>
      <c r="D228" s="11" t="s">
        <v>1478</v>
      </c>
      <c r="E228" t="s">
        <v>3403</v>
      </c>
      <c r="F228" t="s">
        <v>3409</v>
      </c>
      <c r="G228" t="s">
        <v>3418</v>
      </c>
    </row>
    <row r="229" spans="1:7" x14ac:dyDescent="0.3">
      <c r="A229" t="s">
        <v>1475</v>
      </c>
      <c r="B229" t="s">
        <v>3422</v>
      </c>
      <c r="D229" s="11" t="s">
        <v>1478</v>
      </c>
      <c r="F229" t="s">
        <v>3404</v>
      </c>
      <c r="G229" t="s">
        <v>3408</v>
      </c>
    </row>
    <row r="230" spans="1:7" x14ac:dyDescent="0.3">
      <c r="A230" t="s">
        <v>1475</v>
      </c>
      <c r="B230" t="s">
        <v>4870</v>
      </c>
      <c r="C230" t="s">
        <v>3417</v>
      </c>
      <c r="D230" s="11" t="s">
        <v>1478</v>
      </c>
      <c r="G230" t="s">
        <v>3420</v>
      </c>
    </row>
    <row r="231" spans="1:7" x14ac:dyDescent="0.3">
      <c r="B231" t="s">
        <v>3421</v>
      </c>
      <c r="C231" t="s">
        <v>3402</v>
      </c>
      <c r="D231" s="11" t="s">
        <v>445</v>
      </c>
      <c r="G231" t="s">
        <v>3418</v>
      </c>
    </row>
    <row r="232" spans="1:7" x14ac:dyDescent="0.3">
      <c r="B232" t="s">
        <v>3414</v>
      </c>
      <c r="D232" s="11" t="s">
        <v>445</v>
      </c>
      <c r="E232" t="s">
        <v>3403</v>
      </c>
      <c r="G232" t="s">
        <v>3416</v>
      </c>
    </row>
    <row r="233" spans="1:7" x14ac:dyDescent="0.3">
      <c r="B233" t="s">
        <v>3419</v>
      </c>
      <c r="D233" s="11" t="s">
        <v>445</v>
      </c>
      <c r="E233" t="s">
        <v>4871</v>
      </c>
      <c r="G233" t="s">
        <v>3418</v>
      </c>
    </row>
    <row r="234" spans="1:7" x14ac:dyDescent="0.3">
      <c r="B234" t="s">
        <v>4870</v>
      </c>
      <c r="D234" s="11" t="s">
        <v>3148</v>
      </c>
      <c r="F234" t="s">
        <v>3409</v>
      </c>
      <c r="G234" t="s">
        <v>3420</v>
      </c>
    </row>
    <row r="235" spans="1:7" x14ac:dyDescent="0.3">
      <c r="B235" t="s">
        <v>4869</v>
      </c>
      <c r="C235" t="s">
        <v>33</v>
      </c>
      <c r="D235" s="11" t="s">
        <v>3148</v>
      </c>
      <c r="E235" t="s">
        <v>3435</v>
      </c>
      <c r="F235" t="s">
        <v>3409</v>
      </c>
      <c r="G235" t="s">
        <v>3418</v>
      </c>
    </row>
    <row r="236" spans="1:7" x14ac:dyDescent="0.3">
      <c r="A236" t="s">
        <v>2815</v>
      </c>
      <c r="B236" t="s">
        <v>3422</v>
      </c>
      <c r="C236" t="s">
        <v>3402</v>
      </c>
      <c r="D236" s="11" t="s">
        <v>2818</v>
      </c>
      <c r="E236" t="s">
        <v>3403</v>
      </c>
      <c r="F236" t="s">
        <v>3404</v>
      </c>
      <c r="G236" t="s">
        <v>3418</v>
      </c>
    </row>
    <row r="237" spans="1:7" x14ac:dyDescent="0.3">
      <c r="A237" t="s">
        <v>2815</v>
      </c>
      <c r="B237" t="s">
        <v>4869</v>
      </c>
      <c r="C237" t="s">
        <v>3417</v>
      </c>
      <c r="D237" s="11" t="s">
        <v>2818</v>
      </c>
      <c r="F237" t="s">
        <v>3409</v>
      </c>
      <c r="G237" t="s">
        <v>3418</v>
      </c>
    </row>
    <row r="238" spans="1:7" x14ac:dyDescent="0.3">
      <c r="A238" t="s">
        <v>2815</v>
      </c>
      <c r="B238" t="s">
        <v>3421</v>
      </c>
      <c r="D238" s="11" t="s">
        <v>2818</v>
      </c>
      <c r="E238" t="s">
        <v>4871</v>
      </c>
      <c r="G238" t="s">
        <v>3416</v>
      </c>
    </row>
    <row r="239" spans="1:7" x14ac:dyDescent="0.3">
      <c r="A239" t="s">
        <v>2815</v>
      </c>
      <c r="B239" t="s">
        <v>3424</v>
      </c>
      <c r="D239" s="11" t="s">
        <v>2818</v>
      </c>
      <c r="E239" t="s">
        <v>3403</v>
      </c>
      <c r="F239" t="s">
        <v>3409</v>
      </c>
    </row>
    <row r="240" spans="1:7" x14ac:dyDescent="0.3">
      <c r="A240" t="s">
        <v>3523</v>
      </c>
      <c r="B240" t="s">
        <v>3419</v>
      </c>
      <c r="C240" t="s">
        <v>3417</v>
      </c>
      <c r="D240" s="11" t="s">
        <v>2955</v>
      </c>
      <c r="E240" t="s">
        <v>3403</v>
      </c>
      <c r="G240" t="s">
        <v>3418</v>
      </c>
    </row>
    <row r="241" spans="1:7" x14ac:dyDescent="0.3">
      <c r="A241" t="s">
        <v>3523</v>
      </c>
      <c r="B241" t="s">
        <v>4870</v>
      </c>
      <c r="D241" s="11" t="s">
        <v>2955</v>
      </c>
      <c r="E241" t="s">
        <v>3403</v>
      </c>
      <c r="F241" t="s">
        <v>3411</v>
      </c>
    </row>
    <row r="242" spans="1:7" x14ac:dyDescent="0.3">
      <c r="A242" t="s">
        <v>3523</v>
      </c>
      <c r="B242" t="s">
        <v>3414</v>
      </c>
      <c r="C242" t="s">
        <v>3402</v>
      </c>
      <c r="D242" s="11" t="s">
        <v>2955</v>
      </c>
      <c r="F242" t="s">
        <v>3409</v>
      </c>
      <c r="G242" t="s">
        <v>3416</v>
      </c>
    </row>
    <row r="243" spans="1:7" x14ac:dyDescent="0.3">
      <c r="A243" t="s">
        <v>3523</v>
      </c>
      <c r="B243" t="s">
        <v>3424</v>
      </c>
      <c r="D243" s="11" t="s">
        <v>2955</v>
      </c>
      <c r="E243" t="s">
        <v>3407</v>
      </c>
      <c r="G243" t="s">
        <v>3405</v>
      </c>
    </row>
    <row r="244" spans="1:7" x14ac:dyDescent="0.3">
      <c r="A244" t="s">
        <v>1500</v>
      </c>
      <c r="B244" t="s">
        <v>3425</v>
      </c>
      <c r="C244" t="s">
        <v>3410</v>
      </c>
      <c r="D244" s="11" t="s">
        <v>1503</v>
      </c>
      <c r="F244" t="s">
        <v>3409</v>
      </c>
      <c r="G244" t="s">
        <v>3416</v>
      </c>
    </row>
    <row r="245" spans="1:7" x14ac:dyDescent="0.3">
      <c r="A245" t="s">
        <v>1500</v>
      </c>
      <c r="B245" t="s">
        <v>3406</v>
      </c>
      <c r="C245" t="s">
        <v>33</v>
      </c>
      <c r="D245" s="11" t="s">
        <v>1503</v>
      </c>
      <c r="E245" t="s">
        <v>3407</v>
      </c>
      <c r="G245" t="s">
        <v>3418</v>
      </c>
    </row>
    <row r="246" spans="1:7" x14ac:dyDescent="0.3">
      <c r="A246" t="s">
        <v>1500</v>
      </c>
      <c r="B246" t="s">
        <v>3421</v>
      </c>
      <c r="C246" t="s">
        <v>3410</v>
      </c>
      <c r="D246" s="11" t="s">
        <v>1503</v>
      </c>
      <c r="E246" t="s">
        <v>4871</v>
      </c>
      <c r="F246" t="s">
        <v>3411</v>
      </c>
      <c r="G246" t="s">
        <v>3420</v>
      </c>
    </row>
    <row r="247" spans="1:7" x14ac:dyDescent="0.3">
      <c r="A247" t="s">
        <v>1859</v>
      </c>
      <c r="B247" t="s">
        <v>3419</v>
      </c>
      <c r="C247" t="s">
        <v>3402</v>
      </c>
      <c r="D247" s="11" t="s">
        <v>1862</v>
      </c>
    </row>
    <row r="248" spans="1:7" x14ac:dyDescent="0.3">
      <c r="A248" t="s">
        <v>1859</v>
      </c>
      <c r="B248" t="s">
        <v>3425</v>
      </c>
      <c r="C248" t="s">
        <v>33</v>
      </c>
      <c r="D248" s="11" t="s">
        <v>1862</v>
      </c>
      <c r="E248" t="s">
        <v>3435</v>
      </c>
      <c r="G248" t="s">
        <v>3423</v>
      </c>
    </row>
    <row r="249" spans="1:7" x14ac:dyDescent="0.3">
      <c r="A249" t="s">
        <v>1859</v>
      </c>
      <c r="B249" t="s">
        <v>3421</v>
      </c>
      <c r="C249" t="s">
        <v>3402</v>
      </c>
      <c r="D249" s="11" t="s">
        <v>1862</v>
      </c>
      <c r="G249" t="s">
        <v>3423</v>
      </c>
    </row>
    <row r="250" spans="1:7" x14ac:dyDescent="0.3">
      <c r="A250" t="s">
        <v>1859</v>
      </c>
      <c r="B250" t="s">
        <v>3406</v>
      </c>
      <c r="C250" t="s">
        <v>3410</v>
      </c>
      <c r="D250" s="11" t="s">
        <v>1862</v>
      </c>
      <c r="E250" t="s">
        <v>4871</v>
      </c>
      <c r="F250" t="s">
        <v>3404</v>
      </c>
      <c r="G250" t="s">
        <v>3420</v>
      </c>
    </row>
    <row r="251" spans="1:7" x14ac:dyDescent="0.3">
      <c r="A251" t="s">
        <v>1859</v>
      </c>
      <c r="B251" t="s">
        <v>3424</v>
      </c>
      <c r="C251" t="s">
        <v>3417</v>
      </c>
      <c r="D251" s="11" t="s">
        <v>1862</v>
      </c>
      <c r="E251" t="s">
        <v>3407</v>
      </c>
      <c r="F251" t="s">
        <v>3404</v>
      </c>
    </row>
    <row r="252" spans="1:7" x14ac:dyDescent="0.3">
      <c r="A252" t="s">
        <v>730</v>
      </c>
      <c r="B252" t="s">
        <v>3412</v>
      </c>
      <c r="C252" t="s">
        <v>3417</v>
      </c>
      <c r="D252" s="11" t="s">
        <v>734</v>
      </c>
      <c r="E252" t="s">
        <v>3435</v>
      </c>
      <c r="G252" t="s">
        <v>3420</v>
      </c>
    </row>
    <row r="253" spans="1:7" x14ac:dyDescent="0.3">
      <c r="A253" t="s">
        <v>730</v>
      </c>
      <c r="B253" t="s">
        <v>3414</v>
      </c>
      <c r="C253" t="s">
        <v>3413</v>
      </c>
      <c r="D253" s="11" t="s">
        <v>734</v>
      </c>
      <c r="F253" t="s">
        <v>3404</v>
      </c>
      <c r="G253" t="s">
        <v>3416</v>
      </c>
    </row>
    <row r="254" spans="1:7" x14ac:dyDescent="0.3">
      <c r="A254" t="s">
        <v>730</v>
      </c>
      <c r="B254" t="s">
        <v>3406</v>
      </c>
      <c r="D254" s="11" t="s">
        <v>734</v>
      </c>
      <c r="F254" t="s">
        <v>3411</v>
      </c>
      <c r="G254" t="s">
        <v>3416</v>
      </c>
    </row>
    <row r="255" spans="1:7" x14ac:dyDescent="0.3">
      <c r="A255" t="s">
        <v>730</v>
      </c>
      <c r="B255" t="s">
        <v>3424</v>
      </c>
      <c r="D255" s="11" t="s">
        <v>734</v>
      </c>
      <c r="E255" t="s">
        <v>4871</v>
      </c>
      <c r="F255" t="s">
        <v>3409</v>
      </c>
      <c r="G255" t="s">
        <v>3423</v>
      </c>
    </row>
    <row r="256" spans="1:7" x14ac:dyDescent="0.3">
      <c r="A256" t="s">
        <v>730</v>
      </c>
      <c r="B256" t="s">
        <v>4870</v>
      </c>
      <c r="C256" t="s">
        <v>33</v>
      </c>
      <c r="D256" s="11" t="s">
        <v>734</v>
      </c>
      <c r="G256" t="s">
        <v>3405</v>
      </c>
    </row>
    <row r="257" spans="1:7" x14ac:dyDescent="0.3">
      <c r="A257" t="s">
        <v>3136</v>
      </c>
      <c r="B257" t="s">
        <v>3425</v>
      </c>
      <c r="C257" t="s">
        <v>3413</v>
      </c>
      <c r="D257" s="11" t="s">
        <v>1035</v>
      </c>
      <c r="F257" t="s">
        <v>3409</v>
      </c>
      <c r="G257" t="s">
        <v>3416</v>
      </c>
    </row>
    <row r="258" spans="1:7" x14ac:dyDescent="0.3">
      <c r="A258" t="s">
        <v>3136</v>
      </c>
      <c r="B258" t="s">
        <v>4869</v>
      </c>
      <c r="C258" t="s">
        <v>33</v>
      </c>
      <c r="D258" s="11" t="s">
        <v>1035</v>
      </c>
    </row>
    <row r="259" spans="1:7" x14ac:dyDescent="0.3">
      <c r="A259" t="s">
        <v>3136</v>
      </c>
      <c r="B259" t="s">
        <v>3414</v>
      </c>
      <c r="D259" s="11" t="s">
        <v>1035</v>
      </c>
      <c r="E259" t="s">
        <v>3407</v>
      </c>
      <c r="F259" t="s">
        <v>3404</v>
      </c>
    </row>
    <row r="260" spans="1:7" x14ac:dyDescent="0.3">
      <c r="A260" t="s">
        <v>3136</v>
      </c>
      <c r="B260" t="s">
        <v>3421</v>
      </c>
      <c r="C260" t="s">
        <v>3413</v>
      </c>
      <c r="D260" s="11" t="s">
        <v>1035</v>
      </c>
      <c r="E260" t="s">
        <v>4871</v>
      </c>
      <c r="F260" t="s">
        <v>3415</v>
      </c>
      <c r="G260" t="s">
        <v>3418</v>
      </c>
    </row>
    <row r="261" spans="1:7" x14ac:dyDescent="0.3">
      <c r="A261" t="s">
        <v>3136</v>
      </c>
      <c r="B261" t="s">
        <v>3422</v>
      </c>
      <c r="C261" t="s">
        <v>33</v>
      </c>
      <c r="D261" s="11" t="s">
        <v>1035</v>
      </c>
      <c r="F261" t="s">
        <v>3415</v>
      </c>
      <c r="G261" t="s">
        <v>3418</v>
      </c>
    </row>
    <row r="262" spans="1:7" x14ac:dyDescent="0.3">
      <c r="A262" t="s">
        <v>2506</v>
      </c>
      <c r="B262" t="s">
        <v>3406</v>
      </c>
      <c r="C262" t="s">
        <v>3417</v>
      </c>
      <c r="D262" s="11" t="s">
        <v>2337</v>
      </c>
      <c r="E262" t="s">
        <v>3435</v>
      </c>
      <c r="F262" t="s">
        <v>3411</v>
      </c>
      <c r="G262" t="s">
        <v>3408</v>
      </c>
    </row>
    <row r="263" spans="1:7" x14ac:dyDescent="0.3">
      <c r="A263" t="s">
        <v>2506</v>
      </c>
      <c r="B263" t="s">
        <v>3422</v>
      </c>
      <c r="C263" t="s">
        <v>3417</v>
      </c>
      <c r="D263" s="11" t="s">
        <v>2337</v>
      </c>
      <c r="E263" t="s">
        <v>3407</v>
      </c>
      <c r="F263" t="s">
        <v>3411</v>
      </c>
      <c r="G263" t="s">
        <v>3416</v>
      </c>
    </row>
    <row r="264" spans="1:7" x14ac:dyDescent="0.3">
      <c r="A264" t="s">
        <v>2506</v>
      </c>
      <c r="B264" t="s">
        <v>4870</v>
      </c>
      <c r="C264" t="s">
        <v>3402</v>
      </c>
      <c r="D264" s="11" t="s">
        <v>2337</v>
      </c>
    </row>
    <row r="265" spans="1:7" x14ac:dyDescent="0.3">
      <c r="A265" t="s">
        <v>2506</v>
      </c>
      <c r="B265" t="s">
        <v>3419</v>
      </c>
      <c r="C265" t="s">
        <v>3410</v>
      </c>
      <c r="D265" s="11" t="s">
        <v>2337</v>
      </c>
      <c r="E265" t="s">
        <v>3407</v>
      </c>
      <c r="G265" t="s">
        <v>3418</v>
      </c>
    </row>
    <row r="266" spans="1:7" x14ac:dyDescent="0.3">
      <c r="A266" t="s">
        <v>2506</v>
      </c>
      <c r="B266" t="s">
        <v>3424</v>
      </c>
      <c r="C266" t="s">
        <v>33</v>
      </c>
      <c r="D266" s="11" t="s">
        <v>2337</v>
      </c>
      <c r="E266" t="s">
        <v>3407</v>
      </c>
      <c r="F266" t="s">
        <v>3415</v>
      </c>
      <c r="G266" t="s">
        <v>3418</v>
      </c>
    </row>
    <row r="267" spans="1:7" x14ac:dyDescent="0.3">
      <c r="A267" t="s">
        <v>2222</v>
      </c>
      <c r="B267" t="s">
        <v>3406</v>
      </c>
      <c r="C267" t="s">
        <v>33</v>
      </c>
      <c r="D267" s="11" t="s">
        <v>695</v>
      </c>
      <c r="E267" t="s">
        <v>3403</v>
      </c>
      <c r="F267" t="s">
        <v>3409</v>
      </c>
      <c r="G267" t="s">
        <v>3405</v>
      </c>
    </row>
    <row r="268" spans="1:7" x14ac:dyDescent="0.3">
      <c r="A268" t="s">
        <v>2222</v>
      </c>
      <c r="B268" t="s">
        <v>3419</v>
      </c>
      <c r="C268" t="s">
        <v>3402</v>
      </c>
      <c r="D268" s="11" t="s">
        <v>695</v>
      </c>
      <c r="E268" t="s">
        <v>4871</v>
      </c>
      <c r="F268" t="s">
        <v>3404</v>
      </c>
      <c r="G268" t="s">
        <v>3420</v>
      </c>
    </row>
    <row r="269" spans="1:7" x14ac:dyDescent="0.3">
      <c r="B269" t="s">
        <v>3412</v>
      </c>
      <c r="C269" t="s">
        <v>3417</v>
      </c>
      <c r="D269" s="11" t="s">
        <v>1870</v>
      </c>
      <c r="E269" t="s">
        <v>3435</v>
      </c>
      <c r="F269" t="s">
        <v>3404</v>
      </c>
      <c r="G269" t="s">
        <v>3418</v>
      </c>
    </row>
    <row r="270" spans="1:7" x14ac:dyDescent="0.3">
      <c r="B270" t="s">
        <v>4870</v>
      </c>
      <c r="D270" s="11" t="s">
        <v>1870</v>
      </c>
      <c r="E270" t="s">
        <v>4871</v>
      </c>
      <c r="F270" t="s">
        <v>3409</v>
      </c>
      <c r="G270" t="s">
        <v>3418</v>
      </c>
    </row>
    <row r="271" spans="1:7" x14ac:dyDescent="0.3">
      <c r="A271" t="s">
        <v>1944</v>
      </c>
      <c r="B271" t="s">
        <v>3421</v>
      </c>
      <c r="C271" t="s">
        <v>3417</v>
      </c>
      <c r="D271" s="11" t="s">
        <v>1389</v>
      </c>
      <c r="E271" t="s">
        <v>4871</v>
      </c>
      <c r="G271" t="s">
        <v>3405</v>
      </c>
    </row>
    <row r="272" spans="1:7" x14ac:dyDescent="0.3">
      <c r="A272" t="s">
        <v>1944</v>
      </c>
      <c r="B272" t="s">
        <v>3422</v>
      </c>
      <c r="C272" t="s">
        <v>3417</v>
      </c>
      <c r="D272" s="11" t="s">
        <v>1389</v>
      </c>
      <c r="E272" t="s">
        <v>3403</v>
      </c>
    </row>
    <row r="273" spans="1:7" x14ac:dyDescent="0.3">
      <c r="A273" t="s">
        <v>1944</v>
      </c>
      <c r="B273" t="s">
        <v>3406</v>
      </c>
      <c r="D273" s="11" t="s">
        <v>1389</v>
      </c>
      <c r="F273" t="s">
        <v>3415</v>
      </c>
    </row>
    <row r="274" spans="1:7" x14ac:dyDescent="0.3">
      <c r="A274" t="s">
        <v>2097</v>
      </c>
      <c r="B274" t="s">
        <v>3412</v>
      </c>
      <c r="C274" t="s">
        <v>3413</v>
      </c>
      <c r="D274" s="11" t="s">
        <v>1514</v>
      </c>
      <c r="E274" t="s">
        <v>3435</v>
      </c>
      <c r="G274" t="s">
        <v>3423</v>
      </c>
    </row>
    <row r="275" spans="1:7" x14ac:dyDescent="0.3">
      <c r="A275" t="s">
        <v>2097</v>
      </c>
      <c r="B275" t="s">
        <v>4870</v>
      </c>
      <c r="C275" t="s">
        <v>33</v>
      </c>
      <c r="D275" s="11" t="s">
        <v>1514</v>
      </c>
      <c r="E275" t="s">
        <v>3403</v>
      </c>
      <c r="F275" t="s">
        <v>3404</v>
      </c>
      <c r="G275" t="s">
        <v>3405</v>
      </c>
    </row>
    <row r="276" spans="1:7" x14ac:dyDescent="0.3">
      <c r="A276" t="s">
        <v>2097</v>
      </c>
      <c r="B276" t="s">
        <v>3414</v>
      </c>
      <c r="C276" t="s">
        <v>3410</v>
      </c>
      <c r="D276" s="11" t="s">
        <v>1514</v>
      </c>
      <c r="E276" t="s">
        <v>3407</v>
      </c>
      <c r="G276" t="s">
        <v>3408</v>
      </c>
    </row>
    <row r="277" spans="1:7" x14ac:dyDescent="0.3">
      <c r="A277" t="s">
        <v>2097</v>
      </c>
      <c r="B277" t="s">
        <v>4869</v>
      </c>
      <c r="C277" t="s">
        <v>3402</v>
      </c>
      <c r="D277" s="11" t="s">
        <v>1514</v>
      </c>
      <c r="E277" t="s">
        <v>3403</v>
      </c>
      <c r="G277" t="s">
        <v>3416</v>
      </c>
    </row>
    <row r="278" spans="1:7" x14ac:dyDescent="0.3">
      <c r="A278" t="s">
        <v>1398</v>
      </c>
      <c r="B278" t="s">
        <v>3425</v>
      </c>
      <c r="C278" t="s">
        <v>3417</v>
      </c>
      <c r="D278" s="11" t="s">
        <v>1402</v>
      </c>
      <c r="G278" t="s">
        <v>3405</v>
      </c>
    </row>
    <row r="279" spans="1:7" x14ac:dyDescent="0.3">
      <c r="A279" t="s">
        <v>1398</v>
      </c>
      <c r="B279" t="s">
        <v>3412</v>
      </c>
      <c r="C279" t="s">
        <v>3402</v>
      </c>
      <c r="D279" s="11" t="s">
        <v>1402</v>
      </c>
      <c r="E279" t="s">
        <v>4871</v>
      </c>
      <c r="G279" t="s">
        <v>3405</v>
      </c>
    </row>
    <row r="280" spans="1:7" x14ac:dyDescent="0.3">
      <c r="A280" t="s">
        <v>1398</v>
      </c>
      <c r="B280" t="s">
        <v>3421</v>
      </c>
      <c r="C280" t="s">
        <v>3410</v>
      </c>
      <c r="D280" s="11" t="s">
        <v>1402</v>
      </c>
      <c r="E280" t="s">
        <v>3435</v>
      </c>
      <c r="F280" t="s">
        <v>3409</v>
      </c>
      <c r="G280" t="s">
        <v>3420</v>
      </c>
    </row>
    <row r="281" spans="1:7" x14ac:dyDescent="0.3">
      <c r="A281" t="s">
        <v>1398</v>
      </c>
      <c r="B281" t="s">
        <v>4869</v>
      </c>
      <c r="D281" s="11" t="s">
        <v>1402</v>
      </c>
      <c r="G281" t="s">
        <v>3423</v>
      </c>
    </row>
    <row r="282" spans="1:7" x14ac:dyDescent="0.3">
      <c r="A282" t="s">
        <v>2304</v>
      </c>
      <c r="B282" t="s">
        <v>3425</v>
      </c>
      <c r="C282" t="s">
        <v>3402</v>
      </c>
      <c r="D282" s="11" t="s">
        <v>393</v>
      </c>
    </row>
    <row r="283" spans="1:7" x14ac:dyDescent="0.3">
      <c r="A283" t="s">
        <v>2304</v>
      </c>
      <c r="B283" t="s">
        <v>4869</v>
      </c>
      <c r="C283" t="s">
        <v>33</v>
      </c>
      <c r="D283" s="11" t="s">
        <v>393</v>
      </c>
      <c r="F283" t="s">
        <v>3415</v>
      </c>
    </row>
    <row r="284" spans="1:7" x14ac:dyDescent="0.3">
      <c r="A284" t="s">
        <v>2304</v>
      </c>
      <c r="B284" t="s">
        <v>4870</v>
      </c>
      <c r="C284" t="s">
        <v>3417</v>
      </c>
      <c r="D284" s="11" t="s">
        <v>393</v>
      </c>
      <c r="E284" t="s">
        <v>3403</v>
      </c>
      <c r="F284" t="s">
        <v>3411</v>
      </c>
      <c r="G284" t="s">
        <v>3408</v>
      </c>
    </row>
    <row r="285" spans="1:7" x14ac:dyDescent="0.3">
      <c r="A285" t="s">
        <v>2304</v>
      </c>
      <c r="B285" t="s">
        <v>3419</v>
      </c>
      <c r="C285" t="s">
        <v>3402</v>
      </c>
      <c r="D285" s="11" t="s">
        <v>393</v>
      </c>
      <c r="E285" t="s">
        <v>3403</v>
      </c>
      <c r="G285" t="s">
        <v>3420</v>
      </c>
    </row>
    <row r="286" spans="1:7" x14ac:dyDescent="0.3">
      <c r="A286" t="s">
        <v>2304</v>
      </c>
      <c r="B286" t="s">
        <v>3422</v>
      </c>
      <c r="C286" t="s">
        <v>3417</v>
      </c>
      <c r="D286" s="11" t="s">
        <v>393</v>
      </c>
      <c r="E286" t="s">
        <v>4871</v>
      </c>
      <c r="F286" t="s">
        <v>3415</v>
      </c>
      <c r="G286" t="s">
        <v>3416</v>
      </c>
    </row>
    <row r="287" spans="1:7" x14ac:dyDescent="0.3">
      <c r="A287" t="s">
        <v>2617</v>
      </c>
      <c r="B287" t="s">
        <v>3406</v>
      </c>
      <c r="C287" t="s">
        <v>33</v>
      </c>
      <c r="D287" s="11" t="s">
        <v>2621</v>
      </c>
      <c r="E287" t="s">
        <v>3403</v>
      </c>
      <c r="F287" t="s">
        <v>3404</v>
      </c>
      <c r="G287" t="s">
        <v>3423</v>
      </c>
    </row>
    <row r="288" spans="1:7" x14ac:dyDescent="0.3">
      <c r="A288" t="s">
        <v>2617</v>
      </c>
      <c r="B288" t="s">
        <v>3414</v>
      </c>
      <c r="C288" t="s">
        <v>3417</v>
      </c>
      <c r="D288" s="11" t="s">
        <v>2621</v>
      </c>
      <c r="E288" t="s">
        <v>3403</v>
      </c>
      <c r="F288" t="s">
        <v>3409</v>
      </c>
      <c r="G288" t="s">
        <v>3405</v>
      </c>
    </row>
    <row r="289" spans="1:7" x14ac:dyDescent="0.3">
      <c r="A289" t="s">
        <v>2617</v>
      </c>
      <c r="B289" t="s">
        <v>4869</v>
      </c>
      <c r="C289" t="s">
        <v>3402</v>
      </c>
      <c r="D289" s="11" t="s">
        <v>2621</v>
      </c>
      <c r="E289" t="s">
        <v>3403</v>
      </c>
      <c r="F289" t="s">
        <v>3404</v>
      </c>
      <c r="G289" t="s">
        <v>3420</v>
      </c>
    </row>
    <row r="290" spans="1:7" x14ac:dyDescent="0.3">
      <c r="A290" t="s">
        <v>2617</v>
      </c>
      <c r="B290" t="s">
        <v>3422</v>
      </c>
      <c r="C290" t="s">
        <v>3413</v>
      </c>
      <c r="D290" s="11" t="s">
        <v>2621</v>
      </c>
      <c r="E290" t="s">
        <v>4871</v>
      </c>
      <c r="G290" t="s">
        <v>3418</v>
      </c>
    </row>
    <row r="291" spans="1:7" x14ac:dyDescent="0.3">
      <c r="A291" t="s">
        <v>2617</v>
      </c>
      <c r="B291" t="s">
        <v>3424</v>
      </c>
      <c r="D291" s="11" t="s">
        <v>2621</v>
      </c>
      <c r="E291" t="s">
        <v>3403</v>
      </c>
      <c r="G291" t="s">
        <v>3423</v>
      </c>
    </row>
    <row r="292" spans="1:7" x14ac:dyDescent="0.3">
      <c r="A292" t="s">
        <v>2885</v>
      </c>
      <c r="B292" t="s">
        <v>3414</v>
      </c>
      <c r="C292" t="s">
        <v>3410</v>
      </c>
      <c r="D292" s="11" t="s">
        <v>2888</v>
      </c>
      <c r="G292" t="s">
        <v>3418</v>
      </c>
    </row>
    <row r="293" spans="1:7" x14ac:dyDescent="0.3">
      <c r="A293" t="s">
        <v>2885</v>
      </c>
      <c r="B293" t="s">
        <v>3419</v>
      </c>
      <c r="C293" t="s">
        <v>3413</v>
      </c>
      <c r="D293" s="11" t="s">
        <v>2888</v>
      </c>
      <c r="E293" t="s">
        <v>3435</v>
      </c>
      <c r="F293" t="s">
        <v>3411</v>
      </c>
      <c r="G293" t="s">
        <v>3420</v>
      </c>
    </row>
    <row r="294" spans="1:7" x14ac:dyDescent="0.3">
      <c r="A294" t="s">
        <v>2716</v>
      </c>
      <c r="B294" t="s">
        <v>3421</v>
      </c>
      <c r="C294" t="s">
        <v>3417</v>
      </c>
      <c r="D294" s="11" t="s">
        <v>2718</v>
      </c>
      <c r="E294" t="s">
        <v>4871</v>
      </c>
    </row>
    <row r="295" spans="1:7" x14ac:dyDescent="0.3">
      <c r="A295" t="s">
        <v>2716</v>
      </c>
      <c r="B295" t="s">
        <v>3414</v>
      </c>
      <c r="C295" t="s">
        <v>3417</v>
      </c>
      <c r="D295" s="11" t="s">
        <v>2718</v>
      </c>
      <c r="F295" t="s">
        <v>3404</v>
      </c>
      <c r="G295" t="s">
        <v>3420</v>
      </c>
    </row>
    <row r="296" spans="1:7" x14ac:dyDescent="0.3">
      <c r="A296" t="s">
        <v>1706</v>
      </c>
      <c r="B296" t="s">
        <v>4869</v>
      </c>
      <c r="C296" t="s">
        <v>3410</v>
      </c>
      <c r="D296" s="11" t="s">
        <v>1710</v>
      </c>
      <c r="E296" t="s">
        <v>3407</v>
      </c>
      <c r="F296" t="s">
        <v>3411</v>
      </c>
      <c r="G296" t="s">
        <v>3423</v>
      </c>
    </row>
    <row r="297" spans="1:7" x14ac:dyDescent="0.3">
      <c r="A297" t="s">
        <v>1706</v>
      </c>
      <c r="B297" t="s">
        <v>3422</v>
      </c>
      <c r="C297" t="s">
        <v>33</v>
      </c>
      <c r="D297" s="11" t="s">
        <v>1710</v>
      </c>
      <c r="E297" t="s">
        <v>4871</v>
      </c>
      <c r="G297" t="s">
        <v>3420</v>
      </c>
    </row>
    <row r="298" spans="1:7" x14ac:dyDescent="0.3">
      <c r="A298" t="s">
        <v>1706</v>
      </c>
      <c r="B298" t="s">
        <v>3421</v>
      </c>
      <c r="D298" s="11" t="s">
        <v>1710</v>
      </c>
      <c r="E298" t="s">
        <v>3403</v>
      </c>
      <c r="G298" t="s">
        <v>3420</v>
      </c>
    </row>
    <row r="299" spans="1:7" x14ac:dyDescent="0.3">
      <c r="A299" t="s">
        <v>1000</v>
      </c>
      <c r="B299" t="s">
        <v>3425</v>
      </c>
      <c r="D299" s="11" t="s">
        <v>1003</v>
      </c>
      <c r="E299" t="s">
        <v>3407</v>
      </c>
      <c r="F299" t="s">
        <v>3404</v>
      </c>
      <c r="G299" t="s">
        <v>3418</v>
      </c>
    </row>
    <row r="300" spans="1:7" x14ac:dyDescent="0.3">
      <c r="A300" t="s">
        <v>1000</v>
      </c>
      <c r="B300" t="s">
        <v>3406</v>
      </c>
      <c r="C300" t="s">
        <v>3413</v>
      </c>
      <c r="D300" s="11" t="s">
        <v>1003</v>
      </c>
      <c r="E300" t="s">
        <v>3403</v>
      </c>
      <c r="F300" t="s">
        <v>3404</v>
      </c>
      <c r="G300" t="s">
        <v>3420</v>
      </c>
    </row>
    <row r="301" spans="1:7" x14ac:dyDescent="0.3">
      <c r="A301" t="s">
        <v>1000</v>
      </c>
      <c r="B301" t="s">
        <v>3414</v>
      </c>
      <c r="C301" t="s">
        <v>3402</v>
      </c>
      <c r="D301" s="11" t="s">
        <v>1003</v>
      </c>
      <c r="E301" t="s">
        <v>3435</v>
      </c>
    </row>
    <row r="302" spans="1:7" x14ac:dyDescent="0.3">
      <c r="A302" t="s">
        <v>3295</v>
      </c>
      <c r="B302" t="s">
        <v>3422</v>
      </c>
      <c r="C302" t="s">
        <v>3417</v>
      </c>
      <c r="D302" s="11" t="s">
        <v>471</v>
      </c>
      <c r="E302" t="s">
        <v>3407</v>
      </c>
      <c r="G302" t="s">
        <v>3416</v>
      </c>
    </row>
    <row r="303" spans="1:7" x14ac:dyDescent="0.3">
      <c r="A303" t="s">
        <v>3295</v>
      </c>
      <c r="B303" t="s">
        <v>3406</v>
      </c>
      <c r="C303" t="s">
        <v>3417</v>
      </c>
      <c r="D303" s="11" t="s">
        <v>471</v>
      </c>
      <c r="E303" t="s">
        <v>3407</v>
      </c>
      <c r="G303" t="s">
        <v>3405</v>
      </c>
    </row>
    <row r="304" spans="1:7" x14ac:dyDescent="0.3">
      <c r="A304" t="s">
        <v>3295</v>
      </c>
      <c r="B304" t="s">
        <v>3421</v>
      </c>
      <c r="C304" t="s">
        <v>3410</v>
      </c>
      <c r="D304" s="11" t="s">
        <v>471</v>
      </c>
      <c r="E304" t="s">
        <v>3403</v>
      </c>
      <c r="F304" t="s">
        <v>3409</v>
      </c>
      <c r="G304" t="s">
        <v>3405</v>
      </c>
    </row>
    <row r="305" spans="1:7" x14ac:dyDescent="0.3">
      <c r="A305" t="s">
        <v>953</v>
      </c>
      <c r="B305" t="s">
        <v>4870</v>
      </c>
      <c r="C305" t="s">
        <v>3417</v>
      </c>
      <c r="D305" s="11" t="s">
        <v>956</v>
      </c>
      <c r="F305" t="s">
        <v>3404</v>
      </c>
      <c r="G305" t="s">
        <v>3423</v>
      </c>
    </row>
    <row r="306" spans="1:7" x14ac:dyDescent="0.3">
      <c r="A306" t="s">
        <v>953</v>
      </c>
      <c r="B306" t="s">
        <v>3422</v>
      </c>
      <c r="D306" s="11" t="s">
        <v>956</v>
      </c>
      <c r="E306" t="s">
        <v>3403</v>
      </c>
      <c r="F306" t="s">
        <v>3404</v>
      </c>
      <c r="G306" t="s">
        <v>3408</v>
      </c>
    </row>
    <row r="307" spans="1:7" x14ac:dyDescent="0.3">
      <c r="A307" t="s">
        <v>953</v>
      </c>
      <c r="B307" t="s">
        <v>3424</v>
      </c>
      <c r="C307" t="s">
        <v>3402</v>
      </c>
      <c r="D307" s="11" t="s">
        <v>956</v>
      </c>
      <c r="F307" t="s">
        <v>3409</v>
      </c>
      <c r="G307" t="s">
        <v>3405</v>
      </c>
    </row>
    <row r="308" spans="1:7" x14ac:dyDescent="0.3">
      <c r="A308" t="s">
        <v>1480</v>
      </c>
      <c r="B308" t="s">
        <v>4869</v>
      </c>
      <c r="C308" t="s">
        <v>3402</v>
      </c>
      <c r="D308" s="11" t="s">
        <v>1483</v>
      </c>
      <c r="E308" t="s">
        <v>3407</v>
      </c>
      <c r="G308" t="s">
        <v>3418</v>
      </c>
    </row>
    <row r="309" spans="1:7" x14ac:dyDescent="0.3">
      <c r="A309" t="s">
        <v>1480</v>
      </c>
      <c r="B309" t="s">
        <v>3412</v>
      </c>
      <c r="D309" s="11" t="s">
        <v>1483</v>
      </c>
      <c r="E309" t="s">
        <v>3407</v>
      </c>
      <c r="F309" t="s">
        <v>3411</v>
      </c>
      <c r="G309" t="s">
        <v>3405</v>
      </c>
    </row>
    <row r="310" spans="1:7" x14ac:dyDescent="0.3">
      <c r="A310" t="s">
        <v>3495</v>
      </c>
      <c r="B310" t="s">
        <v>3421</v>
      </c>
      <c r="C310" t="s">
        <v>3402</v>
      </c>
      <c r="D310" s="11" t="s">
        <v>1655</v>
      </c>
      <c r="E310" t="s">
        <v>3407</v>
      </c>
      <c r="G310" t="s">
        <v>3418</v>
      </c>
    </row>
    <row r="311" spans="1:7" x14ac:dyDescent="0.3">
      <c r="A311" t="s">
        <v>3495</v>
      </c>
      <c r="B311" t="s">
        <v>3425</v>
      </c>
      <c r="D311" s="11" t="s">
        <v>1655</v>
      </c>
      <c r="E311" t="s">
        <v>3435</v>
      </c>
      <c r="G311" t="s">
        <v>3418</v>
      </c>
    </row>
    <row r="312" spans="1:7" x14ac:dyDescent="0.3">
      <c r="A312" t="s">
        <v>3495</v>
      </c>
      <c r="B312" t="s">
        <v>3424</v>
      </c>
      <c r="D312" s="11" t="s">
        <v>1655</v>
      </c>
      <c r="E312" t="s">
        <v>3403</v>
      </c>
      <c r="F312" t="s">
        <v>3411</v>
      </c>
      <c r="G312" t="s">
        <v>3420</v>
      </c>
    </row>
    <row r="313" spans="1:7" x14ac:dyDescent="0.3">
      <c r="A313" t="s">
        <v>3495</v>
      </c>
      <c r="B313" t="s">
        <v>3406</v>
      </c>
      <c r="C313" t="s">
        <v>3413</v>
      </c>
      <c r="D313" s="11" t="s">
        <v>1655</v>
      </c>
      <c r="E313" t="s">
        <v>3407</v>
      </c>
      <c r="F313" t="s">
        <v>3409</v>
      </c>
      <c r="G313" t="s">
        <v>3405</v>
      </c>
    </row>
    <row r="314" spans="1:7" x14ac:dyDescent="0.3">
      <c r="A314" t="s">
        <v>474</v>
      </c>
      <c r="B314" t="s">
        <v>4869</v>
      </c>
      <c r="D314" s="11" t="s">
        <v>478</v>
      </c>
      <c r="E314" t="s">
        <v>3407</v>
      </c>
      <c r="F314" t="s">
        <v>3409</v>
      </c>
      <c r="G314" t="s">
        <v>3416</v>
      </c>
    </row>
    <row r="315" spans="1:7" x14ac:dyDescent="0.3">
      <c r="A315" t="s">
        <v>474</v>
      </c>
      <c r="B315" t="s">
        <v>3421</v>
      </c>
      <c r="C315" t="s">
        <v>3417</v>
      </c>
      <c r="D315" s="11" t="s">
        <v>478</v>
      </c>
      <c r="F315" t="s">
        <v>3415</v>
      </c>
      <c r="G315" t="s">
        <v>3408</v>
      </c>
    </row>
    <row r="316" spans="1:7" x14ac:dyDescent="0.3">
      <c r="A316" t="s">
        <v>474</v>
      </c>
      <c r="B316" t="s">
        <v>3419</v>
      </c>
      <c r="C316" t="s">
        <v>3402</v>
      </c>
      <c r="D316" s="11" t="s">
        <v>478</v>
      </c>
      <c r="E316" t="s">
        <v>4871</v>
      </c>
      <c r="G316" t="s">
        <v>3408</v>
      </c>
    </row>
    <row r="317" spans="1:7" x14ac:dyDescent="0.3">
      <c r="A317" t="s">
        <v>474</v>
      </c>
      <c r="B317" t="s">
        <v>3424</v>
      </c>
      <c r="C317" t="s">
        <v>3402</v>
      </c>
      <c r="D317" s="11" t="s">
        <v>478</v>
      </c>
      <c r="F317" t="s">
        <v>3411</v>
      </c>
      <c r="G317" t="s">
        <v>3418</v>
      </c>
    </row>
    <row r="318" spans="1:7" x14ac:dyDescent="0.3">
      <c r="A318" t="s">
        <v>2455</v>
      </c>
      <c r="B318" t="s">
        <v>3424</v>
      </c>
      <c r="C318" t="s">
        <v>3417</v>
      </c>
      <c r="D318" s="11" t="s">
        <v>2458</v>
      </c>
      <c r="E318" t="s">
        <v>3435</v>
      </c>
      <c r="G318" t="s">
        <v>3405</v>
      </c>
    </row>
    <row r="319" spans="1:7" x14ac:dyDescent="0.3">
      <c r="A319" t="s">
        <v>2455</v>
      </c>
      <c r="B319" t="s">
        <v>3406</v>
      </c>
      <c r="C319" t="s">
        <v>33</v>
      </c>
      <c r="D319" s="11" t="s">
        <v>2458</v>
      </c>
      <c r="E319" t="s">
        <v>4871</v>
      </c>
      <c r="F319" t="s">
        <v>3415</v>
      </c>
      <c r="G319" t="s">
        <v>3420</v>
      </c>
    </row>
    <row r="320" spans="1:7" x14ac:dyDescent="0.3">
      <c r="A320" t="s">
        <v>2455</v>
      </c>
      <c r="B320" t="s">
        <v>3425</v>
      </c>
      <c r="C320" t="s">
        <v>3402</v>
      </c>
      <c r="D320" s="11" t="s">
        <v>2458</v>
      </c>
      <c r="E320" t="s">
        <v>4871</v>
      </c>
      <c r="G320" t="s">
        <v>3420</v>
      </c>
    </row>
    <row r="321" spans="1:7" x14ac:dyDescent="0.3">
      <c r="A321" t="s">
        <v>2455</v>
      </c>
      <c r="B321" t="s">
        <v>4869</v>
      </c>
      <c r="C321" t="s">
        <v>3417</v>
      </c>
      <c r="D321" s="11" t="s">
        <v>2458</v>
      </c>
      <c r="E321" t="s">
        <v>4871</v>
      </c>
    </row>
    <row r="322" spans="1:7" x14ac:dyDescent="0.3">
      <c r="A322" t="s">
        <v>2289</v>
      </c>
      <c r="B322" t="s">
        <v>3425</v>
      </c>
      <c r="C322" t="s">
        <v>3413</v>
      </c>
      <c r="D322" s="11" t="s">
        <v>2292</v>
      </c>
      <c r="F322" t="s">
        <v>3409</v>
      </c>
      <c r="G322" t="s">
        <v>3416</v>
      </c>
    </row>
    <row r="323" spans="1:7" x14ac:dyDescent="0.3">
      <c r="A323" t="s">
        <v>2289</v>
      </c>
      <c r="B323" t="s">
        <v>3419</v>
      </c>
      <c r="C323" t="s">
        <v>3402</v>
      </c>
      <c r="D323" s="11" t="s">
        <v>2292</v>
      </c>
      <c r="E323" t="s">
        <v>3407</v>
      </c>
    </row>
    <row r="324" spans="1:7" x14ac:dyDescent="0.3">
      <c r="A324" t="s">
        <v>2289</v>
      </c>
      <c r="B324" t="s">
        <v>3412</v>
      </c>
      <c r="C324" t="s">
        <v>3417</v>
      </c>
      <c r="D324" s="11" t="s">
        <v>2292</v>
      </c>
    </row>
    <row r="325" spans="1:7" x14ac:dyDescent="0.3">
      <c r="A325" t="s">
        <v>3212</v>
      </c>
      <c r="B325" t="s">
        <v>4869</v>
      </c>
      <c r="C325" t="s">
        <v>3413</v>
      </c>
      <c r="D325" s="11" t="s">
        <v>3214</v>
      </c>
      <c r="F325" t="s">
        <v>3411</v>
      </c>
      <c r="G325" t="s">
        <v>3420</v>
      </c>
    </row>
    <row r="326" spans="1:7" x14ac:dyDescent="0.3">
      <c r="A326" t="s">
        <v>3212</v>
      </c>
      <c r="B326" t="s">
        <v>4870</v>
      </c>
      <c r="C326" t="s">
        <v>3402</v>
      </c>
      <c r="D326" s="11" t="s">
        <v>3214</v>
      </c>
      <c r="E326" t="s">
        <v>4871</v>
      </c>
      <c r="F326" t="s">
        <v>3404</v>
      </c>
      <c r="G326" t="s">
        <v>3405</v>
      </c>
    </row>
    <row r="327" spans="1:7" x14ac:dyDescent="0.3">
      <c r="A327" t="s">
        <v>3212</v>
      </c>
      <c r="B327" t="s">
        <v>3425</v>
      </c>
      <c r="D327" s="11" t="s">
        <v>3214</v>
      </c>
      <c r="G327" t="s">
        <v>3418</v>
      </c>
    </row>
    <row r="328" spans="1:7" x14ac:dyDescent="0.3">
      <c r="A328" t="s">
        <v>3212</v>
      </c>
      <c r="B328" t="s">
        <v>3406</v>
      </c>
      <c r="D328" s="11" t="s">
        <v>3214</v>
      </c>
      <c r="G328" t="s">
        <v>3405</v>
      </c>
    </row>
    <row r="329" spans="1:7" x14ac:dyDescent="0.3">
      <c r="A329" t="s">
        <v>2040</v>
      </c>
      <c r="B329" t="s">
        <v>4869</v>
      </c>
      <c r="C329" t="s">
        <v>33</v>
      </c>
      <c r="F329" t="s">
        <v>3415</v>
      </c>
      <c r="G329" t="s">
        <v>3405</v>
      </c>
    </row>
    <row r="330" spans="1:7" x14ac:dyDescent="0.3">
      <c r="A330" t="s">
        <v>2040</v>
      </c>
      <c r="B330" t="s">
        <v>3425</v>
      </c>
      <c r="C330" t="s">
        <v>3413</v>
      </c>
      <c r="E330" t="s">
        <v>3403</v>
      </c>
      <c r="F330" t="s">
        <v>3415</v>
      </c>
      <c r="G330" t="s">
        <v>3416</v>
      </c>
    </row>
    <row r="331" spans="1:7" x14ac:dyDescent="0.3">
      <c r="A331" t="s">
        <v>2040</v>
      </c>
      <c r="B331" t="s">
        <v>3421</v>
      </c>
      <c r="C331" t="s">
        <v>3402</v>
      </c>
      <c r="F331" t="s">
        <v>3415</v>
      </c>
    </row>
    <row r="332" spans="1:7" x14ac:dyDescent="0.3">
      <c r="A332" t="s">
        <v>2040</v>
      </c>
      <c r="B332" t="s">
        <v>3414</v>
      </c>
      <c r="C332" t="s">
        <v>33</v>
      </c>
      <c r="G332" t="s">
        <v>3408</v>
      </c>
    </row>
    <row r="333" spans="1:7" x14ac:dyDescent="0.3">
      <c r="A333" t="s">
        <v>3529</v>
      </c>
      <c r="B333" t="s">
        <v>3421</v>
      </c>
      <c r="D333" s="11" t="s">
        <v>1061</v>
      </c>
      <c r="E333" t="s">
        <v>3407</v>
      </c>
    </row>
    <row r="334" spans="1:7" x14ac:dyDescent="0.3">
      <c r="A334" t="s">
        <v>3529</v>
      </c>
      <c r="B334" t="s">
        <v>3406</v>
      </c>
      <c r="C334" t="s">
        <v>3410</v>
      </c>
      <c r="D334" s="11" t="s">
        <v>1061</v>
      </c>
      <c r="E334" t="s">
        <v>4871</v>
      </c>
    </row>
    <row r="335" spans="1:7" x14ac:dyDescent="0.3">
      <c r="A335" t="s">
        <v>1332</v>
      </c>
      <c r="B335" t="s">
        <v>3406</v>
      </c>
      <c r="C335" t="s">
        <v>3413</v>
      </c>
      <c r="D335" s="11" t="s">
        <v>1335</v>
      </c>
      <c r="E335" t="s">
        <v>3407</v>
      </c>
      <c r="F335" t="s">
        <v>3415</v>
      </c>
      <c r="G335" t="s">
        <v>3423</v>
      </c>
    </row>
    <row r="336" spans="1:7" x14ac:dyDescent="0.3">
      <c r="A336" t="s">
        <v>1332</v>
      </c>
      <c r="B336" t="s">
        <v>3422</v>
      </c>
      <c r="D336" s="11" t="s">
        <v>1335</v>
      </c>
      <c r="E336" t="s">
        <v>3407</v>
      </c>
      <c r="G336" t="s">
        <v>3408</v>
      </c>
    </row>
    <row r="337" spans="1:7" x14ac:dyDescent="0.3">
      <c r="A337" t="s">
        <v>1332</v>
      </c>
      <c r="B337" t="s">
        <v>4869</v>
      </c>
      <c r="C337" t="s">
        <v>3410</v>
      </c>
      <c r="D337" s="11" t="s">
        <v>1335</v>
      </c>
      <c r="E337" t="s">
        <v>3435</v>
      </c>
    </row>
    <row r="338" spans="1:7" x14ac:dyDescent="0.3">
      <c r="A338" t="s">
        <v>1332</v>
      </c>
      <c r="B338" t="s">
        <v>3414</v>
      </c>
      <c r="D338" s="11" t="s">
        <v>1335</v>
      </c>
      <c r="E338" t="s">
        <v>4871</v>
      </c>
      <c r="G338" t="s">
        <v>3416</v>
      </c>
    </row>
    <row r="339" spans="1:7" x14ac:dyDescent="0.3">
      <c r="A339" t="s">
        <v>1332</v>
      </c>
      <c r="B339" t="s">
        <v>3419</v>
      </c>
      <c r="C339" t="s">
        <v>33</v>
      </c>
      <c r="D339" s="11" t="s">
        <v>1335</v>
      </c>
      <c r="E339" t="s">
        <v>3407</v>
      </c>
      <c r="F339" t="s">
        <v>3415</v>
      </c>
      <c r="G339" t="s">
        <v>3416</v>
      </c>
    </row>
    <row r="340" spans="1:7" x14ac:dyDescent="0.3">
      <c r="A340" t="s">
        <v>1773</v>
      </c>
      <c r="B340" t="s">
        <v>3406</v>
      </c>
      <c r="C340" t="s">
        <v>3413</v>
      </c>
      <c r="D340" s="11" t="s">
        <v>1777</v>
      </c>
      <c r="E340" t="s">
        <v>3407</v>
      </c>
      <c r="G340" t="s">
        <v>3408</v>
      </c>
    </row>
    <row r="341" spans="1:7" x14ac:dyDescent="0.3">
      <c r="A341" t="s">
        <v>1773</v>
      </c>
      <c r="B341" t="s">
        <v>4870</v>
      </c>
      <c r="D341" s="11" t="s">
        <v>1777</v>
      </c>
      <c r="E341" t="s">
        <v>4871</v>
      </c>
      <c r="F341" t="s">
        <v>3415</v>
      </c>
      <c r="G341" t="s">
        <v>3405</v>
      </c>
    </row>
    <row r="342" spans="1:7" x14ac:dyDescent="0.3">
      <c r="A342" t="s">
        <v>1773</v>
      </c>
      <c r="B342" t="s">
        <v>3412</v>
      </c>
      <c r="D342" s="11" t="s">
        <v>1777</v>
      </c>
      <c r="E342" t="s">
        <v>3435</v>
      </c>
      <c r="G342" t="s">
        <v>3405</v>
      </c>
    </row>
    <row r="343" spans="1:7" x14ac:dyDescent="0.3">
      <c r="A343" t="s">
        <v>3462</v>
      </c>
      <c r="B343" t="s">
        <v>3421</v>
      </c>
      <c r="C343" t="s">
        <v>3417</v>
      </c>
      <c r="D343" s="11" t="s">
        <v>3364</v>
      </c>
      <c r="E343" t="s">
        <v>3407</v>
      </c>
      <c r="G343" t="s">
        <v>3423</v>
      </c>
    </row>
    <row r="344" spans="1:7" x14ac:dyDescent="0.3">
      <c r="A344" t="s">
        <v>3462</v>
      </c>
      <c r="B344" t="s">
        <v>3425</v>
      </c>
      <c r="C344" t="s">
        <v>3417</v>
      </c>
      <c r="D344" s="11" t="s">
        <v>3364</v>
      </c>
      <c r="G344" t="s">
        <v>3408</v>
      </c>
    </row>
    <row r="345" spans="1:7" x14ac:dyDescent="0.3">
      <c r="A345" t="s">
        <v>3462</v>
      </c>
      <c r="B345" t="s">
        <v>3424</v>
      </c>
      <c r="C345" t="s">
        <v>3410</v>
      </c>
      <c r="D345" s="11" t="s">
        <v>3364</v>
      </c>
      <c r="E345" t="s">
        <v>3407</v>
      </c>
      <c r="F345" t="s">
        <v>3415</v>
      </c>
      <c r="G345" t="s">
        <v>3408</v>
      </c>
    </row>
    <row r="346" spans="1:7" x14ac:dyDescent="0.3">
      <c r="A346" t="s">
        <v>3328</v>
      </c>
      <c r="B346" t="s">
        <v>3414</v>
      </c>
      <c r="D346" s="11" t="s">
        <v>844</v>
      </c>
      <c r="E346" t="s">
        <v>4871</v>
      </c>
      <c r="G346" t="s">
        <v>3420</v>
      </c>
    </row>
    <row r="347" spans="1:7" x14ac:dyDescent="0.3">
      <c r="A347" t="s">
        <v>3328</v>
      </c>
      <c r="B347" t="s">
        <v>3406</v>
      </c>
      <c r="C347" t="s">
        <v>3410</v>
      </c>
      <c r="D347" s="11" t="s">
        <v>844</v>
      </c>
      <c r="F347" t="s">
        <v>3415</v>
      </c>
      <c r="G347" t="s">
        <v>3418</v>
      </c>
    </row>
    <row r="348" spans="1:7" x14ac:dyDescent="0.3">
      <c r="A348" t="s">
        <v>3328</v>
      </c>
      <c r="B348" t="s">
        <v>3412</v>
      </c>
      <c r="C348" t="s">
        <v>3413</v>
      </c>
      <c r="D348" s="11" t="s">
        <v>844</v>
      </c>
      <c r="G348" t="s">
        <v>3405</v>
      </c>
    </row>
    <row r="349" spans="1:7" x14ac:dyDescent="0.3">
      <c r="A349" t="s">
        <v>3328</v>
      </c>
      <c r="B349" t="s">
        <v>3419</v>
      </c>
      <c r="C349" t="s">
        <v>3402</v>
      </c>
      <c r="D349" s="11" t="s">
        <v>844</v>
      </c>
      <c r="E349" t="s">
        <v>3407</v>
      </c>
      <c r="G349" t="s">
        <v>3423</v>
      </c>
    </row>
    <row r="350" spans="1:7" x14ac:dyDescent="0.3">
      <c r="A350" t="s">
        <v>322</v>
      </c>
      <c r="B350" t="s">
        <v>3421</v>
      </c>
      <c r="C350" t="s">
        <v>3402</v>
      </c>
      <c r="D350" s="11" t="s">
        <v>325</v>
      </c>
      <c r="F350" t="s">
        <v>3404</v>
      </c>
      <c r="G350" t="s">
        <v>3423</v>
      </c>
    </row>
    <row r="351" spans="1:7" x14ac:dyDescent="0.3">
      <c r="A351" t="s">
        <v>322</v>
      </c>
      <c r="B351" t="s">
        <v>3406</v>
      </c>
      <c r="D351" s="11" t="s">
        <v>325</v>
      </c>
      <c r="F351" t="s">
        <v>3411</v>
      </c>
    </row>
    <row r="352" spans="1:7" x14ac:dyDescent="0.3">
      <c r="A352" t="s">
        <v>1755</v>
      </c>
      <c r="B352" t="s">
        <v>3406</v>
      </c>
      <c r="C352" t="s">
        <v>3417</v>
      </c>
      <c r="D352" s="11" t="s">
        <v>1379</v>
      </c>
      <c r="E352" t="s">
        <v>3435</v>
      </c>
      <c r="F352" t="s">
        <v>3409</v>
      </c>
      <c r="G352" t="s">
        <v>3405</v>
      </c>
    </row>
    <row r="353" spans="1:7" x14ac:dyDescent="0.3">
      <c r="A353" t="s">
        <v>1755</v>
      </c>
      <c r="B353" t="s">
        <v>4869</v>
      </c>
      <c r="D353" s="11" t="s">
        <v>1379</v>
      </c>
      <c r="E353" t="s">
        <v>4871</v>
      </c>
      <c r="G353" t="s">
        <v>3418</v>
      </c>
    </row>
    <row r="354" spans="1:7" x14ac:dyDescent="0.3">
      <c r="A354" t="s">
        <v>1381</v>
      </c>
      <c r="B354" t="s">
        <v>3414</v>
      </c>
      <c r="C354" t="s">
        <v>3410</v>
      </c>
      <c r="D354" s="11" t="s">
        <v>1383</v>
      </c>
      <c r="F354" t="s">
        <v>3404</v>
      </c>
      <c r="G354" t="s">
        <v>3423</v>
      </c>
    </row>
    <row r="355" spans="1:7" x14ac:dyDescent="0.3">
      <c r="A355" t="s">
        <v>1381</v>
      </c>
      <c r="B355" t="s">
        <v>3406</v>
      </c>
      <c r="C355" t="s">
        <v>3413</v>
      </c>
      <c r="D355" s="11" t="s">
        <v>1383</v>
      </c>
      <c r="F355" t="s">
        <v>3411</v>
      </c>
      <c r="G355" t="s">
        <v>3423</v>
      </c>
    </row>
    <row r="356" spans="1:7" x14ac:dyDescent="0.3">
      <c r="A356" t="s">
        <v>1381</v>
      </c>
      <c r="B356" t="s">
        <v>3425</v>
      </c>
      <c r="C356" t="s">
        <v>3402</v>
      </c>
      <c r="D356" s="11" t="s">
        <v>1383</v>
      </c>
      <c r="F356" t="s">
        <v>3404</v>
      </c>
      <c r="G356" t="s">
        <v>3423</v>
      </c>
    </row>
    <row r="357" spans="1:7" x14ac:dyDescent="0.3">
      <c r="A357" t="s">
        <v>1381</v>
      </c>
      <c r="B357" t="s">
        <v>3422</v>
      </c>
      <c r="C357" t="s">
        <v>3410</v>
      </c>
      <c r="D357" s="11" t="s">
        <v>1383</v>
      </c>
      <c r="E357" t="s">
        <v>3435</v>
      </c>
      <c r="G357" t="s">
        <v>3416</v>
      </c>
    </row>
    <row r="358" spans="1:7" x14ac:dyDescent="0.3">
      <c r="A358" t="s">
        <v>3473</v>
      </c>
      <c r="B358" t="s">
        <v>3422</v>
      </c>
      <c r="C358" t="s">
        <v>3410</v>
      </c>
      <c r="D358" s="11" t="s">
        <v>661</v>
      </c>
      <c r="E358" t="s">
        <v>3407</v>
      </c>
    </row>
    <row r="359" spans="1:7" x14ac:dyDescent="0.3">
      <c r="A359" t="s">
        <v>3473</v>
      </c>
      <c r="B359" t="s">
        <v>3425</v>
      </c>
      <c r="D359" s="11" t="s">
        <v>661</v>
      </c>
      <c r="E359" t="s">
        <v>4871</v>
      </c>
      <c r="F359" t="s">
        <v>3404</v>
      </c>
      <c r="G359" t="s">
        <v>3418</v>
      </c>
    </row>
    <row r="360" spans="1:7" x14ac:dyDescent="0.3">
      <c r="A360" t="s">
        <v>3179</v>
      </c>
      <c r="B360" t="s">
        <v>3406</v>
      </c>
      <c r="C360" t="s">
        <v>3402</v>
      </c>
      <c r="D360" s="11" t="s">
        <v>3181</v>
      </c>
      <c r="E360" t="s">
        <v>3407</v>
      </c>
      <c r="F360" t="s">
        <v>3404</v>
      </c>
      <c r="G360" t="s">
        <v>3408</v>
      </c>
    </row>
    <row r="361" spans="1:7" x14ac:dyDescent="0.3">
      <c r="A361" t="s">
        <v>3179</v>
      </c>
      <c r="B361" t="s">
        <v>3422</v>
      </c>
      <c r="C361" t="s">
        <v>3402</v>
      </c>
      <c r="D361" s="11" t="s">
        <v>3181</v>
      </c>
      <c r="G361" t="s">
        <v>3420</v>
      </c>
    </row>
    <row r="362" spans="1:7" x14ac:dyDescent="0.3">
      <c r="A362" t="s">
        <v>1917</v>
      </c>
      <c r="B362" t="s">
        <v>4870</v>
      </c>
      <c r="C362" t="s">
        <v>3410</v>
      </c>
      <c r="D362" s="11" t="s">
        <v>1920</v>
      </c>
      <c r="E362" t="s">
        <v>4871</v>
      </c>
      <c r="F362" t="s">
        <v>3404</v>
      </c>
      <c r="G362" t="s">
        <v>3416</v>
      </c>
    </row>
    <row r="363" spans="1:7" x14ac:dyDescent="0.3">
      <c r="A363" t="s">
        <v>1917</v>
      </c>
      <c r="B363" t="s">
        <v>3422</v>
      </c>
      <c r="C363" t="s">
        <v>33</v>
      </c>
      <c r="D363" s="11" t="s">
        <v>1920</v>
      </c>
      <c r="F363" t="s">
        <v>3404</v>
      </c>
      <c r="G363" t="s">
        <v>3418</v>
      </c>
    </row>
    <row r="364" spans="1:7" x14ac:dyDescent="0.3">
      <c r="A364" t="s">
        <v>1917</v>
      </c>
      <c r="B364" t="s">
        <v>4869</v>
      </c>
      <c r="C364" t="s">
        <v>3417</v>
      </c>
      <c r="D364" s="11" t="s">
        <v>1920</v>
      </c>
      <c r="F364" t="s">
        <v>3415</v>
      </c>
      <c r="G364" t="s">
        <v>3423</v>
      </c>
    </row>
    <row r="365" spans="1:7" x14ac:dyDescent="0.3">
      <c r="A365" t="s">
        <v>1917</v>
      </c>
      <c r="B365" t="s">
        <v>3412</v>
      </c>
      <c r="C365" t="s">
        <v>3402</v>
      </c>
      <c r="D365" s="11" t="s">
        <v>1920</v>
      </c>
      <c r="E365" t="s">
        <v>4871</v>
      </c>
      <c r="F365" t="s">
        <v>3404</v>
      </c>
      <c r="G365" t="s">
        <v>3408</v>
      </c>
    </row>
    <row r="366" spans="1:7" x14ac:dyDescent="0.3">
      <c r="A366" t="s">
        <v>677</v>
      </c>
      <c r="B366" t="s">
        <v>3406</v>
      </c>
      <c r="C366" t="s">
        <v>33</v>
      </c>
      <c r="D366" s="11" t="s">
        <v>680</v>
      </c>
      <c r="F366" t="s">
        <v>3409</v>
      </c>
      <c r="G366" t="s">
        <v>3408</v>
      </c>
    </row>
    <row r="367" spans="1:7" x14ac:dyDescent="0.3">
      <c r="A367" t="s">
        <v>677</v>
      </c>
      <c r="B367" t="s">
        <v>4869</v>
      </c>
      <c r="C367" t="s">
        <v>3417</v>
      </c>
      <c r="D367" s="11" t="s">
        <v>680</v>
      </c>
      <c r="E367" t="s">
        <v>3435</v>
      </c>
      <c r="F367" t="s">
        <v>3415</v>
      </c>
      <c r="G367" t="s">
        <v>3416</v>
      </c>
    </row>
    <row r="368" spans="1:7" x14ac:dyDescent="0.3">
      <c r="A368" t="s">
        <v>677</v>
      </c>
      <c r="B368" t="s">
        <v>4870</v>
      </c>
      <c r="C368" t="s">
        <v>3417</v>
      </c>
      <c r="D368" s="11" t="s">
        <v>680</v>
      </c>
      <c r="G368" t="s">
        <v>3408</v>
      </c>
    </row>
    <row r="369" spans="1:7" x14ac:dyDescent="0.3">
      <c r="A369" t="s">
        <v>677</v>
      </c>
      <c r="B369" t="s">
        <v>3421</v>
      </c>
      <c r="C369" t="s">
        <v>3402</v>
      </c>
      <c r="D369" s="11" t="s">
        <v>680</v>
      </c>
      <c r="E369" t="s">
        <v>3403</v>
      </c>
      <c r="F369" t="s">
        <v>3404</v>
      </c>
      <c r="G369" t="s">
        <v>3405</v>
      </c>
    </row>
    <row r="370" spans="1:7" x14ac:dyDescent="0.3">
      <c r="A370" t="s">
        <v>677</v>
      </c>
      <c r="B370" t="s">
        <v>3424</v>
      </c>
      <c r="D370" s="11" t="s">
        <v>680</v>
      </c>
      <c r="F370" t="s">
        <v>3409</v>
      </c>
      <c r="G370" t="s">
        <v>3420</v>
      </c>
    </row>
    <row r="371" spans="1:7" x14ac:dyDescent="0.3">
      <c r="A371" t="s">
        <v>988</v>
      </c>
      <c r="B371" t="s">
        <v>3406</v>
      </c>
      <c r="C371" t="s">
        <v>3413</v>
      </c>
      <c r="D371" s="11" t="s">
        <v>991</v>
      </c>
      <c r="E371" t="s">
        <v>4871</v>
      </c>
      <c r="F371" t="s">
        <v>3409</v>
      </c>
      <c r="G371" t="s">
        <v>3408</v>
      </c>
    </row>
    <row r="372" spans="1:7" x14ac:dyDescent="0.3">
      <c r="A372" t="s">
        <v>988</v>
      </c>
      <c r="B372" t="s">
        <v>4869</v>
      </c>
      <c r="C372" t="s">
        <v>3417</v>
      </c>
      <c r="D372" s="11" t="s">
        <v>991</v>
      </c>
      <c r="F372" t="s">
        <v>3404</v>
      </c>
      <c r="G372" t="s">
        <v>3405</v>
      </c>
    </row>
    <row r="373" spans="1:7" x14ac:dyDescent="0.3">
      <c r="A373" t="s">
        <v>988</v>
      </c>
      <c r="B373" t="s">
        <v>3421</v>
      </c>
      <c r="C373" t="s">
        <v>3410</v>
      </c>
      <c r="D373" s="11" t="s">
        <v>991</v>
      </c>
      <c r="F373" t="s">
        <v>3415</v>
      </c>
      <c r="G373" t="s">
        <v>3420</v>
      </c>
    </row>
    <row r="374" spans="1:7" x14ac:dyDescent="0.3">
      <c r="A374" t="s">
        <v>988</v>
      </c>
      <c r="B374" t="s">
        <v>3414</v>
      </c>
      <c r="D374" s="11" t="s">
        <v>991</v>
      </c>
      <c r="E374" t="s">
        <v>4871</v>
      </c>
      <c r="F374" t="s">
        <v>3404</v>
      </c>
      <c r="G374" t="s">
        <v>3408</v>
      </c>
    </row>
    <row r="375" spans="1:7" x14ac:dyDescent="0.3">
      <c r="A375" t="s">
        <v>988</v>
      </c>
      <c r="B375" t="s">
        <v>3425</v>
      </c>
      <c r="C375" t="s">
        <v>3417</v>
      </c>
      <c r="D375" s="11" t="s">
        <v>991</v>
      </c>
      <c r="E375" t="s">
        <v>3407</v>
      </c>
      <c r="G375" t="s">
        <v>3405</v>
      </c>
    </row>
    <row r="376" spans="1:7" x14ac:dyDescent="0.3">
      <c r="A376" t="s">
        <v>847</v>
      </c>
      <c r="B376" t="s">
        <v>3425</v>
      </c>
      <c r="C376" t="s">
        <v>3410</v>
      </c>
      <c r="D376" s="11" t="s">
        <v>421</v>
      </c>
      <c r="E376" t="s">
        <v>3435</v>
      </c>
      <c r="F376" t="s">
        <v>3411</v>
      </c>
      <c r="G376" t="s">
        <v>3420</v>
      </c>
    </row>
    <row r="377" spans="1:7" x14ac:dyDescent="0.3">
      <c r="A377" t="s">
        <v>847</v>
      </c>
      <c r="B377" t="s">
        <v>3422</v>
      </c>
      <c r="C377" t="s">
        <v>3413</v>
      </c>
      <c r="D377" s="11" t="s">
        <v>421</v>
      </c>
      <c r="G377" t="s">
        <v>3418</v>
      </c>
    </row>
    <row r="378" spans="1:7" x14ac:dyDescent="0.3">
      <c r="A378" t="s">
        <v>847</v>
      </c>
      <c r="B378" t="s">
        <v>3406</v>
      </c>
      <c r="C378" t="s">
        <v>3413</v>
      </c>
      <c r="D378" s="11" t="s">
        <v>421</v>
      </c>
      <c r="E378" t="s">
        <v>3403</v>
      </c>
      <c r="F378" t="s">
        <v>3415</v>
      </c>
    </row>
    <row r="379" spans="1:7" x14ac:dyDescent="0.3">
      <c r="A379" t="s">
        <v>847</v>
      </c>
      <c r="B379" t="s">
        <v>3424</v>
      </c>
      <c r="D379" s="11" t="s">
        <v>421</v>
      </c>
      <c r="E379" t="s">
        <v>3435</v>
      </c>
      <c r="F379" t="s">
        <v>3409</v>
      </c>
      <c r="G379" t="s">
        <v>3405</v>
      </c>
    </row>
    <row r="380" spans="1:7" x14ac:dyDescent="0.3">
      <c r="A380" t="s">
        <v>2035</v>
      </c>
      <c r="B380" t="s">
        <v>3419</v>
      </c>
      <c r="C380" t="s">
        <v>3417</v>
      </c>
      <c r="D380" s="11" t="s">
        <v>542</v>
      </c>
      <c r="F380" t="s">
        <v>3409</v>
      </c>
      <c r="G380" t="s">
        <v>3420</v>
      </c>
    </row>
    <row r="381" spans="1:7" x14ac:dyDescent="0.3">
      <c r="A381" t="s">
        <v>2035</v>
      </c>
      <c r="B381" t="s">
        <v>3425</v>
      </c>
      <c r="D381" s="11" t="s">
        <v>542</v>
      </c>
      <c r="E381" t="s">
        <v>3403</v>
      </c>
      <c r="G381" t="s">
        <v>3418</v>
      </c>
    </row>
    <row r="382" spans="1:7" x14ac:dyDescent="0.3">
      <c r="A382" t="s">
        <v>2035</v>
      </c>
      <c r="B382" t="s">
        <v>3406</v>
      </c>
      <c r="C382" t="s">
        <v>33</v>
      </c>
      <c r="D382" s="11" t="s">
        <v>542</v>
      </c>
      <c r="F382" t="s">
        <v>3409</v>
      </c>
      <c r="G382" t="s">
        <v>3418</v>
      </c>
    </row>
    <row r="383" spans="1:7" x14ac:dyDescent="0.3">
      <c r="A383" t="s">
        <v>2386</v>
      </c>
      <c r="B383" t="s">
        <v>3414</v>
      </c>
      <c r="C383" t="s">
        <v>3410</v>
      </c>
      <c r="D383" s="11" t="s">
        <v>2390</v>
      </c>
      <c r="G383" t="s">
        <v>3416</v>
      </c>
    </row>
    <row r="384" spans="1:7" x14ac:dyDescent="0.3">
      <c r="A384" t="s">
        <v>2386</v>
      </c>
      <c r="B384" t="s">
        <v>4869</v>
      </c>
      <c r="C384" t="s">
        <v>3413</v>
      </c>
      <c r="D384" s="11" t="s">
        <v>2390</v>
      </c>
      <c r="E384" t="s">
        <v>4871</v>
      </c>
      <c r="F384" t="s">
        <v>3409</v>
      </c>
      <c r="G384" t="s">
        <v>3416</v>
      </c>
    </row>
    <row r="385" spans="1:7" x14ac:dyDescent="0.3">
      <c r="A385" t="s">
        <v>2386</v>
      </c>
      <c r="B385" t="s">
        <v>3422</v>
      </c>
      <c r="C385" t="s">
        <v>3417</v>
      </c>
      <c r="D385" s="11" t="s">
        <v>2390</v>
      </c>
      <c r="E385" t="s">
        <v>3435</v>
      </c>
      <c r="F385" t="s">
        <v>3409</v>
      </c>
      <c r="G385" t="s">
        <v>3408</v>
      </c>
    </row>
    <row r="386" spans="1:7" x14ac:dyDescent="0.3">
      <c r="A386" t="s">
        <v>2386</v>
      </c>
      <c r="B386" t="s">
        <v>3419</v>
      </c>
      <c r="C386" t="s">
        <v>3417</v>
      </c>
      <c r="D386" s="11" t="s">
        <v>2390</v>
      </c>
      <c r="E386" t="s">
        <v>3407</v>
      </c>
      <c r="F386" t="s">
        <v>3415</v>
      </c>
      <c r="G386" t="s">
        <v>3416</v>
      </c>
    </row>
    <row r="387" spans="1:7" x14ac:dyDescent="0.3">
      <c r="A387" t="s">
        <v>677</v>
      </c>
      <c r="B387" t="s">
        <v>4870</v>
      </c>
      <c r="C387" t="s">
        <v>3413</v>
      </c>
      <c r="D387" s="11" t="s">
        <v>680</v>
      </c>
      <c r="E387" t="s">
        <v>3435</v>
      </c>
      <c r="F387" t="s">
        <v>3404</v>
      </c>
      <c r="G387" t="s">
        <v>3420</v>
      </c>
    </row>
    <row r="388" spans="1:7" x14ac:dyDescent="0.3">
      <c r="A388" t="s">
        <v>677</v>
      </c>
      <c r="B388" t="s">
        <v>3421</v>
      </c>
      <c r="D388" s="11" t="s">
        <v>680</v>
      </c>
      <c r="E388" t="s">
        <v>3403</v>
      </c>
      <c r="F388" t="s">
        <v>3415</v>
      </c>
      <c r="G388" t="s">
        <v>3423</v>
      </c>
    </row>
    <row r="389" spans="1:7" x14ac:dyDescent="0.3">
      <c r="A389" t="s">
        <v>677</v>
      </c>
      <c r="B389" t="s">
        <v>3414</v>
      </c>
      <c r="C389" t="s">
        <v>3410</v>
      </c>
      <c r="D389" s="11" t="s">
        <v>680</v>
      </c>
      <c r="E389" t="s">
        <v>3435</v>
      </c>
      <c r="G389" t="s">
        <v>3416</v>
      </c>
    </row>
    <row r="390" spans="1:7" x14ac:dyDescent="0.3">
      <c r="A390" t="s">
        <v>677</v>
      </c>
      <c r="B390" t="s">
        <v>3406</v>
      </c>
      <c r="C390" t="s">
        <v>3410</v>
      </c>
      <c r="D390" s="11" t="s">
        <v>680</v>
      </c>
      <c r="E390" t="s">
        <v>3407</v>
      </c>
      <c r="F390" t="s">
        <v>3404</v>
      </c>
      <c r="G390" t="s">
        <v>3408</v>
      </c>
    </row>
    <row r="391" spans="1:7" x14ac:dyDescent="0.3">
      <c r="A391" t="s">
        <v>677</v>
      </c>
      <c r="B391" t="s">
        <v>3424</v>
      </c>
      <c r="C391" t="s">
        <v>33</v>
      </c>
      <c r="D391" s="11" t="s">
        <v>680</v>
      </c>
      <c r="F391" t="s">
        <v>3415</v>
      </c>
      <c r="G391" t="s">
        <v>3408</v>
      </c>
    </row>
    <row r="392" spans="1:7" x14ac:dyDescent="0.3">
      <c r="A392" t="s">
        <v>3545</v>
      </c>
      <c r="B392" t="s">
        <v>3422</v>
      </c>
      <c r="C392" t="s">
        <v>3410</v>
      </c>
      <c r="D392" s="11" t="s">
        <v>1248</v>
      </c>
      <c r="E392" t="s">
        <v>3403</v>
      </c>
      <c r="G392" t="s">
        <v>3408</v>
      </c>
    </row>
    <row r="393" spans="1:7" x14ac:dyDescent="0.3">
      <c r="A393" t="s">
        <v>3545</v>
      </c>
      <c r="B393" t="s">
        <v>3414</v>
      </c>
      <c r="C393" t="s">
        <v>3413</v>
      </c>
      <c r="D393" s="11" t="s">
        <v>1248</v>
      </c>
      <c r="G393" t="s">
        <v>3423</v>
      </c>
    </row>
    <row r="394" spans="1:7" x14ac:dyDescent="0.3">
      <c r="A394" t="s">
        <v>3545</v>
      </c>
      <c r="B394" t="s">
        <v>3419</v>
      </c>
      <c r="D394" s="11" t="s">
        <v>1248</v>
      </c>
      <c r="E394" t="s">
        <v>3403</v>
      </c>
      <c r="F394" t="s">
        <v>3415</v>
      </c>
      <c r="G394" t="s">
        <v>3405</v>
      </c>
    </row>
    <row r="395" spans="1:7" x14ac:dyDescent="0.3">
      <c r="A395" t="s">
        <v>3545</v>
      </c>
      <c r="B395" t="s">
        <v>3421</v>
      </c>
      <c r="C395" t="s">
        <v>3410</v>
      </c>
      <c r="D395" s="11" t="s">
        <v>1248</v>
      </c>
      <c r="E395" t="s">
        <v>4871</v>
      </c>
      <c r="F395" t="s">
        <v>3415</v>
      </c>
      <c r="G395" t="s">
        <v>3405</v>
      </c>
    </row>
    <row r="396" spans="1:7" x14ac:dyDescent="0.3">
      <c r="A396" t="s">
        <v>1307</v>
      </c>
      <c r="B396" t="s">
        <v>3406</v>
      </c>
      <c r="C396" t="s">
        <v>3417</v>
      </c>
      <c r="D396" s="11" t="s">
        <v>667</v>
      </c>
      <c r="E396" t="s">
        <v>3407</v>
      </c>
      <c r="F396" t="s">
        <v>3411</v>
      </c>
    </row>
    <row r="397" spans="1:7" x14ac:dyDescent="0.3">
      <c r="A397" t="s">
        <v>1307</v>
      </c>
      <c r="B397" t="s">
        <v>3424</v>
      </c>
      <c r="C397" t="s">
        <v>3417</v>
      </c>
      <c r="D397" s="11" t="s">
        <v>667</v>
      </c>
      <c r="E397" t="s">
        <v>3407</v>
      </c>
      <c r="G397" t="s">
        <v>3405</v>
      </c>
    </row>
    <row r="398" spans="1:7" x14ac:dyDescent="0.3">
      <c r="A398" t="s">
        <v>1821</v>
      </c>
      <c r="B398" t="s">
        <v>3414</v>
      </c>
      <c r="C398" t="s">
        <v>3402</v>
      </c>
      <c r="D398" s="11" t="s">
        <v>1824</v>
      </c>
      <c r="E398" t="s">
        <v>3407</v>
      </c>
      <c r="G398" t="s">
        <v>3405</v>
      </c>
    </row>
    <row r="399" spans="1:7" x14ac:dyDescent="0.3">
      <c r="A399" t="s">
        <v>1821</v>
      </c>
      <c r="B399" t="s">
        <v>3425</v>
      </c>
      <c r="C399" t="s">
        <v>33</v>
      </c>
      <c r="D399" s="11" t="s">
        <v>1824</v>
      </c>
      <c r="G399" t="s">
        <v>3420</v>
      </c>
    </row>
    <row r="400" spans="1:7" x14ac:dyDescent="0.3">
      <c r="A400" t="s">
        <v>313</v>
      </c>
      <c r="B400" t="s">
        <v>3425</v>
      </c>
      <c r="D400" s="11" t="s">
        <v>318</v>
      </c>
      <c r="F400" t="s">
        <v>3409</v>
      </c>
      <c r="G400" t="s">
        <v>3418</v>
      </c>
    </row>
    <row r="401" spans="1:7" x14ac:dyDescent="0.3">
      <c r="A401" t="s">
        <v>313</v>
      </c>
      <c r="B401" t="s">
        <v>3406</v>
      </c>
      <c r="C401" t="s">
        <v>3417</v>
      </c>
      <c r="D401" s="11" t="s">
        <v>318</v>
      </c>
      <c r="E401" t="s">
        <v>3435</v>
      </c>
      <c r="G401" t="s">
        <v>3423</v>
      </c>
    </row>
    <row r="402" spans="1:7" x14ac:dyDescent="0.3">
      <c r="A402" t="s">
        <v>861</v>
      </c>
      <c r="B402" t="s">
        <v>3424</v>
      </c>
      <c r="C402" t="s">
        <v>3402</v>
      </c>
      <c r="D402" s="11" t="s">
        <v>865</v>
      </c>
      <c r="E402" t="s">
        <v>4871</v>
      </c>
      <c r="F402" t="s">
        <v>3411</v>
      </c>
      <c r="G402" t="s">
        <v>3405</v>
      </c>
    </row>
    <row r="403" spans="1:7" x14ac:dyDescent="0.3">
      <c r="A403" t="s">
        <v>861</v>
      </c>
      <c r="B403" t="s">
        <v>3422</v>
      </c>
      <c r="D403" s="11" t="s">
        <v>865</v>
      </c>
      <c r="E403" t="s">
        <v>3403</v>
      </c>
      <c r="G403" t="s">
        <v>3418</v>
      </c>
    </row>
    <row r="404" spans="1:7" x14ac:dyDescent="0.3">
      <c r="A404" t="s">
        <v>861</v>
      </c>
      <c r="B404" t="s">
        <v>3412</v>
      </c>
      <c r="C404" t="s">
        <v>3410</v>
      </c>
      <c r="D404" s="11" t="s">
        <v>865</v>
      </c>
      <c r="G404" t="s">
        <v>3416</v>
      </c>
    </row>
    <row r="405" spans="1:7" x14ac:dyDescent="0.3">
      <c r="A405" t="s">
        <v>3557</v>
      </c>
      <c r="B405" t="s">
        <v>3414</v>
      </c>
      <c r="C405" t="s">
        <v>3417</v>
      </c>
      <c r="D405" s="11" t="s">
        <v>2233</v>
      </c>
      <c r="F405" t="s">
        <v>3404</v>
      </c>
      <c r="G405" t="s">
        <v>3408</v>
      </c>
    </row>
    <row r="406" spans="1:7" x14ac:dyDescent="0.3">
      <c r="A406" t="s">
        <v>3557</v>
      </c>
      <c r="B406" t="s">
        <v>3422</v>
      </c>
      <c r="C406" t="s">
        <v>3410</v>
      </c>
      <c r="D406" s="11" t="s">
        <v>2233</v>
      </c>
      <c r="E406" t="s">
        <v>3435</v>
      </c>
      <c r="F406" t="s">
        <v>3404</v>
      </c>
    </row>
    <row r="407" spans="1:7" x14ac:dyDescent="0.3">
      <c r="A407" t="s">
        <v>3557</v>
      </c>
      <c r="B407" t="s">
        <v>3419</v>
      </c>
      <c r="D407" s="11" t="s">
        <v>2233</v>
      </c>
      <c r="F407" t="s">
        <v>3409</v>
      </c>
      <c r="G407" t="s">
        <v>3405</v>
      </c>
    </row>
    <row r="408" spans="1:7" x14ac:dyDescent="0.3">
      <c r="A408" t="s">
        <v>3557</v>
      </c>
      <c r="B408" t="s">
        <v>3425</v>
      </c>
      <c r="C408" t="s">
        <v>3410</v>
      </c>
      <c r="D408" s="11" t="s">
        <v>2233</v>
      </c>
      <c r="F408" t="s">
        <v>3409</v>
      </c>
      <c r="G408" t="s">
        <v>3408</v>
      </c>
    </row>
    <row r="409" spans="1:7" x14ac:dyDescent="0.3">
      <c r="A409" t="s">
        <v>3557</v>
      </c>
      <c r="B409" t="s">
        <v>3406</v>
      </c>
      <c r="D409" s="11" t="s">
        <v>2233</v>
      </c>
      <c r="G409" t="s">
        <v>3423</v>
      </c>
    </row>
    <row r="410" spans="1:7" x14ac:dyDescent="0.3">
      <c r="A410" t="s">
        <v>1700</v>
      </c>
      <c r="B410" t="s">
        <v>3419</v>
      </c>
      <c r="C410" t="s">
        <v>3402</v>
      </c>
      <c r="D410" s="11" t="s">
        <v>1704</v>
      </c>
      <c r="G410" t="s">
        <v>3405</v>
      </c>
    </row>
    <row r="411" spans="1:7" x14ac:dyDescent="0.3">
      <c r="A411" t="s">
        <v>1700</v>
      </c>
      <c r="B411" t="s">
        <v>3414</v>
      </c>
      <c r="C411" t="s">
        <v>3417</v>
      </c>
      <c r="D411" s="11" t="s">
        <v>1704</v>
      </c>
      <c r="E411" t="s">
        <v>3403</v>
      </c>
    </row>
    <row r="412" spans="1:7" x14ac:dyDescent="0.3">
      <c r="A412" t="s">
        <v>1700</v>
      </c>
      <c r="B412" t="s">
        <v>3421</v>
      </c>
      <c r="C412" t="s">
        <v>3410</v>
      </c>
      <c r="D412" s="11" t="s">
        <v>1704</v>
      </c>
      <c r="E412" t="s">
        <v>4871</v>
      </c>
      <c r="F412" t="s">
        <v>3411</v>
      </c>
      <c r="G412" t="s">
        <v>3408</v>
      </c>
    </row>
    <row r="413" spans="1:7" x14ac:dyDescent="0.3">
      <c r="A413" t="s">
        <v>1700</v>
      </c>
      <c r="B413" t="s">
        <v>3412</v>
      </c>
      <c r="C413" t="s">
        <v>3413</v>
      </c>
      <c r="D413" s="11" t="s">
        <v>1704</v>
      </c>
      <c r="G413" t="s">
        <v>3416</v>
      </c>
    </row>
    <row r="414" spans="1:7" x14ac:dyDescent="0.3">
      <c r="A414" t="s">
        <v>254</v>
      </c>
      <c r="B414" t="s">
        <v>3419</v>
      </c>
      <c r="C414" t="s">
        <v>3410</v>
      </c>
      <c r="D414" s="11" t="s">
        <v>259</v>
      </c>
      <c r="E414" t="s">
        <v>3407</v>
      </c>
      <c r="G414" t="s">
        <v>3416</v>
      </c>
    </row>
    <row r="415" spans="1:7" x14ac:dyDescent="0.3">
      <c r="A415" t="s">
        <v>254</v>
      </c>
      <c r="B415" t="s">
        <v>3414</v>
      </c>
      <c r="C415" t="s">
        <v>3402</v>
      </c>
      <c r="D415" s="11" t="s">
        <v>259</v>
      </c>
      <c r="E415" t="s">
        <v>3407</v>
      </c>
      <c r="G415" t="s">
        <v>3416</v>
      </c>
    </row>
    <row r="416" spans="1:7" x14ac:dyDescent="0.3">
      <c r="A416" t="s">
        <v>254</v>
      </c>
      <c r="B416" t="s">
        <v>3406</v>
      </c>
      <c r="C416" t="s">
        <v>33</v>
      </c>
      <c r="D416" s="11" t="s">
        <v>259</v>
      </c>
      <c r="F416" t="s">
        <v>3404</v>
      </c>
      <c r="G416" t="s">
        <v>3420</v>
      </c>
    </row>
    <row r="417" spans="1:7" x14ac:dyDescent="0.3">
      <c r="A417" t="s">
        <v>2081</v>
      </c>
      <c r="B417" t="s">
        <v>3424</v>
      </c>
      <c r="D417" s="11" t="s">
        <v>295</v>
      </c>
      <c r="E417" t="s">
        <v>3403</v>
      </c>
      <c r="G417" t="s">
        <v>3408</v>
      </c>
    </row>
    <row r="418" spans="1:7" x14ac:dyDescent="0.3">
      <c r="A418" t="s">
        <v>2081</v>
      </c>
      <c r="B418" t="s">
        <v>3419</v>
      </c>
      <c r="C418" t="s">
        <v>3417</v>
      </c>
      <c r="D418" s="11" t="s">
        <v>295</v>
      </c>
      <c r="G418" t="s">
        <v>3423</v>
      </c>
    </row>
    <row r="419" spans="1:7" x14ac:dyDescent="0.3">
      <c r="A419" t="s">
        <v>2081</v>
      </c>
      <c r="B419" t="s">
        <v>3412</v>
      </c>
      <c r="C419" t="s">
        <v>33</v>
      </c>
      <c r="D419" s="11" t="s">
        <v>295</v>
      </c>
      <c r="E419" t="s">
        <v>4871</v>
      </c>
      <c r="G419" t="s">
        <v>3416</v>
      </c>
    </row>
    <row r="420" spans="1:7" x14ac:dyDescent="0.3">
      <c r="A420" t="s">
        <v>2081</v>
      </c>
      <c r="B420" t="s">
        <v>3425</v>
      </c>
      <c r="D420" s="11" t="s">
        <v>295</v>
      </c>
      <c r="E420" t="s">
        <v>3435</v>
      </c>
      <c r="F420" t="s">
        <v>3409</v>
      </c>
      <c r="G420" t="s">
        <v>3405</v>
      </c>
    </row>
    <row r="421" spans="1:7" x14ac:dyDescent="0.3">
      <c r="A421" t="s">
        <v>3063</v>
      </c>
      <c r="B421" t="s">
        <v>3422</v>
      </c>
      <c r="C421" t="s">
        <v>3402</v>
      </c>
      <c r="D421" s="11" t="s">
        <v>2131</v>
      </c>
      <c r="E421" t="s">
        <v>4871</v>
      </c>
      <c r="F421" t="s">
        <v>3415</v>
      </c>
      <c r="G421" t="s">
        <v>3405</v>
      </c>
    </row>
    <row r="422" spans="1:7" x14ac:dyDescent="0.3">
      <c r="A422" t="s">
        <v>3063</v>
      </c>
      <c r="B422" t="s">
        <v>3421</v>
      </c>
      <c r="C422" t="s">
        <v>3413</v>
      </c>
      <c r="D422" s="11" t="s">
        <v>2131</v>
      </c>
      <c r="E422" t="s">
        <v>3435</v>
      </c>
      <c r="F422" t="s">
        <v>3409</v>
      </c>
      <c r="G422" t="s">
        <v>3418</v>
      </c>
    </row>
    <row r="423" spans="1:7" x14ac:dyDescent="0.3">
      <c r="A423" t="s">
        <v>3063</v>
      </c>
      <c r="B423" t="s">
        <v>3406</v>
      </c>
      <c r="C423" t="s">
        <v>3410</v>
      </c>
      <c r="D423" s="11" t="s">
        <v>2131</v>
      </c>
      <c r="E423" t="s">
        <v>4871</v>
      </c>
      <c r="F423" t="s">
        <v>3409</v>
      </c>
      <c r="G423" t="s">
        <v>3405</v>
      </c>
    </row>
    <row r="424" spans="1:7" x14ac:dyDescent="0.3">
      <c r="A424" t="s">
        <v>3063</v>
      </c>
      <c r="B424" t="s">
        <v>3424</v>
      </c>
      <c r="C424" t="s">
        <v>3413</v>
      </c>
      <c r="D424" s="11" t="s">
        <v>2131</v>
      </c>
      <c r="E424" t="s">
        <v>3403</v>
      </c>
      <c r="F424" t="s">
        <v>3411</v>
      </c>
      <c r="G424" t="s">
        <v>3418</v>
      </c>
    </row>
    <row r="425" spans="1:7" x14ac:dyDescent="0.3">
      <c r="A425" t="s">
        <v>3063</v>
      </c>
      <c r="B425" t="s">
        <v>3412</v>
      </c>
      <c r="C425" t="s">
        <v>3402</v>
      </c>
      <c r="D425" s="11" t="s">
        <v>2131</v>
      </c>
      <c r="G425" t="s">
        <v>3423</v>
      </c>
    </row>
    <row r="426" spans="1:7" x14ac:dyDescent="0.3">
      <c r="A426" t="s">
        <v>3480</v>
      </c>
      <c r="B426" t="s">
        <v>4869</v>
      </c>
      <c r="D426" s="11" t="s">
        <v>1015</v>
      </c>
      <c r="E426" t="s">
        <v>4871</v>
      </c>
    </row>
    <row r="427" spans="1:7" x14ac:dyDescent="0.3">
      <c r="A427" t="s">
        <v>3480</v>
      </c>
      <c r="B427" t="s">
        <v>3422</v>
      </c>
      <c r="D427" s="11" t="s">
        <v>1015</v>
      </c>
      <c r="G427" t="s">
        <v>3418</v>
      </c>
    </row>
    <row r="428" spans="1:7" x14ac:dyDescent="0.3">
      <c r="A428" t="s">
        <v>3480</v>
      </c>
      <c r="B428" t="s">
        <v>3425</v>
      </c>
      <c r="C428" t="s">
        <v>3402</v>
      </c>
      <c r="D428" s="11" t="s">
        <v>1015</v>
      </c>
      <c r="E428" t="s">
        <v>3435</v>
      </c>
      <c r="F428" t="s">
        <v>3415</v>
      </c>
      <c r="G428" t="s">
        <v>3408</v>
      </c>
    </row>
    <row r="429" spans="1:7" x14ac:dyDescent="0.3">
      <c r="A429" t="s">
        <v>3480</v>
      </c>
      <c r="B429" t="s">
        <v>3406</v>
      </c>
      <c r="D429" s="11" t="s">
        <v>1015</v>
      </c>
      <c r="E429" t="s">
        <v>3407</v>
      </c>
      <c r="F429" t="s">
        <v>3409</v>
      </c>
      <c r="G429" t="s">
        <v>3408</v>
      </c>
    </row>
    <row r="430" spans="1:7" x14ac:dyDescent="0.3">
      <c r="A430" t="s">
        <v>123</v>
      </c>
      <c r="B430" t="s">
        <v>4870</v>
      </c>
      <c r="C430" t="s">
        <v>3417</v>
      </c>
      <c r="D430" s="11" t="s">
        <v>128</v>
      </c>
      <c r="E430" t="s">
        <v>3435</v>
      </c>
      <c r="G430" t="s">
        <v>3423</v>
      </c>
    </row>
    <row r="431" spans="1:7" x14ac:dyDescent="0.3">
      <c r="A431" t="s">
        <v>123</v>
      </c>
      <c r="B431" t="s">
        <v>4869</v>
      </c>
      <c r="C431" t="s">
        <v>3402</v>
      </c>
      <c r="D431" s="11" t="s">
        <v>128</v>
      </c>
      <c r="E431" t="s">
        <v>3403</v>
      </c>
      <c r="F431" t="s">
        <v>3415</v>
      </c>
      <c r="G431" t="s">
        <v>3416</v>
      </c>
    </row>
    <row r="432" spans="1:7" x14ac:dyDescent="0.3">
      <c r="A432" t="s">
        <v>123</v>
      </c>
      <c r="B432" t="s">
        <v>3412</v>
      </c>
      <c r="C432" t="s">
        <v>3402</v>
      </c>
      <c r="D432" s="11" t="s">
        <v>128</v>
      </c>
      <c r="E432" t="s">
        <v>3403</v>
      </c>
      <c r="G432" t="s">
        <v>3420</v>
      </c>
    </row>
    <row r="433" spans="1:7" x14ac:dyDescent="0.3">
      <c r="A433" t="s">
        <v>123</v>
      </c>
      <c r="B433" t="s">
        <v>3419</v>
      </c>
      <c r="C433" t="s">
        <v>3417</v>
      </c>
      <c r="D433" s="11" t="s">
        <v>128</v>
      </c>
      <c r="E433" t="s">
        <v>4871</v>
      </c>
      <c r="G433" t="s">
        <v>3423</v>
      </c>
    </row>
    <row r="434" spans="1:7" x14ac:dyDescent="0.3">
      <c r="A434" t="s">
        <v>2060</v>
      </c>
      <c r="B434" t="s">
        <v>3424</v>
      </c>
      <c r="C434" t="s">
        <v>3413</v>
      </c>
      <c r="D434" s="11" t="s">
        <v>2062</v>
      </c>
      <c r="E434" t="s">
        <v>3407</v>
      </c>
      <c r="G434" t="s">
        <v>3418</v>
      </c>
    </row>
    <row r="435" spans="1:7" x14ac:dyDescent="0.3">
      <c r="A435" t="s">
        <v>2060</v>
      </c>
      <c r="B435" t="s">
        <v>3419</v>
      </c>
      <c r="C435" t="s">
        <v>3410</v>
      </c>
      <c r="D435" s="11" t="s">
        <v>2062</v>
      </c>
      <c r="E435" t="s">
        <v>3407</v>
      </c>
      <c r="F435" t="s">
        <v>3409</v>
      </c>
      <c r="G435" t="s">
        <v>3405</v>
      </c>
    </row>
    <row r="436" spans="1:7" x14ac:dyDescent="0.3">
      <c r="A436" t="s">
        <v>2060</v>
      </c>
      <c r="B436" t="s">
        <v>3425</v>
      </c>
      <c r="C436" t="s">
        <v>3413</v>
      </c>
      <c r="D436" s="11" t="s">
        <v>2062</v>
      </c>
      <c r="E436" t="s">
        <v>3403</v>
      </c>
      <c r="F436" t="s">
        <v>3411</v>
      </c>
      <c r="G436" t="s">
        <v>3408</v>
      </c>
    </row>
    <row r="437" spans="1:7" x14ac:dyDescent="0.3">
      <c r="A437" t="s">
        <v>2060</v>
      </c>
      <c r="B437" t="s">
        <v>3421</v>
      </c>
      <c r="C437" t="s">
        <v>3417</v>
      </c>
      <c r="D437" s="11" t="s">
        <v>2062</v>
      </c>
      <c r="F437" t="s">
        <v>3411</v>
      </c>
    </row>
    <row r="438" spans="1:7" x14ac:dyDescent="0.3">
      <c r="A438" t="s">
        <v>2116</v>
      </c>
      <c r="B438" t="s">
        <v>3424</v>
      </c>
      <c r="C438" t="s">
        <v>3402</v>
      </c>
      <c r="D438" s="11" t="s">
        <v>833</v>
      </c>
      <c r="G438" t="s">
        <v>3408</v>
      </c>
    </row>
    <row r="439" spans="1:7" x14ac:dyDescent="0.3">
      <c r="A439" t="s">
        <v>2116</v>
      </c>
      <c r="B439" t="s">
        <v>4870</v>
      </c>
      <c r="C439" t="s">
        <v>33</v>
      </c>
      <c r="D439" s="11" t="s">
        <v>833</v>
      </c>
      <c r="E439" t="s">
        <v>4871</v>
      </c>
      <c r="F439" t="s">
        <v>3411</v>
      </c>
      <c r="G439" t="s">
        <v>3423</v>
      </c>
    </row>
    <row r="440" spans="1:7" x14ac:dyDescent="0.3">
      <c r="A440" t="s">
        <v>2116</v>
      </c>
      <c r="B440" t="s">
        <v>4869</v>
      </c>
      <c r="C440" t="s">
        <v>3410</v>
      </c>
      <c r="D440" s="11" t="s">
        <v>833</v>
      </c>
      <c r="E440" t="s">
        <v>3407</v>
      </c>
      <c r="G440" t="s">
        <v>3418</v>
      </c>
    </row>
    <row r="441" spans="1:7" x14ac:dyDescent="0.3">
      <c r="A441" t="s">
        <v>2116</v>
      </c>
      <c r="B441" t="s">
        <v>3421</v>
      </c>
      <c r="C441" t="s">
        <v>3417</v>
      </c>
      <c r="D441" s="11" t="s">
        <v>833</v>
      </c>
    </row>
    <row r="442" spans="1:7" x14ac:dyDescent="0.3">
      <c r="A442" t="s">
        <v>3539</v>
      </c>
      <c r="B442" t="s">
        <v>4870</v>
      </c>
      <c r="D442" s="11" t="s">
        <v>707</v>
      </c>
      <c r="E442" t="s">
        <v>3407</v>
      </c>
      <c r="F442" t="s">
        <v>3404</v>
      </c>
      <c r="G442" t="s">
        <v>3420</v>
      </c>
    </row>
    <row r="443" spans="1:7" x14ac:dyDescent="0.3">
      <c r="A443" t="s">
        <v>3539</v>
      </c>
      <c r="B443" t="s">
        <v>3406</v>
      </c>
      <c r="C443" t="s">
        <v>3413</v>
      </c>
      <c r="D443" s="11" t="s">
        <v>707</v>
      </c>
      <c r="E443" t="s">
        <v>4871</v>
      </c>
      <c r="G443" t="s">
        <v>3408</v>
      </c>
    </row>
    <row r="444" spans="1:7" x14ac:dyDescent="0.3">
      <c r="A444" t="s">
        <v>3539</v>
      </c>
      <c r="B444" t="s">
        <v>3419</v>
      </c>
      <c r="C444" t="s">
        <v>3410</v>
      </c>
      <c r="D444" s="11" t="s">
        <v>707</v>
      </c>
      <c r="E444" t="s">
        <v>3435</v>
      </c>
      <c r="G444" t="s">
        <v>3405</v>
      </c>
    </row>
    <row r="445" spans="1:7" x14ac:dyDescent="0.3">
      <c r="A445" t="s">
        <v>3539</v>
      </c>
      <c r="B445" t="s">
        <v>3412</v>
      </c>
      <c r="C445" t="s">
        <v>3413</v>
      </c>
      <c r="D445" s="11" t="s">
        <v>707</v>
      </c>
      <c r="E445" t="s">
        <v>4871</v>
      </c>
      <c r="G445" t="s">
        <v>3405</v>
      </c>
    </row>
    <row r="446" spans="1:7" x14ac:dyDescent="0.3">
      <c r="A446" t="s">
        <v>3539</v>
      </c>
      <c r="B446" t="s">
        <v>3414</v>
      </c>
      <c r="D446" s="11" t="s">
        <v>707</v>
      </c>
      <c r="E446" t="s">
        <v>3403</v>
      </c>
      <c r="F446" t="s">
        <v>3415</v>
      </c>
      <c r="G446" t="s">
        <v>3405</v>
      </c>
    </row>
    <row r="447" spans="1:7" x14ac:dyDescent="0.3">
      <c r="A447" t="s">
        <v>926</v>
      </c>
      <c r="B447" t="s">
        <v>3422</v>
      </c>
      <c r="C447" t="s">
        <v>33</v>
      </c>
      <c r="D447" s="11" t="s">
        <v>929</v>
      </c>
      <c r="E447" t="s">
        <v>3407</v>
      </c>
      <c r="G447" t="s">
        <v>3423</v>
      </c>
    </row>
    <row r="448" spans="1:7" x14ac:dyDescent="0.3">
      <c r="A448" t="s">
        <v>926</v>
      </c>
      <c r="B448" t="s">
        <v>4869</v>
      </c>
      <c r="C448" t="s">
        <v>33</v>
      </c>
      <c r="D448" s="11" t="s">
        <v>929</v>
      </c>
      <c r="E448" t="s">
        <v>3435</v>
      </c>
      <c r="F448" t="s">
        <v>3404</v>
      </c>
      <c r="G448" t="s">
        <v>3405</v>
      </c>
    </row>
    <row r="449" spans="1:7" x14ac:dyDescent="0.3">
      <c r="A449" t="s">
        <v>926</v>
      </c>
      <c r="B449" t="s">
        <v>3406</v>
      </c>
      <c r="C449" t="s">
        <v>3410</v>
      </c>
      <c r="D449" s="11" t="s">
        <v>929</v>
      </c>
      <c r="E449" t="s">
        <v>4871</v>
      </c>
      <c r="F449" t="s">
        <v>3404</v>
      </c>
      <c r="G449" t="s">
        <v>3416</v>
      </c>
    </row>
    <row r="450" spans="1:7" x14ac:dyDescent="0.3">
      <c r="A450" t="s">
        <v>926</v>
      </c>
      <c r="B450" t="s">
        <v>3421</v>
      </c>
      <c r="C450" t="s">
        <v>3410</v>
      </c>
      <c r="D450" s="11" t="s">
        <v>929</v>
      </c>
      <c r="F450" t="s">
        <v>3411</v>
      </c>
      <c r="G450" t="s">
        <v>3416</v>
      </c>
    </row>
    <row r="451" spans="1:7" x14ac:dyDescent="0.3">
      <c r="A451" t="s">
        <v>1592</v>
      </c>
      <c r="B451" t="s">
        <v>3424</v>
      </c>
      <c r="C451" t="s">
        <v>3410</v>
      </c>
      <c r="D451" s="11" t="s">
        <v>1580</v>
      </c>
      <c r="F451" t="s">
        <v>3404</v>
      </c>
      <c r="G451" t="s">
        <v>3423</v>
      </c>
    </row>
    <row r="452" spans="1:7" x14ac:dyDescent="0.3">
      <c r="A452" t="s">
        <v>1592</v>
      </c>
      <c r="B452" t="s">
        <v>4869</v>
      </c>
      <c r="D452" s="11" t="s">
        <v>1580</v>
      </c>
      <c r="E452" t="s">
        <v>3403</v>
      </c>
      <c r="F452" t="s">
        <v>3411</v>
      </c>
      <c r="G452" t="s">
        <v>3416</v>
      </c>
    </row>
    <row r="453" spans="1:7" x14ac:dyDescent="0.3">
      <c r="A453" t="s">
        <v>1592</v>
      </c>
      <c r="B453" t="s">
        <v>3419</v>
      </c>
      <c r="C453" t="s">
        <v>3413</v>
      </c>
      <c r="D453" s="11" t="s">
        <v>1580</v>
      </c>
      <c r="E453" t="s">
        <v>3403</v>
      </c>
      <c r="F453" t="s">
        <v>3415</v>
      </c>
      <c r="G453" t="s">
        <v>3405</v>
      </c>
    </row>
    <row r="454" spans="1:7" x14ac:dyDescent="0.3">
      <c r="A454" t="s">
        <v>1266</v>
      </c>
      <c r="B454" t="s">
        <v>3421</v>
      </c>
      <c r="C454" t="s">
        <v>3402</v>
      </c>
      <c r="D454" s="11" t="s">
        <v>1268</v>
      </c>
      <c r="F454" t="s">
        <v>3409</v>
      </c>
      <c r="G454" t="s">
        <v>3423</v>
      </c>
    </row>
    <row r="455" spans="1:7" x14ac:dyDescent="0.3">
      <c r="A455" t="s">
        <v>1266</v>
      </c>
      <c r="B455" t="s">
        <v>3425</v>
      </c>
      <c r="C455" t="s">
        <v>33</v>
      </c>
      <c r="D455" s="11" t="s">
        <v>1268</v>
      </c>
      <c r="G455" t="s">
        <v>3405</v>
      </c>
    </row>
    <row r="456" spans="1:7" x14ac:dyDescent="0.3">
      <c r="A456" t="s">
        <v>1266</v>
      </c>
      <c r="B456" t="s">
        <v>3419</v>
      </c>
      <c r="C456" t="s">
        <v>3410</v>
      </c>
      <c r="D456" s="11" t="s">
        <v>1268</v>
      </c>
      <c r="E456" t="s">
        <v>3435</v>
      </c>
      <c r="G456" t="s">
        <v>3408</v>
      </c>
    </row>
    <row r="457" spans="1:7" x14ac:dyDescent="0.3">
      <c r="A457" t="s">
        <v>1266</v>
      </c>
      <c r="B457" t="s">
        <v>3422</v>
      </c>
      <c r="D457" s="11" t="s">
        <v>1268</v>
      </c>
      <c r="E457" t="s">
        <v>3407</v>
      </c>
      <c r="F457" t="s">
        <v>3411</v>
      </c>
      <c r="G457" t="s">
        <v>3416</v>
      </c>
    </row>
    <row r="458" spans="1:7" x14ac:dyDescent="0.3">
      <c r="A458" t="s">
        <v>1536</v>
      </c>
      <c r="B458" t="s">
        <v>3421</v>
      </c>
      <c r="D458" s="11" t="s">
        <v>421</v>
      </c>
      <c r="G458" t="s">
        <v>3423</v>
      </c>
    </row>
    <row r="459" spans="1:7" x14ac:dyDescent="0.3">
      <c r="A459" t="s">
        <v>1536</v>
      </c>
      <c r="B459" t="s">
        <v>3419</v>
      </c>
      <c r="C459" t="s">
        <v>3402</v>
      </c>
      <c r="D459" s="11" t="s">
        <v>421</v>
      </c>
      <c r="E459" t="s">
        <v>4871</v>
      </c>
      <c r="F459" t="s">
        <v>3409</v>
      </c>
      <c r="G459" t="s">
        <v>3418</v>
      </c>
    </row>
    <row r="460" spans="1:7" x14ac:dyDescent="0.3">
      <c r="A460" t="s">
        <v>1842</v>
      </c>
      <c r="B460" t="s">
        <v>3419</v>
      </c>
      <c r="D460" s="11" t="s">
        <v>1844</v>
      </c>
      <c r="E460" t="s">
        <v>3435</v>
      </c>
      <c r="F460" t="s">
        <v>3411</v>
      </c>
      <c r="G460" t="s">
        <v>3416</v>
      </c>
    </row>
    <row r="461" spans="1:7" x14ac:dyDescent="0.3">
      <c r="A461" t="s">
        <v>1842</v>
      </c>
      <c r="B461" t="s">
        <v>3422</v>
      </c>
      <c r="C461" t="s">
        <v>3410</v>
      </c>
      <c r="D461" s="11" t="s">
        <v>1844</v>
      </c>
      <c r="F461" t="s">
        <v>3415</v>
      </c>
      <c r="G461" t="s">
        <v>3418</v>
      </c>
    </row>
    <row r="462" spans="1:7" x14ac:dyDescent="0.3">
      <c r="A462" t="s">
        <v>1842</v>
      </c>
      <c r="B462" t="s">
        <v>3406</v>
      </c>
      <c r="C462" t="s">
        <v>3413</v>
      </c>
      <c r="D462" s="11" t="s">
        <v>1844</v>
      </c>
      <c r="F462" t="s">
        <v>3415</v>
      </c>
      <c r="G462" t="s">
        <v>3420</v>
      </c>
    </row>
    <row r="463" spans="1:7" x14ac:dyDescent="0.3">
      <c r="A463" t="s">
        <v>503</v>
      </c>
      <c r="B463" t="s">
        <v>4870</v>
      </c>
      <c r="C463" t="s">
        <v>3410</v>
      </c>
      <c r="D463" s="11" t="s">
        <v>506</v>
      </c>
      <c r="F463" t="s">
        <v>3411</v>
      </c>
    </row>
    <row r="464" spans="1:7" x14ac:dyDescent="0.3">
      <c r="A464" t="s">
        <v>503</v>
      </c>
      <c r="B464" t="s">
        <v>3419</v>
      </c>
      <c r="D464" s="11" t="s">
        <v>506</v>
      </c>
      <c r="G464" t="s">
        <v>3420</v>
      </c>
    </row>
    <row r="465" spans="1:7" x14ac:dyDescent="0.3">
      <c r="A465" t="s">
        <v>503</v>
      </c>
      <c r="B465" t="s">
        <v>3421</v>
      </c>
      <c r="C465" t="s">
        <v>33</v>
      </c>
      <c r="D465" s="11" t="s">
        <v>506</v>
      </c>
      <c r="E465" t="s">
        <v>3403</v>
      </c>
      <c r="F465" t="s">
        <v>3415</v>
      </c>
      <c r="G465" t="s">
        <v>3416</v>
      </c>
    </row>
    <row r="466" spans="1:7" x14ac:dyDescent="0.3">
      <c r="A466" t="s">
        <v>503</v>
      </c>
      <c r="B466" t="s">
        <v>3422</v>
      </c>
      <c r="D466" s="11" t="s">
        <v>506</v>
      </c>
      <c r="G466" t="s">
        <v>3423</v>
      </c>
    </row>
    <row r="467" spans="1:7" x14ac:dyDescent="0.3">
      <c r="A467" t="s">
        <v>1105</v>
      </c>
      <c r="B467" t="s">
        <v>4869</v>
      </c>
      <c r="C467" t="s">
        <v>3413</v>
      </c>
      <c r="D467" s="11" t="s">
        <v>1109</v>
      </c>
      <c r="G467" t="s">
        <v>3416</v>
      </c>
    </row>
    <row r="468" spans="1:7" x14ac:dyDescent="0.3">
      <c r="A468" t="s">
        <v>1105</v>
      </c>
      <c r="B468" t="s">
        <v>3406</v>
      </c>
      <c r="C468" t="s">
        <v>3410</v>
      </c>
      <c r="D468" s="11" t="s">
        <v>1109</v>
      </c>
      <c r="E468" t="s">
        <v>4871</v>
      </c>
      <c r="G468" t="s">
        <v>3408</v>
      </c>
    </row>
    <row r="469" spans="1:7" x14ac:dyDescent="0.3">
      <c r="A469" t="s">
        <v>1105</v>
      </c>
      <c r="B469" t="s">
        <v>3414</v>
      </c>
      <c r="D469" s="11" t="s">
        <v>1109</v>
      </c>
      <c r="E469" t="s">
        <v>4871</v>
      </c>
      <c r="F469" t="s">
        <v>3411</v>
      </c>
      <c r="G469" t="s">
        <v>3420</v>
      </c>
    </row>
    <row r="470" spans="1:7" x14ac:dyDescent="0.3">
      <c r="A470" t="s">
        <v>1603</v>
      </c>
      <c r="B470" t="s">
        <v>4870</v>
      </c>
      <c r="C470" t="s">
        <v>33</v>
      </c>
      <c r="D470" s="11" t="s">
        <v>1607</v>
      </c>
      <c r="E470" t="s">
        <v>3435</v>
      </c>
      <c r="G470" t="s">
        <v>3405</v>
      </c>
    </row>
    <row r="471" spans="1:7" x14ac:dyDescent="0.3">
      <c r="A471" t="s">
        <v>1603</v>
      </c>
      <c r="B471" t="s">
        <v>4869</v>
      </c>
      <c r="D471" s="11" t="s">
        <v>1607</v>
      </c>
      <c r="E471" t="s">
        <v>3407</v>
      </c>
      <c r="F471" t="s">
        <v>3415</v>
      </c>
      <c r="G471" t="s">
        <v>3408</v>
      </c>
    </row>
    <row r="472" spans="1:7" x14ac:dyDescent="0.3">
      <c r="A472" t="s">
        <v>1603</v>
      </c>
      <c r="B472" t="s">
        <v>3419</v>
      </c>
      <c r="D472" s="11" t="s">
        <v>1607</v>
      </c>
      <c r="F472" t="s">
        <v>3409</v>
      </c>
      <c r="G472" t="s">
        <v>3418</v>
      </c>
    </row>
    <row r="473" spans="1:7" x14ac:dyDescent="0.3">
      <c r="A473" t="s">
        <v>1463</v>
      </c>
      <c r="B473" t="s">
        <v>3406</v>
      </c>
      <c r="C473" t="s">
        <v>3417</v>
      </c>
      <c r="D473" s="11" t="s">
        <v>1467</v>
      </c>
      <c r="E473" t="s">
        <v>3403</v>
      </c>
      <c r="F473" t="s">
        <v>3404</v>
      </c>
      <c r="G473" t="s">
        <v>3423</v>
      </c>
    </row>
    <row r="474" spans="1:7" x14ac:dyDescent="0.3">
      <c r="A474" t="s">
        <v>1463</v>
      </c>
      <c r="B474" t="s">
        <v>3412</v>
      </c>
      <c r="C474" t="s">
        <v>3413</v>
      </c>
      <c r="D474" s="11" t="s">
        <v>1467</v>
      </c>
      <c r="E474" t="s">
        <v>3435</v>
      </c>
      <c r="G474" t="s">
        <v>3405</v>
      </c>
    </row>
    <row r="475" spans="1:7" x14ac:dyDescent="0.3">
      <c r="A475" t="s">
        <v>1463</v>
      </c>
      <c r="B475" t="s">
        <v>3425</v>
      </c>
      <c r="D475" s="11" t="s">
        <v>1467</v>
      </c>
      <c r="E475" t="s">
        <v>3407</v>
      </c>
      <c r="G475" t="s">
        <v>3416</v>
      </c>
    </row>
    <row r="476" spans="1:7" x14ac:dyDescent="0.3">
      <c r="A476" t="s">
        <v>1463</v>
      </c>
      <c r="B476" t="s">
        <v>3421</v>
      </c>
      <c r="C476" t="s">
        <v>3417</v>
      </c>
      <c r="D476" s="11" t="s">
        <v>1467</v>
      </c>
      <c r="E476" t="s">
        <v>3407</v>
      </c>
      <c r="F476" t="s">
        <v>3409</v>
      </c>
      <c r="G476" t="s">
        <v>3418</v>
      </c>
    </row>
    <row r="477" spans="1:7" x14ac:dyDescent="0.3">
      <c r="A477" t="s">
        <v>1463</v>
      </c>
      <c r="B477" t="s">
        <v>3414</v>
      </c>
      <c r="C477" t="s">
        <v>33</v>
      </c>
      <c r="D477" s="11" t="s">
        <v>1467</v>
      </c>
    </row>
    <row r="478" spans="1:7" x14ac:dyDescent="0.3">
      <c r="A478" t="s">
        <v>2342</v>
      </c>
      <c r="B478" t="s">
        <v>3412</v>
      </c>
      <c r="C478" t="s">
        <v>3410</v>
      </c>
      <c r="D478" s="11" t="s">
        <v>2345</v>
      </c>
      <c r="E478" t="s">
        <v>4871</v>
      </c>
    </row>
    <row r="479" spans="1:7" x14ac:dyDescent="0.3">
      <c r="A479" t="s">
        <v>2342</v>
      </c>
      <c r="B479" t="s">
        <v>4869</v>
      </c>
      <c r="D479" s="11" t="s">
        <v>2345</v>
      </c>
      <c r="F479" t="s">
        <v>3415</v>
      </c>
      <c r="G479" t="s">
        <v>3418</v>
      </c>
    </row>
    <row r="480" spans="1:7" x14ac:dyDescent="0.3">
      <c r="A480" t="s">
        <v>2342</v>
      </c>
      <c r="B480" t="s">
        <v>4870</v>
      </c>
      <c r="C480" t="s">
        <v>33</v>
      </c>
      <c r="D480" s="11" t="s">
        <v>2345</v>
      </c>
      <c r="E480" t="s">
        <v>3403</v>
      </c>
      <c r="F480" t="s">
        <v>3409</v>
      </c>
      <c r="G480" t="s">
        <v>3405</v>
      </c>
    </row>
    <row r="481" spans="1:7" x14ac:dyDescent="0.3">
      <c r="A481" t="s">
        <v>2342</v>
      </c>
      <c r="B481" t="s">
        <v>3414</v>
      </c>
      <c r="C481" t="s">
        <v>3410</v>
      </c>
      <c r="D481" s="11" t="s">
        <v>2345</v>
      </c>
      <c r="E481" t="s">
        <v>3403</v>
      </c>
      <c r="F481" t="s">
        <v>3404</v>
      </c>
      <c r="G481" t="s">
        <v>3408</v>
      </c>
    </row>
    <row r="482" spans="1:7" x14ac:dyDescent="0.3">
      <c r="A482" t="s">
        <v>2342</v>
      </c>
      <c r="B482" t="s">
        <v>3425</v>
      </c>
      <c r="D482" s="11" t="s">
        <v>2345</v>
      </c>
      <c r="E482" t="s">
        <v>3403</v>
      </c>
      <c r="G482" t="s">
        <v>3418</v>
      </c>
    </row>
    <row r="483" spans="1:7" x14ac:dyDescent="0.3">
      <c r="A483" t="s">
        <v>2193</v>
      </c>
      <c r="B483" t="s">
        <v>3421</v>
      </c>
      <c r="C483" t="s">
        <v>3413</v>
      </c>
      <c r="D483" s="11" t="s">
        <v>2197</v>
      </c>
      <c r="E483" t="s">
        <v>4871</v>
      </c>
      <c r="G483" t="s">
        <v>3408</v>
      </c>
    </row>
    <row r="484" spans="1:7" x14ac:dyDescent="0.3">
      <c r="A484" t="s">
        <v>2193</v>
      </c>
      <c r="B484" t="s">
        <v>3412</v>
      </c>
      <c r="D484" s="11" t="s">
        <v>2197</v>
      </c>
      <c r="E484" t="s">
        <v>3435</v>
      </c>
      <c r="F484" t="s">
        <v>3404</v>
      </c>
      <c r="G484" t="s">
        <v>3408</v>
      </c>
    </row>
    <row r="485" spans="1:7" x14ac:dyDescent="0.3">
      <c r="A485" t="s">
        <v>2193</v>
      </c>
      <c r="B485" t="s">
        <v>3425</v>
      </c>
      <c r="C485" t="s">
        <v>3413</v>
      </c>
      <c r="D485" s="11" t="s">
        <v>2197</v>
      </c>
      <c r="E485" t="s">
        <v>3407</v>
      </c>
      <c r="F485" t="s">
        <v>3409</v>
      </c>
      <c r="G485" t="s">
        <v>3420</v>
      </c>
    </row>
    <row r="486" spans="1:7" x14ac:dyDescent="0.3">
      <c r="A486" t="s">
        <v>2153</v>
      </c>
      <c r="B486" t="s">
        <v>4869</v>
      </c>
      <c r="C486" t="s">
        <v>3402</v>
      </c>
      <c r="D486" s="11" t="s">
        <v>2156</v>
      </c>
      <c r="E486" t="s">
        <v>4871</v>
      </c>
      <c r="G486" t="s">
        <v>3418</v>
      </c>
    </row>
    <row r="487" spans="1:7" x14ac:dyDescent="0.3">
      <c r="A487" t="s">
        <v>2153</v>
      </c>
      <c r="B487" t="s">
        <v>3419</v>
      </c>
      <c r="C487" t="s">
        <v>3402</v>
      </c>
      <c r="D487" s="11" t="s">
        <v>2156</v>
      </c>
      <c r="F487" t="s">
        <v>3415</v>
      </c>
    </row>
    <row r="488" spans="1:7" x14ac:dyDescent="0.3">
      <c r="A488" t="s">
        <v>2153</v>
      </c>
      <c r="B488" t="s">
        <v>3424</v>
      </c>
      <c r="C488" t="s">
        <v>33</v>
      </c>
      <c r="D488" s="11" t="s">
        <v>2156</v>
      </c>
      <c r="E488" t="s">
        <v>4871</v>
      </c>
      <c r="F488" t="s">
        <v>3411</v>
      </c>
      <c r="G488" t="s">
        <v>3405</v>
      </c>
    </row>
    <row r="489" spans="1:7" x14ac:dyDescent="0.3">
      <c r="A489" t="s">
        <v>1799</v>
      </c>
      <c r="B489" t="s">
        <v>3424</v>
      </c>
      <c r="D489" s="11" t="s">
        <v>1801</v>
      </c>
      <c r="E489" t="s">
        <v>3407</v>
      </c>
      <c r="F489" t="s">
        <v>3409</v>
      </c>
      <c r="G489" t="s">
        <v>3423</v>
      </c>
    </row>
    <row r="490" spans="1:7" x14ac:dyDescent="0.3">
      <c r="A490" t="s">
        <v>1799</v>
      </c>
      <c r="B490" t="s">
        <v>3406</v>
      </c>
      <c r="C490" t="s">
        <v>33</v>
      </c>
      <c r="D490" s="11" t="s">
        <v>1801</v>
      </c>
      <c r="E490" t="s">
        <v>3407</v>
      </c>
      <c r="G490" t="s">
        <v>3418</v>
      </c>
    </row>
    <row r="491" spans="1:7" x14ac:dyDescent="0.3">
      <c r="A491" t="s">
        <v>1799</v>
      </c>
      <c r="B491" t="s">
        <v>3422</v>
      </c>
      <c r="C491" t="s">
        <v>3413</v>
      </c>
      <c r="D491" s="11" t="s">
        <v>1801</v>
      </c>
      <c r="F491" t="s">
        <v>3409</v>
      </c>
      <c r="G491" t="s">
        <v>3408</v>
      </c>
    </row>
    <row r="492" spans="1:7" x14ac:dyDescent="0.3">
      <c r="A492" t="s">
        <v>1799</v>
      </c>
      <c r="B492" t="s">
        <v>4870</v>
      </c>
      <c r="C492" t="s">
        <v>3417</v>
      </c>
      <c r="D492" s="11" t="s">
        <v>1801</v>
      </c>
      <c r="F492" t="s">
        <v>3404</v>
      </c>
      <c r="G492" t="s">
        <v>3408</v>
      </c>
    </row>
    <row r="493" spans="1:7" x14ac:dyDescent="0.3">
      <c r="A493" t="s">
        <v>2549</v>
      </c>
      <c r="B493" t="s">
        <v>3419</v>
      </c>
      <c r="C493" t="s">
        <v>33</v>
      </c>
      <c r="D493" s="11" t="s">
        <v>2453</v>
      </c>
      <c r="E493" t="s">
        <v>3407</v>
      </c>
      <c r="G493" t="s">
        <v>3420</v>
      </c>
    </row>
    <row r="494" spans="1:7" x14ac:dyDescent="0.3">
      <c r="A494" t="s">
        <v>2549</v>
      </c>
      <c r="B494" t="s">
        <v>3421</v>
      </c>
      <c r="C494" t="s">
        <v>33</v>
      </c>
      <c r="D494" s="11" t="s">
        <v>2453</v>
      </c>
      <c r="E494" t="s">
        <v>4871</v>
      </c>
      <c r="G494" t="s">
        <v>3408</v>
      </c>
    </row>
    <row r="495" spans="1:7" x14ac:dyDescent="0.3">
      <c r="A495" t="s">
        <v>2549</v>
      </c>
      <c r="B495" t="s">
        <v>3412</v>
      </c>
      <c r="C495" t="s">
        <v>3402</v>
      </c>
      <c r="D495" s="11" t="s">
        <v>2453</v>
      </c>
      <c r="F495" t="s">
        <v>3409</v>
      </c>
      <c r="G495" t="s">
        <v>3408</v>
      </c>
    </row>
    <row r="496" spans="1:7" x14ac:dyDescent="0.3">
      <c r="A496" t="s">
        <v>1000</v>
      </c>
      <c r="B496" t="s">
        <v>4870</v>
      </c>
      <c r="C496" t="s">
        <v>3413</v>
      </c>
      <c r="D496" s="11" t="s">
        <v>1003</v>
      </c>
      <c r="F496" t="s">
        <v>3409</v>
      </c>
      <c r="G496" t="s">
        <v>3423</v>
      </c>
    </row>
    <row r="497" spans="1:7" x14ac:dyDescent="0.3">
      <c r="A497" t="s">
        <v>1000</v>
      </c>
      <c r="B497" t="s">
        <v>3406</v>
      </c>
      <c r="C497" t="s">
        <v>3417</v>
      </c>
      <c r="D497" s="11" t="s">
        <v>1003</v>
      </c>
      <c r="E497" t="s">
        <v>3407</v>
      </c>
      <c r="F497" t="s">
        <v>3409</v>
      </c>
      <c r="G497" t="s">
        <v>3418</v>
      </c>
    </row>
    <row r="498" spans="1:7" x14ac:dyDescent="0.3">
      <c r="A498" t="s">
        <v>2751</v>
      </c>
      <c r="B498" t="s">
        <v>3425</v>
      </c>
      <c r="D498" s="11" t="s">
        <v>1056</v>
      </c>
      <c r="F498" t="s">
        <v>3415</v>
      </c>
      <c r="G498" t="s">
        <v>3408</v>
      </c>
    </row>
    <row r="499" spans="1:7" x14ac:dyDescent="0.3">
      <c r="A499" t="s">
        <v>2751</v>
      </c>
      <c r="B499" t="s">
        <v>3424</v>
      </c>
      <c r="C499" t="s">
        <v>3402</v>
      </c>
      <c r="D499" s="11" t="s">
        <v>1056</v>
      </c>
      <c r="E499" t="s">
        <v>3403</v>
      </c>
    </row>
    <row r="500" spans="1:7" x14ac:dyDescent="0.3">
      <c r="A500" t="s">
        <v>1859</v>
      </c>
      <c r="B500" t="s">
        <v>3419</v>
      </c>
      <c r="C500" t="s">
        <v>3417</v>
      </c>
      <c r="D500" s="11" t="s">
        <v>1862</v>
      </c>
    </row>
    <row r="501" spans="1:7" x14ac:dyDescent="0.3">
      <c r="A501" t="s">
        <v>1859</v>
      </c>
      <c r="B501" t="s">
        <v>3422</v>
      </c>
      <c r="C501" t="s">
        <v>3410</v>
      </c>
      <c r="D501" s="11" t="s">
        <v>1862</v>
      </c>
      <c r="E501" t="s">
        <v>3435</v>
      </c>
      <c r="F501" t="s">
        <v>3415</v>
      </c>
    </row>
    <row r="502" spans="1:7" x14ac:dyDescent="0.3">
      <c r="A502" t="s">
        <v>1038</v>
      </c>
      <c r="B502" t="s">
        <v>4869</v>
      </c>
      <c r="C502" t="s">
        <v>33</v>
      </c>
      <c r="G502" t="s">
        <v>3420</v>
      </c>
    </row>
    <row r="503" spans="1:7" x14ac:dyDescent="0.3">
      <c r="A503" t="s">
        <v>1038</v>
      </c>
      <c r="B503" t="s">
        <v>3419</v>
      </c>
      <c r="C503" t="s">
        <v>3410</v>
      </c>
      <c r="F503" t="s">
        <v>3415</v>
      </c>
      <c r="G503" t="s">
        <v>3418</v>
      </c>
    </row>
    <row r="504" spans="1:7" x14ac:dyDescent="0.3">
      <c r="A504" t="s">
        <v>1038</v>
      </c>
      <c r="B504" t="s">
        <v>4870</v>
      </c>
      <c r="F504" t="s">
        <v>3415</v>
      </c>
      <c r="G504" t="s">
        <v>3423</v>
      </c>
    </row>
    <row r="505" spans="1:7" x14ac:dyDescent="0.3">
      <c r="A505" t="s">
        <v>2411</v>
      </c>
      <c r="B505" t="s">
        <v>3421</v>
      </c>
      <c r="C505" t="s">
        <v>3417</v>
      </c>
      <c r="D505" s="11" t="s">
        <v>128</v>
      </c>
      <c r="E505" t="s">
        <v>3403</v>
      </c>
      <c r="F505" t="s">
        <v>3404</v>
      </c>
      <c r="G505" t="s">
        <v>3423</v>
      </c>
    </row>
    <row r="506" spans="1:7" x14ac:dyDescent="0.3">
      <c r="A506" t="s">
        <v>2411</v>
      </c>
      <c r="B506" t="s">
        <v>4869</v>
      </c>
      <c r="D506" s="11" t="s">
        <v>128</v>
      </c>
      <c r="E506" t="s">
        <v>3407</v>
      </c>
      <c r="F506" t="s">
        <v>3404</v>
      </c>
      <c r="G506" t="s">
        <v>3408</v>
      </c>
    </row>
    <row r="507" spans="1:7" x14ac:dyDescent="0.3">
      <c r="A507" t="s">
        <v>2411</v>
      </c>
      <c r="B507" t="s">
        <v>4870</v>
      </c>
      <c r="D507" s="11" t="s">
        <v>128</v>
      </c>
      <c r="G507" t="s">
        <v>3420</v>
      </c>
    </row>
    <row r="508" spans="1:7" x14ac:dyDescent="0.3">
      <c r="A508" t="s">
        <v>2977</v>
      </c>
      <c r="B508" t="s">
        <v>4870</v>
      </c>
      <c r="C508" t="s">
        <v>3417</v>
      </c>
      <c r="D508" s="11" t="s">
        <v>2980</v>
      </c>
      <c r="E508" t="s">
        <v>3407</v>
      </c>
      <c r="F508" t="s">
        <v>3415</v>
      </c>
      <c r="G508" t="s">
        <v>3408</v>
      </c>
    </row>
    <row r="509" spans="1:7" x14ac:dyDescent="0.3">
      <c r="A509" t="s">
        <v>2977</v>
      </c>
      <c r="B509" t="s">
        <v>3421</v>
      </c>
      <c r="D509" s="11" t="s">
        <v>2980</v>
      </c>
      <c r="F509" t="s">
        <v>3415</v>
      </c>
      <c r="G509" t="s">
        <v>3423</v>
      </c>
    </row>
    <row r="510" spans="1:7" x14ac:dyDescent="0.3">
      <c r="A510" t="s">
        <v>2977</v>
      </c>
      <c r="B510" t="s">
        <v>3425</v>
      </c>
      <c r="D510" s="11" t="s">
        <v>2980</v>
      </c>
      <c r="G510" t="s">
        <v>3418</v>
      </c>
    </row>
    <row r="511" spans="1:7" x14ac:dyDescent="0.3">
      <c r="A511" t="s">
        <v>2977</v>
      </c>
      <c r="B511" t="s">
        <v>3414</v>
      </c>
      <c r="D511" s="11" t="s">
        <v>2980</v>
      </c>
      <c r="G511" t="s">
        <v>3423</v>
      </c>
    </row>
    <row r="512" spans="1:7" x14ac:dyDescent="0.3">
      <c r="A512" t="s">
        <v>1386</v>
      </c>
      <c r="B512" t="s">
        <v>3422</v>
      </c>
      <c r="C512" t="s">
        <v>33</v>
      </c>
      <c r="D512" s="11" t="s">
        <v>1389</v>
      </c>
      <c r="E512" t="s">
        <v>3407</v>
      </c>
      <c r="F512" t="s">
        <v>3404</v>
      </c>
    </row>
    <row r="513" spans="1:7" x14ac:dyDescent="0.3">
      <c r="A513" t="s">
        <v>1386</v>
      </c>
      <c r="B513" t="s">
        <v>3424</v>
      </c>
      <c r="C513" t="s">
        <v>3413</v>
      </c>
      <c r="D513" s="11" t="s">
        <v>1389</v>
      </c>
      <c r="E513" t="s">
        <v>3435</v>
      </c>
      <c r="G513" t="s">
        <v>3416</v>
      </c>
    </row>
    <row r="514" spans="1:7" x14ac:dyDescent="0.3">
      <c r="A514" t="s">
        <v>1386</v>
      </c>
      <c r="B514" t="s">
        <v>3425</v>
      </c>
      <c r="C514" t="s">
        <v>3410</v>
      </c>
      <c r="D514" s="11" t="s">
        <v>1389</v>
      </c>
      <c r="E514" t="s">
        <v>3407</v>
      </c>
      <c r="F514" t="s">
        <v>3411</v>
      </c>
      <c r="G514" t="s">
        <v>3420</v>
      </c>
    </row>
    <row r="515" spans="1:7" x14ac:dyDescent="0.3">
      <c r="A515" t="s">
        <v>1386</v>
      </c>
      <c r="B515" t="s">
        <v>3419</v>
      </c>
      <c r="D515" s="11" t="s">
        <v>1389</v>
      </c>
      <c r="E515" t="s">
        <v>3403</v>
      </c>
      <c r="G515" t="s">
        <v>3405</v>
      </c>
    </row>
    <row r="516" spans="1:7" x14ac:dyDescent="0.3">
      <c r="A516" t="s">
        <v>1386</v>
      </c>
      <c r="B516" t="s">
        <v>4870</v>
      </c>
      <c r="C516" t="s">
        <v>3410</v>
      </c>
      <c r="D516" s="11" t="s">
        <v>1389</v>
      </c>
      <c r="G516" t="s">
        <v>3423</v>
      </c>
    </row>
    <row r="517" spans="1:7" x14ac:dyDescent="0.3">
      <c r="A517" t="s">
        <v>618</v>
      </c>
      <c r="B517" t="s">
        <v>3424</v>
      </c>
      <c r="C517" t="s">
        <v>3410</v>
      </c>
      <c r="D517" s="11" t="s">
        <v>622</v>
      </c>
      <c r="E517" t="s">
        <v>4871</v>
      </c>
      <c r="F517" t="s">
        <v>3409</v>
      </c>
      <c r="G517" t="s">
        <v>3408</v>
      </c>
    </row>
    <row r="518" spans="1:7" x14ac:dyDescent="0.3">
      <c r="A518" t="s">
        <v>618</v>
      </c>
      <c r="B518" t="s">
        <v>3425</v>
      </c>
      <c r="C518" t="s">
        <v>33</v>
      </c>
      <c r="D518" s="11" t="s">
        <v>622</v>
      </c>
      <c r="E518" t="s">
        <v>3403</v>
      </c>
      <c r="F518" t="s">
        <v>3411</v>
      </c>
    </row>
    <row r="519" spans="1:7" x14ac:dyDescent="0.3">
      <c r="A519" t="s">
        <v>3010</v>
      </c>
      <c r="B519" t="s">
        <v>3425</v>
      </c>
      <c r="C519" t="s">
        <v>3410</v>
      </c>
      <c r="D519" s="11" t="s">
        <v>446</v>
      </c>
      <c r="E519" t="s">
        <v>3435</v>
      </c>
      <c r="F519" t="s">
        <v>3404</v>
      </c>
      <c r="G519" t="s">
        <v>3420</v>
      </c>
    </row>
    <row r="520" spans="1:7" x14ac:dyDescent="0.3">
      <c r="A520" t="s">
        <v>3010</v>
      </c>
      <c r="B520" t="s">
        <v>3412</v>
      </c>
      <c r="C520" t="s">
        <v>3410</v>
      </c>
      <c r="D520" s="11" t="s">
        <v>446</v>
      </c>
      <c r="E520" t="s">
        <v>3435</v>
      </c>
      <c r="F520" t="s">
        <v>3415</v>
      </c>
      <c r="G520" t="s">
        <v>3418</v>
      </c>
    </row>
    <row r="521" spans="1:7" x14ac:dyDescent="0.3">
      <c r="A521" t="s">
        <v>3010</v>
      </c>
      <c r="B521" t="s">
        <v>3406</v>
      </c>
      <c r="C521" t="s">
        <v>3402</v>
      </c>
      <c r="D521" s="11" t="s">
        <v>446</v>
      </c>
      <c r="G521" t="s">
        <v>3405</v>
      </c>
    </row>
    <row r="522" spans="1:7" x14ac:dyDescent="0.3">
      <c r="A522" t="s">
        <v>3010</v>
      </c>
      <c r="B522" t="s">
        <v>4869</v>
      </c>
      <c r="C522" t="s">
        <v>3402</v>
      </c>
      <c r="D522" s="11" t="s">
        <v>446</v>
      </c>
      <c r="E522" t="s">
        <v>4871</v>
      </c>
      <c r="F522" t="s">
        <v>3409</v>
      </c>
      <c r="G522" t="s">
        <v>3420</v>
      </c>
    </row>
    <row r="523" spans="1:7" x14ac:dyDescent="0.3">
      <c r="A523" t="s">
        <v>3010</v>
      </c>
      <c r="B523" t="s">
        <v>3424</v>
      </c>
      <c r="C523" t="s">
        <v>3417</v>
      </c>
      <c r="D523" s="11" t="s">
        <v>446</v>
      </c>
      <c r="E523" t="s">
        <v>3403</v>
      </c>
      <c r="G523" t="s">
        <v>3416</v>
      </c>
    </row>
    <row r="524" spans="1:7" x14ac:dyDescent="0.3">
      <c r="A524" t="s">
        <v>3010</v>
      </c>
      <c r="B524" t="s">
        <v>3412</v>
      </c>
      <c r="C524" t="s">
        <v>3410</v>
      </c>
      <c r="D524" s="11" t="s">
        <v>446</v>
      </c>
      <c r="E524" t="s">
        <v>4871</v>
      </c>
      <c r="G524" t="s">
        <v>3420</v>
      </c>
    </row>
    <row r="525" spans="1:7" x14ac:dyDescent="0.3">
      <c r="A525" t="s">
        <v>3510</v>
      </c>
      <c r="B525" t="s">
        <v>3419</v>
      </c>
      <c r="C525" t="s">
        <v>33</v>
      </c>
      <c r="D525" s="11" t="s">
        <v>376</v>
      </c>
      <c r="E525" t="s">
        <v>3435</v>
      </c>
      <c r="F525" t="s">
        <v>3404</v>
      </c>
      <c r="G525" t="s">
        <v>3423</v>
      </c>
    </row>
    <row r="526" spans="1:7" x14ac:dyDescent="0.3">
      <c r="A526" t="s">
        <v>3510</v>
      </c>
      <c r="B526" t="s">
        <v>3406</v>
      </c>
      <c r="C526" t="s">
        <v>3417</v>
      </c>
      <c r="D526" s="11" t="s">
        <v>376</v>
      </c>
      <c r="E526" t="s">
        <v>4871</v>
      </c>
      <c r="G526" t="s">
        <v>3416</v>
      </c>
    </row>
    <row r="527" spans="1:7" x14ac:dyDescent="0.3">
      <c r="A527" t="s">
        <v>3510</v>
      </c>
      <c r="B527" t="s">
        <v>3412</v>
      </c>
      <c r="C527" t="s">
        <v>3413</v>
      </c>
      <c r="D527" s="11" t="s">
        <v>376</v>
      </c>
      <c r="G527" t="s">
        <v>3416</v>
      </c>
    </row>
    <row r="528" spans="1:7" x14ac:dyDescent="0.3">
      <c r="A528" t="s">
        <v>3510</v>
      </c>
      <c r="B528" t="s">
        <v>3421</v>
      </c>
      <c r="C528" t="s">
        <v>3413</v>
      </c>
      <c r="D528" s="11" t="s">
        <v>376</v>
      </c>
      <c r="F528" t="s">
        <v>3404</v>
      </c>
      <c r="G528" t="s">
        <v>3418</v>
      </c>
    </row>
    <row r="529" spans="1:7" x14ac:dyDescent="0.3">
      <c r="A529" t="s">
        <v>723</v>
      </c>
      <c r="B529" t="s">
        <v>3424</v>
      </c>
      <c r="C529" t="s">
        <v>3413</v>
      </c>
      <c r="D529" s="11" t="s">
        <v>727</v>
      </c>
      <c r="F529" t="s">
        <v>3415</v>
      </c>
      <c r="G529" t="s">
        <v>3423</v>
      </c>
    </row>
    <row r="530" spans="1:7" x14ac:dyDescent="0.3">
      <c r="A530" t="s">
        <v>723</v>
      </c>
      <c r="B530" t="s">
        <v>3414</v>
      </c>
      <c r="C530" t="s">
        <v>33</v>
      </c>
      <c r="D530" s="11" t="s">
        <v>727</v>
      </c>
      <c r="F530" t="s">
        <v>3415</v>
      </c>
      <c r="G530" t="s">
        <v>3408</v>
      </c>
    </row>
    <row r="531" spans="1:7" x14ac:dyDescent="0.3">
      <c r="A531" t="s">
        <v>2366</v>
      </c>
      <c r="B531" t="s">
        <v>3424</v>
      </c>
      <c r="C531" t="s">
        <v>3413</v>
      </c>
      <c r="D531" s="11" t="s">
        <v>982</v>
      </c>
      <c r="E531" t="s">
        <v>3403</v>
      </c>
      <c r="F531" t="s">
        <v>3415</v>
      </c>
      <c r="G531" t="s">
        <v>3408</v>
      </c>
    </row>
    <row r="532" spans="1:7" x14ac:dyDescent="0.3">
      <c r="A532" t="s">
        <v>2366</v>
      </c>
      <c r="B532" t="s">
        <v>3414</v>
      </c>
      <c r="D532" s="11" t="s">
        <v>982</v>
      </c>
      <c r="E532" t="s">
        <v>3435</v>
      </c>
      <c r="G532" t="s">
        <v>3423</v>
      </c>
    </row>
    <row r="533" spans="1:7" x14ac:dyDescent="0.3">
      <c r="A533" t="s">
        <v>2366</v>
      </c>
      <c r="B533" t="s">
        <v>4869</v>
      </c>
      <c r="C533" t="s">
        <v>33</v>
      </c>
      <c r="D533" s="11" t="s">
        <v>982</v>
      </c>
      <c r="E533" t="s">
        <v>3407</v>
      </c>
      <c r="F533" t="s">
        <v>3409</v>
      </c>
      <c r="G533" t="s">
        <v>3405</v>
      </c>
    </row>
    <row r="534" spans="1:7" x14ac:dyDescent="0.3">
      <c r="A534" t="s">
        <v>2366</v>
      </c>
      <c r="B534" t="s">
        <v>3412</v>
      </c>
      <c r="C534" t="s">
        <v>3402</v>
      </c>
      <c r="D534" s="11" t="s">
        <v>982</v>
      </c>
      <c r="G534" t="s">
        <v>3423</v>
      </c>
    </row>
    <row r="535" spans="1:7" x14ac:dyDescent="0.3">
      <c r="A535" t="s">
        <v>2366</v>
      </c>
      <c r="B535" t="s">
        <v>3406</v>
      </c>
      <c r="C535" t="s">
        <v>3413</v>
      </c>
      <c r="D535" s="11" t="s">
        <v>982</v>
      </c>
      <c r="E535" t="s">
        <v>3435</v>
      </c>
      <c r="F535" t="s">
        <v>3415</v>
      </c>
      <c r="G535" t="s">
        <v>3416</v>
      </c>
    </row>
    <row r="536" spans="1:7" x14ac:dyDescent="0.3">
      <c r="A536" t="s">
        <v>3481</v>
      </c>
      <c r="B536" t="s">
        <v>4869</v>
      </c>
      <c r="C536" t="s">
        <v>3402</v>
      </c>
      <c r="D536" s="11" t="s">
        <v>1070</v>
      </c>
      <c r="E536" t="s">
        <v>3407</v>
      </c>
      <c r="F536" t="s">
        <v>3415</v>
      </c>
      <c r="G536" t="s">
        <v>3418</v>
      </c>
    </row>
    <row r="537" spans="1:7" x14ac:dyDescent="0.3">
      <c r="A537" t="s">
        <v>3481</v>
      </c>
      <c r="B537" t="s">
        <v>3424</v>
      </c>
      <c r="C537" t="s">
        <v>3410</v>
      </c>
      <c r="D537" s="11" t="s">
        <v>1070</v>
      </c>
      <c r="E537" t="s">
        <v>4871</v>
      </c>
      <c r="G537" t="s">
        <v>3416</v>
      </c>
    </row>
    <row r="538" spans="1:7" x14ac:dyDescent="0.3">
      <c r="A538" t="s">
        <v>3481</v>
      </c>
      <c r="B538" t="s">
        <v>3412</v>
      </c>
      <c r="C538" t="s">
        <v>3402</v>
      </c>
      <c r="D538" s="11" t="s">
        <v>1070</v>
      </c>
      <c r="F538" t="s">
        <v>3404</v>
      </c>
      <c r="G538" t="s">
        <v>3423</v>
      </c>
    </row>
    <row r="539" spans="1:7" x14ac:dyDescent="0.3">
      <c r="A539" t="s">
        <v>3481</v>
      </c>
      <c r="B539" t="s">
        <v>3406</v>
      </c>
      <c r="C539" t="s">
        <v>33</v>
      </c>
      <c r="D539" s="11" t="s">
        <v>1070</v>
      </c>
      <c r="E539" t="s">
        <v>3435</v>
      </c>
      <c r="F539" t="s">
        <v>3415</v>
      </c>
      <c r="G539" t="s">
        <v>3418</v>
      </c>
    </row>
    <row r="540" spans="1:7" x14ac:dyDescent="0.3">
      <c r="A540" t="s">
        <v>3530</v>
      </c>
      <c r="B540" t="s">
        <v>3412</v>
      </c>
      <c r="C540" t="s">
        <v>3417</v>
      </c>
      <c r="D540" s="11" t="s">
        <v>3199</v>
      </c>
      <c r="F540" t="s">
        <v>3409</v>
      </c>
      <c r="G540" t="s">
        <v>3405</v>
      </c>
    </row>
    <row r="541" spans="1:7" x14ac:dyDescent="0.3">
      <c r="A541" t="s">
        <v>3530</v>
      </c>
      <c r="B541" t="s">
        <v>4869</v>
      </c>
      <c r="D541" s="11" t="s">
        <v>3199</v>
      </c>
      <c r="E541" t="s">
        <v>4871</v>
      </c>
      <c r="F541" t="s">
        <v>3411</v>
      </c>
      <c r="G541" t="s">
        <v>3418</v>
      </c>
    </row>
    <row r="542" spans="1:7" x14ac:dyDescent="0.3">
      <c r="A542" t="s">
        <v>3530</v>
      </c>
      <c r="B542" t="s">
        <v>3422</v>
      </c>
      <c r="C542" t="s">
        <v>3413</v>
      </c>
      <c r="D542" s="11" t="s">
        <v>3199</v>
      </c>
      <c r="G542" t="s">
        <v>3408</v>
      </c>
    </row>
    <row r="543" spans="1:7" x14ac:dyDescent="0.3">
      <c r="A543" t="s">
        <v>3530</v>
      </c>
      <c r="B543" t="s">
        <v>3421</v>
      </c>
      <c r="C543" t="s">
        <v>3402</v>
      </c>
      <c r="D543" s="11" t="s">
        <v>3199</v>
      </c>
      <c r="E543" t="s">
        <v>3435</v>
      </c>
      <c r="F543" t="s">
        <v>3404</v>
      </c>
      <c r="G543" t="s">
        <v>3416</v>
      </c>
    </row>
    <row r="544" spans="1:7" x14ac:dyDescent="0.3">
      <c r="A544" t="s">
        <v>3530</v>
      </c>
      <c r="B544" t="s">
        <v>3406</v>
      </c>
      <c r="D544" s="11" t="s">
        <v>3199</v>
      </c>
      <c r="G544" t="s">
        <v>3423</v>
      </c>
    </row>
    <row r="545" spans="1:7" x14ac:dyDescent="0.3">
      <c r="A545" t="s">
        <v>1151</v>
      </c>
      <c r="B545" t="s">
        <v>4870</v>
      </c>
      <c r="C545" t="s">
        <v>3410</v>
      </c>
      <c r="D545" s="11" t="s">
        <v>1154</v>
      </c>
      <c r="E545" t="s">
        <v>3407</v>
      </c>
      <c r="F545" t="s">
        <v>3404</v>
      </c>
      <c r="G545" t="s">
        <v>3408</v>
      </c>
    </row>
    <row r="546" spans="1:7" x14ac:dyDescent="0.3">
      <c r="A546" t="s">
        <v>1151</v>
      </c>
      <c r="B546" t="s">
        <v>3414</v>
      </c>
      <c r="D546" s="11" t="s">
        <v>1154</v>
      </c>
      <c r="E546" t="s">
        <v>3407</v>
      </c>
      <c r="F546" t="s">
        <v>3404</v>
      </c>
    </row>
    <row r="547" spans="1:7" x14ac:dyDescent="0.3">
      <c r="A547" t="s">
        <v>1151</v>
      </c>
      <c r="B547" t="s">
        <v>3424</v>
      </c>
      <c r="C547" t="s">
        <v>3417</v>
      </c>
      <c r="D547" s="11" t="s">
        <v>1154</v>
      </c>
      <c r="G547" t="s">
        <v>3423</v>
      </c>
    </row>
    <row r="548" spans="1:7" x14ac:dyDescent="0.3">
      <c r="A548" t="s">
        <v>1151</v>
      </c>
      <c r="B548" t="s">
        <v>3412</v>
      </c>
      <c r="D548" s="11" t="s">
        <v>1154</v>
      </c>
      <c r="E548" t="s">
        <v>3407</v>
      </c>
      <c r="G548" t="s">
        <v>3408</v>
      </c>
    </row>
    <row r="549" spans="1:7" x14ac:dyDescent="0.3">
      <c r="A549" t="s">
        <v>3484</v>
      </c>
      <c r="B549" t="s">
        <v>3419</v>
      </c>
      <c r="D549" s="11" t="s">
        <v>1165</v>
      </c>
      <c r="F549" t="s">
        <v>3409</v>
      </c>
      <c r="G549" t="s">
        <v>3405</v>
      </c>
    </row>
    <row r="550" spans="1:7" x14ac:dyDescent="0.3">
      <c r="A550" t="s">
        <v>3484</v>
      </c>
      <c r="B550" t="s">
        <v>3412</v>
      </c>
      <c r="C550" t="s">
        <v>3417</v>
      </c>
      <c r="D550" s="11" t="s">
        <v>1165</v>
      </c>
      <c r="G550" t="s">
        <v>3418</v>
      </c>
    </row>
    <row r="551" spans="1:7" x14ac:dyDescent="0.3">
      <c r="A551" t="s">
        <v>3484</v>
      </c>
      <c r="B551" t="s">
        <v>3414</v>
      </c>
      <c r="C551" t="s">
        <v>3417</v>
      </c>
      <c r="D551" s="11" t="s">
        <v>1165</v>
      </c>
      <c r="E551" t="s">
        <v>3403</v>
      </c>
    </row>
    <row r="552" spans="1:7" x14ac:dyDescent="0.3">
      <c r="A552" t="s">
        <v>3484</v>
      </c>
      <c r="B552" t="s">
        <v>3424</v>
      </c>
      <c r="C552" t="s">
        <v>3410</v>
      </c>
      <c r="D552" s="11" t="s">
        <v>1165</v>
      </c>
      <c r="E552" t="s">
        <v>4871</v>
      </c>
      <c r="F552" t="s">
        <v>3404</v>
      </c>
      <c r="G552" t="s">
        <v>3405</v>
      </c>
    </row>
    <row r="553" spans="1:7" x14ac:dyDescent="0.3">
      <c r="A553" t="s">
        <v>3484</v>
      </c>
      <c r="B553" t="s">
        <v>3422</v>
      </c>
      <c r="C553" t="s">
        <v>3410</v>
      </c>
      <c r="D553" s="11" t="s">
        <v>1165</v>
      </c>
      <c r="E553" t="s">
        <v>3407</v>
      </c>
      <c r="G553" t="s">
        <v>3408</v>
      </c>
    </row>
    <row r="554" spans="1:7" x14ac:dyDescent="0.3">
      <c r="A554" t="s">
        <v>1799</v>
      </c>
      <c r="B554" t="s">
        <v>4869</v>
      </c>
      <c r="C554" t="s">
        <v>3417</v>
      </c>
      <c r="D554" s="11" t="s">
        <v>1801</v>
      </c>
      <c r="F554" t="s">
        <v>3404</v>
      </c>
      <c r="G554" t="s">
        <v>3420</v>
      </c>
    </row>
    <row r="555" spans="1:7" x14ac:dyDescent="0.3">
      <c r="A555" t="s">
        <v>1799</v>
      </c>
      <c r="B555" t="s">
        <v>3425</v>
      </c>
      <c r="D555" s="11" t="s">
        <v>1801</v>
      </c>
      <c r="G555" t="s">
        <v>3418</v>
      </c>
    </row>
    <row r="556" spans="1:7" x14ac:dyDescent="0.3">
      <c r="A556" t="s">
        <v>1799</v>
      </c>
      <c r="B556" t="s">
        <v>3414</v>
      </c>
      <c r="C556" t="s">
        <v>3410</v>
      </c>
      <c r="D556" s="11" t="s">
        <v>1801</v>
      </c>
      <c r="G556" t="s">
        <v>3408</v>
      </c>
    </row>
    <row r="557" spans="1:7" x14ac:dyDescent="0.3">
      <c r="A557" t="s">
        <v>3561</v>
      </c>
      <c r="B557" t="s">
        <v>3412</v>
      </c>
      <c r="C557" t="s">
        <v>3413</v>
      </c>
      <c r="E557" t="s">
        <v>3435</v>
      </c>
    </row>
    <row r="558" spans="1:7" x14ac:dyDescent="0.3">
      <c r="A558" t="s">
        <v>3561</v>
      </c>
      <c r="B558" t="s">
        <v>3419</v>
      </c>
      <c r="C558" t="s">
        <v>3402</v>
      </c>
      <c r="E558" t="s">
        <v>4871</v>
      </c>
      <c r="F558" t="s">
        <v>3415</v>
      </c>
      <c r="G558" t="s">
        <v>3408</v>
      </c>
    </row>
    <row r="559" spans="1:7" x14ac:dyDescent="0.3">
      <c r="A559" t="s">
        <v>2721</v>
      </c>
      <c r="B559" t="s">
        <v>3425</v>
      </c>
      <c r="C559" t="s">
        <v>3402</v>
      </c>
      <c r="D559" s="11" t="s">
        <v>147</v>
      </c>
      <c r="E559" t="s">
        <v>3435</v>
      </c>
      <c r="F559" t="s">
        <v>3404</v>
      </c>
      <c r="G559" t="s">
        <v>3423</v>
      </c>
    </row>
    <row r="560" spans="1:7" x14ac:dyDescent="0.3">
      <c r="A560" t="s">
        <v>2721</v>
      </c>
      <c r="B560" t="s">
        <v>3422</v>
      </c>
      <c r="C560" t="s">
        <v>3417</v>
      </c>
      <c r="D560" s="11" t="s">
        <v>147</v>
      </c>
      <c r="E560" t="s">
        <v>3407</v>
      </c>
      <c r="G560" t="s">
        <v>3408</v>
      </c>
    </row>
    <row r="561" spans="1:7" x14ac:dyDescent="0.3">
      <c r="A561" t="s">
        <v>2721</v>
      </c>
      <c r="B561" t="s">
        <v>3421</v>
      </c>
      <c r="C561" t="s">
        <v>3417</v>
      </c>
      <c r="D561" s="11" t="s">
        <v>147</v>
      </c>
      <c r="F561" t="s">
        <v>3415</v>
      </c>
      <c r="G561" t="s">
        <v>3416</v>
      </c>
    </row>
    <row r="562" spans="1:7" x14ac:dyDescent="0.3">
      <c r="A562" t="s">
        <v>2721</v>
      </c>
      <c r="B562" t="s">
        <v>3412</v>
      </c>
      <c r="C562" t="s">
        <v>3417</v>
      </c>
      <c r="D562" s="11" t="s">
        <v>147</v>
      </c>
      <c r="E562" t="s">
        <v>4871</v>
      </c>
      <c r="G562" t="s">
        <v>3405</v>
      </c>
    </row>
    <row r="563" spans="1:7" x14ac:dyDescent="0.3">
      <c r="A563" t="s">
        <v>2721</v>
      </c>
      <c r="B563" t="s">
        <v>3406</v>
      </c>
      <c r="C563" t="s">
        <v>3417</v>
      </c>
      <c r="D563" s="11" t="s">
        <v>147</v>
      </c>
      <c r="E563" t="s">
        <v>3403</v>
      </c>
      <c r="G563" t="s">
        <v>3423</v>
      </c>
    </row>
    <row r="564" spans="1:7" x14ac:dyDescent="0.3">
      <c r="A564" t="s">
        <v>1678</v>
      </c>
      <c r="B564" t="s">
        <v>3412</v>
      </c>
      <c r="C564" t="s">
        <v>3402</v>
      </c>
      <c r="F564" t="s">
        <v>3409</v>
      </c>
      <c r="G564" t="s">
        <v>3418</v>
      </c>
    </row>
    <row r="565" spans="1:7" x14ac:dyDescent="0.3">
      <c r="A565" t="s">
        <v>1678</v>
      </c>
      <c r="B565" t="s">
        <v>3422</v>
      </c>
      <c r="C565" t="s">
        <v>3413</v>
      </c>
      <c r="E565" t="s">
        <v>3403</v>
      </c>
      <c r="G565" t="s">
        <v>3423</v>
      </c>
    </row>
    <row r="566" spans="1:7" x14ac:dyDescent="0.3">
      <c r="A566" t="s">
        <v>1678</v>
      </c>
      <c r="B566" t="s">
        <v>3419</v>
      </c>
      <c r="C566" t="s">
        <v>3413</v>
      </c>
      <c r="G566" t="s">
        <v>3423</v>
      </c>
    </row>
    <row r="567" spans="1:7" x14ac:dyDescent="0.3">
      <c r="A567" t="s">
        <v>652</v>
      </c>
      <c r="B567" t="s">
        <v>3422</v>
      </c>
      <c r="D567" s="11" t="s">
        <v>656</v>
      </c>
      <c r="E567" t="s">
        <v>3407</v>
      </c>
      <c r="F567" t="s">
        <v>3415</v>
      </c>
      <c r="G567" t="s">
        <v>3423</v>
      </c>
    </row>
    <row r="568" spans="1:7" x14ac:dyDescent="0.3">
      <c r="A568" t="s">
        <v>652</v>
      </c>
      <c r="B568" t="s">
        <v>3406</v>
      </c>
      <c r="C568" t="s">
        <v>33</v>
      </c>
      <c r="D568" s="11" t="s">
        <v>656</v>
      </c>
      <c r="E568" t="s">
        <v>3403</v>
      </c>
      <c r="F568" t="s">
        <v>3411</v>
      </c>
      <c r="G568" t="s">
        <v>3418</v>
      </c>
    </row>
    <row r="569" spans="1:7" x14ac:dyDescent="0.3">
      <c r="A569" t="s">
        <v>652</v>
      </c>
      <c r="B569" t="s">
        <v>3412</v>
      </c>
      <c r="C569" t="s">
        <v>33</v>
      </c>
      <c r="D569" s="11" t="s">
        <v>656</v>
      </c>
      <c r="G569" t="s">
        <v>3405</v>
      </c>
    </row>
    <row r="570" spans="1:7" x14ac:dyDescent="0.3">
      <c r="A570" t="s">
        <v>652</v>
      </c>
      <c r="B570" t="s">
        <v>3419</v>
      </c>
      <c r="D570" s="11" t="s">
        <v>656</v>
      </c>
      <c r="E570" t="s">
        <v>4871</v>
      </c>
      <c r="F570" t="s">
        <v>3409</v>
      </c>
    </row>
    <row r="571" spans="1:7" x14ac:dyDescent="0.3">
      <c r="A571" t="s">
        <v>2721</v>
      </c>
      <c r="B571" t="s">
        <v>4869</v>
      </c>
      <c r="C571" t="s">
        <v>3402</v>
      </c>
      <c r="D571" s="11" t="s">
        <v>147</v>
      </c>
      <c r="E571" t="s">
        <v>4871</v>
      </c>
      <c r="F571" t="s">
        <v>3404</v>
      </c>
    </row>
    <row r="572" spans="1:7" x14ac:dyDescent="0.3">
      <c r="A572" t="s">
        <v>2721</v>
      </c>
      <c r="B572" t="s">
        <v>3424</v>
      </c>
      <c r="C572" t="s">
        <v>3410</v>
      </c>
      <c r="D572" s="11" t="s">
        <v>147</v>
      </c>
      <c r="E572" t="s">
        <v>3435</v>
      </c>
      <c r="G572" t="s">
        <v>3418</v>
      </c>
    </row>
    <row r="573" spans="1:7" x14ac:dyDescent="0.3">
      <c r="A573" t="s">
        <v>2721</v>
      </c>
      <c r="B573" t="s">
        <v>3425</v>
      </c>
      <c r="C573" t="s">
        <v>33</v>
      </c>
      <c r="D573" s="11" t="s">
        <v>147</v>
      </c>
      <c r="E573" t="s">
        <v>3403</v>
      </c>
      <c r="G573" t="s">
        <v>3420</v>
      </c>
    </row>
    <row r="574" spans="1:7" x14ac:dyDescent="0.3">
      <c r="A574" t="s">
        <v>2360</v>
      </c>
      <c r="B574" t="s">
        <v>3414</v>
      </c>
      <c r="D574" s="11" t="s">
        <v>2364</v>
      </c>
      <c r="E574" t="s">
        <v>3407</v>
      </c>
      <c r="G574" t="s">
        <v>3405</v>
      </c>
    </row>
    <row r="575" spans="1:7" x14ac:dyDescent="0.3">
      <c r="A575" t="s">
        <v>2360</v>
      </c>
      <c r="B575" t="s">
        <v>3421</v>
      </c>
      <c r="C575" t="s">
        <v>3417</v>
      </c>
      <c r="D575" s="11" t="s">
        <v>2364</v>
      </c>
      <c r="E575" t="s">
        <v>3403</v>
      </c>
      <c r="F575" t="s">
        <v>3415</v>
      </c>
      <c r="G575" t="s">
        <v>3416</v>
      </c>
    </row>
    <row r="576" spans="1:7" x14ac:dyDescent="0.3">
      <c r="A576" t="s">
        <v>2360</v>
      </c>
      <c r="B576" t="s">
        <v>3412</v>
      </c>
      <c r="D576" s="11" t="s">
        <v>2364</v>
      </c>
      <c r="F576" t="s">
        <v>3415</v>
      </c>
      <c r="G576" t="s">
        <v>3418</v>
      </c>
    </row>
    <row r="577" spans="1:7" x14ac:dyDescent="0.3">
      <c r="A577" t="s">
        <v>2256</v>
      </c>
      <c r="B577" t="s">
        <v>3414</v>
      </c>
      <c r="C577" t="s">
        <v>33</v>
      </c>
      <c r="D577" s="11" t="s">
        <v>1898</v>
      </c>
      <c r="E577" t="s">
        <v>3435</v>
      </c>
      <c r="F577" t="s">
        <v>3409</v>
      </c>
      <c r="G577" t="s">
        <v>3408</v>
      </c>
    </row>
    <row r="578" spans="1:7" x14ac:dyDescent="0.3">
      <c r="A578" t="s">
        <v>2256</v>
      </c>
      <c r="B578" t="s">
        <v>4870</v>
      </c>
      <c r="D578" s="11" t="s">
        <v>1898</v>
      </c>
      <c r="E578" t="s">
        <v>4871</v>
      </c>
      <c r="G578" t="s">
        <v>3405</v>
      </c>
    </row>
    <row r="579" spans="1:7" x14ac:dyDescent="0.3">
      <c r="A579" t="s">
        <v>2256</v>
      </c>
      <c r="B579" t="s">
        <v>3425</v>
      </c>
      <c r="C579" t="s">
        <v>3410</v>
      </c>
      <c r="D579" s="11" t="s">
        <v>1898</v>
      </c>
      <c r="E579" t="s">
        <v>3403</v>
      </c>
      <c r="G579" t="s">
        <v>3423</v>
      </c>
    </row>
    <row r="580" spans="1:7" x14ac:dyDescent="0.3">
      <c r="A580" t="s">
        <v>1019</v>
      </c>
      <c r="B580" t="s">
        <v>3414</v>
      </c>
      <c r="C580" t="s">
        <v>3410</v>
      </c>
      <c r="D580" s="11" t="s">
        <v>1023</v>
      </c>
      <c r="E580" t="s">
        <v>3435</v>
      </c>
      <c r="G580" t="s">
        <v>3416</v>
      </c>
    </row>
    <row r="581" spans="1:7" x14ac:dyDescent="0.3">
      <c r="A581" t="s">
        <v>1019</v>
      </c>
      <c r="B581" t="s">
        <v>3421</v>
      </c>
      <c r="D581" s="11" t="s">
        <v>1023</v>
      </c>
      <c r="E581" t="s">
        <v>3403</v>
      </c>
      <c r="F581" t="s">
        <v>3409</v>
      </c>
      <c r="G581" t="s">
        <v>3423</v>
      </c>
    </row>
    <row r="582" spans="1:7" x14ac:dyDescent="0.3">
      <c r="A582" t="s">
        <v>244</v>
      </c>
      <c r="B582" t="s">
        <v>3425</v>
      </c>
      <c r="C582" t="s">
        <v>3413</v>
      </c>
      <c r="D582" s="11" t="s">
        <v>249</v>
      </c>
      <c r="F582" t="s">
        <v>3411</v>
      </c>
      <c r="G582" t="s">
        <v>3416</v>
      </c>
    </row>
    <row r="583" spans="1:7" x14ac:dyDescent="0.3">
      <c r="A583" t="s">
        <v>244</v>
      </c>
      <c r="B583" t="s">
        <v>4869</v>
      </c>
      <c r="D583" s="11" t="s">
        <v>249</v>
      </c>
      <c r="G583" t="s">
        <v>3405</v>
      </c>
    </row>
    <row r="584" spans="1:7" x14ac:dyDescent="0.3">
      <c r="A584" t="s">
        <v>244</v>
      </c>
      <c r="B584" t="s">
        <v>4870</v>
      </c>
      <c r="C584" t="s">
        <v>3402</v>
      </c>
      <c r="D584" s="11" t="s">
        <v>249</v>
      </c>
      <c r="E584" t="s">
        <v>4871</v>
      </c>
      <c r="G584" t="s">
        <v>3416</v>
      </c>
    </row>
    <row r="585" spans="1:7" x14ac:dyDescent="0.3">
      <c r="A585" t="s">
        <v>244</v>
      </c>
      <c r="B585" t="s">
        <v>3414</v>
      </c>
      <c r="C585" t="s">
        <v>3413</v>
      </c>
      <c r="D585" s="11" t="s">
        <v>249</v>
      </c>
      <c r="G585" t="s">
        <v>3408</v>
      </c>
    </row>
    <row r="586" spans="1:7" x14ac:dyDescent="0.3">
      <c r="A586" t="s">
        <v>1356</v>
      </c>
      <c r="B586" t="s">
        <v>3406</v>
      </c>
      <c r="E586" t="s">
        <v>3403</v>
      </c>
      <c r="G586" t="s">
        <v>3423</v>
      </c>
    </row>
    <row r="587" spans="1:7" x14ac:dyDescent="0.3">
      <c r="A587" t="s">
        <v>1356</v>
      </c>
      <c r="B587" t="s">
        <v>3422</v>
      </c>
      <c r="C587" t="s">
        <v>3410</v>
      </c>
      <c r="F587" t="s">
        <v>3415</v>
      </c>
    </row>
    <row r="588" spans="1:7" x14ac:dyDescent="0.3">
      <c r="A588" t="s">
        <v>847</v>
      </c>
      <c r="B588" t="s">
        <v>3425</v>
      </c>
      <c r="C588" t="s">
        <v>3417</v>
      </c>
      <c r="D588" s="11" t="s">
        <v>851</v>
      </c>
      <c r="G588" t="s">
        <v>3405</v>
      </c>
    </row>
    <row r="589" spans="1:7" x14ac:dyDescent="0.3">
      <c r="A589" t="s">
        <v>847</v>
      </c>
      <c r="B589" t="s">
        <v>3414</v>
      </c>
      <c r="D589" s="11" t="s">
        <v>851</v>
      </c>
      <c r="E589" t="s">
        <v>3435</v>
      </c>
      <c r="F589" t="s">
        <v>3404</v>
      </c>
      <c r="G589" t="s">
        <v>3420</v>
      </c>
    </row>
    <row r="590" spans="1:7" x14ac:dyDescent="0.3">
      <c r="A590" t="s">
        <v>3174</v>
      </c>
      <c r="B590" t="s">
        <v>3412</v>
      </c>
      <c r="C590" t="s">
        <v>3402</v>
      </c>
      <c r="D590" s="11" t="s">
        <v>3177</v>
      </c>
      <c r="F590" t="s">
        <v>3411</v>
      </c>
      <c r="G590" t="s">
        <v>3416</v>
      </c>
    </row>
    <row r="591" spans="1:7" x14ac:dyDescent="0.3">
      <c r="A591" t="s">
        <v>3174</v>
      </c>
      <c r="B591" t="s">
        <v>3422</v>
      </c>
      <c r="C591" t="s">
        <v>3413</v>
      </c>
      <c r="D591" s="11" t="s">
        <v>3177</v>
      </c>
      <c r="E591" t="s">
        <v>4871</v>
      </c>
      <c r="F591" t="s">
        <v>3404</v>
      </c>
      <c r="G591" t="s">
        <v>3405</v>
      </c>
    </row>
    <row r="592" spans="1:7" x14ac:dyDescent="0.3">
      <c r="A592" t="s">
        <v>3174</v>
      </c>
      <c r="B592" t="s">
        <v>4869</v>
      </c>
      <c r="C592" t="s">
        <v>3413</v>
      </c>
      <c r="D592" s="11" t="s">
        <v>3177</v>
      </c>
      <c r="E592" t="s">
        <v>3407</v>
      </c>
      <c r="G592" t="s">
        <v>3416</v>
      </c>
    </row>
    <row r="593" spans="1:7" x14ac:dyDescent="0.3">
      <c r="A593" t="s">
        <v>254</v>
      </c>
      <c r="B593" t="s">
        <v>4870</v>
      </c>
      <c r="C593" t="s">
        <v>33</v>
      </c>
      <c r="D593" s="11" t="s">
        <v>259</v>
      </c>
      <c r="E593" t="s">
        <v>3403</v>
      </c>
      <c r="F593" t="s">
        <v>3409</v>
      </c>
      <c r="G593" t="s">
        <v>3408</v>
      </c>
    </row>
    <row r="594" spans="1:7" x14ac:dyDescent="0.3">
      <c r="A594" t="s">
        <v>254</v>
      </c>
      <c r="B594" t="s">
        <v>3412</v>
      </c>
      <c r="D594" s="11" t="s">
        <v>259</v>
      </c>
      <c r="E594" t="s">
        <v>4871</v>
      </c>
      <c r="G594" t="s">
        <v>3420</v>
      </c>
    </row>
    <row r="595" spans="1:7" x14ac:dyDescent="0.3">
      <c r="A595" t="s">
        <v>3518</v>
      </c>
      <c r="B595" t="s">
        <v>3424</v>
      </c>
      <c r="D595" s="11" t="s">
        <v>2732</v>
      </c>
      <c r="E595" t="s">
        <v>3403</v>
      </c>
      <c r="F595" t="s">
        <v>3404</v>
      </c>
      <c r="G595" t="s">
        <v>3420</v>
      </c>
    </row>
    <row r="596" spans="1:7" x14ac:dyDescent="0.3">
      <c r="A596" t="s">
        <v>3518</v>
      </c>
      <c r="B596" t="s">
        <v>4869</v>
      </c>
      <c r="D596" s="11" t="s">
        <v>2732</v>
      </c>
      <c r="F596" t="s">
        <v>3411</v>
      </c>
      <c r="G596" t="s">
        <v>3423</v>
      </c>
    </row>
    <row r="597" spans="1:7" x14ac:dyDescent="0.3">
      <c r="A597" t="s">
        <v>2606</v>
      </c>
      <c r="B597" t="s">
        <v>4869</v>
      </c>
      <c r="D597" s="11" t="s">
        <v>2609</v>
      </c>
      <c r="E597" t="s">
        <v>3435</v>
      </c>
      <c r="F597" t="s">
        <v>3411</v>
      </c>
      <c r="G597" t="s">
        <v>3416</v>
      </c>
    </row>
    <row r="598" spans="1:7" x14ac:dyDescent="0.3">
      <c r="A598" t="s">
        <v>2606</v>
      </c>
      <c r="B598" t="s">
        <v>3419</v>
      </c>
      <c r="C598" t="s">
        <v>33</v>
      </c>
      <c r="D598" s="11" t="s">
        <v>2609</v>
      </c>
      <c r="E598" t="s">
        <v>3407</v>
      </c>
      <c r="F598" t="s">
        <v>3415</v>
      </c>
      <c r="G598" t="s">
        <v>3418</v>
      </c>
    </row>
    <row r="599" spans="1:7" x14ac:dyDescent="0.3">
      <c r="A599" t="s">
        <v>2606</v>
      </c>
      <c r="B599" t="s">
        <v>3425</v>
      </c>
      <c r="D599" s="11" t="s">
        <v>2609</v>
      </c>
      <c r="E599" t="s">
        <v>3403</v>
      </c>
      <c r="G599" t="s">
        <v>3416</v>
      </c>
    </row>
    <row r="600" spans="1:7" x14ac:dyDescent="0.3">
      <c r="A600" t="s">
        <v>2606</v>
      </c>
      <c r="B600" t="s">
        <v>3406</v>
      </c>
      <c r="C600" t="s">
        <v>3413</v>
      </c>
      <c r="D600" s="11" t="s">
        <v>2609</v>
      </c>
      <c r="E600" t="s">
        <v>4871</v>
      </c>
      <c r="F600" t="s">
        <v>3415</v>
      </c>
      <c r="G600" t="s">
        <v>3418</v>
      </c>
    </row>
    <row r="601" spans="1:7" x14ac:dyDescent="0.3">
      <c r="A601" t="s">
        <v>2606</v>
      </c>
      <c r="B601" t="s">
        <v>3422</v>
      </c>
      <c r="C601" t="s">
        <v>33</v>
      </c>
      <c r="D601" s="11" t="s">
        <v>2609</v>
      </c>
      <c r="E601" t="s">
        <v>4871</v>
      </c>
      <c r="F601" t="s">
        <v>3415</v>
      </c>
      <c r="G601" t="s">
        <v>3418</v>
      </c>
    </row>
    <row r="602" spans="1:7" x14ac:dyDescent="0.3">
      <c r="A602" t="s">
        <v>921</v>
      </c>
      <c r="B602" t="s">
        <v>3421</v>
      </c>
      <c r="C602" t="s">
        <v>3410</v>
      </c>
      <c r="D602" s="11" t="s">
        <v>925</v>
      </c>
      <c r="E602" t="s">
        <v>3403</v>
      </c>
      <c r="G602" t="s">
        <v>3416</v>
      </c>
    </row>
    <row r="603" spans="1:7" x14ac:dyDescent="0.3">
      <c r="A603" t="s">
        <v>921</v>
      </c>
      <c r="B603" t="s">
        <v>4869</v>
      </c>
      <c r="D603" s="11" t="s">
        <v>925</v>
      </c>
      <c r="F603" t="s">
        <v>3411</v>
      </c>
      <c r="G603" t="s">
        <v>3418</v>
      </c>
    </row>
    <row r="604" spans="1:7" x14ac:dyDescent="0.3">
      <c r="A604" t="s">
        <v>921</v>
      </c>
      <c r="B604" t="s">
        <v>3412</v>
      </c>
      <c r="C604" t="s">
        <v>3417</v>
      </c>
      <c r="D604" s="11" t="s">
        <v>925</v>
      </c>
      <c r="F604" t="s">
        <v>3411</v>
      </c>
      <c r="G604" t="s">
        <v>3405</v>
      </c>
    </row>
    <row r="605" spans="1:7" x14ac:dyDescent="0.3">
      <c r="A605" t="s">
        <v>2572</v>
      </c>
      <c r="B605" t="s">
        <v>3421</v>
      </c>
      <c r="C605" t="s">
        <v>3413</v>
      </c>
      <c r="D605" s="11" t="s">
        <v>2574</v>
      </c>
      <c r="F605" t="s">
        <v>3415</v>
      </c>
      <c r="G605" t="s">
        <v>3423</v>
      </c>
    </row>
    <row r="606" spans="1:7" x14ac:dyDescent="0.3">
      <c r="A606" t="s">
        <v>2572</v>
      </c>
      <c r="B606" t="s">
        <v>3419</v>
      </c>
      <c r="D606" s="11" t="s">
        <v>2574</v>
      </c>
      <c r="E606" t="s">
        <v>3435</v>
      </c>
      <c r="F606" t="s">
        <v>3411</v>
      </c>
      <c r="G606" t="s">
        <v>3405</v>
      </c>
    </row>
    <row r="607" spans="1:7" x14ac:dyDescent="0.3">
      <c r="A607" t="s">
        <v>2572</v>
      </c>
      <c r="B607" t="s">
        <v>3422</v>
      </c>
      <c r="C607" t="s">
        <v>3413</v>
      </c>
      <c r="D607" s="11" t="s">
        <v>2574</v>
      </c>
      <c r="E607" t="s">
        <v>3435</v>
      </c>
    </row>
    <row r="608" spans="1:7" x14ac:dyDescent="0.3">
      <c r="A608" t="s">
        <v>2572</v>
      </c>
      <c r="B608" t="s">
        <v>3425</v>
      </c>
      <c r="D608" s="11" t="s">
        <v>2574</v>
      </c>
      <c r="E608" t="s">
        <v>3435</v>
      </c>
    </row>
    <row r="609" spans="1:7" x14ac:dyDescent="0.3">
      <c r="A609" t="s">
        <v>2572</v>
      </c>
      <c r="B609" t="s">
        <v>3424</v>
      </c>
      <c r="C609" t="s">
        <v>3417</v>
      </c>
      <c r="D609" s="11" t="s">
        <v>2574</v>
      </c>
      <c r="E609" t="s">
        <v>3435</v>
      </c>
      <c r="F609" t="s">
        <v>3409</v>
      </c>
    </row>
    <row r="610" spans="1:7" x14ac:dyDescent="0.3">
      <c r="A610" t="s">
        <v>2838</v>
      </c>
      <c r="B610" t="s">
        <v>3419</v>
      </c>
      <c r="C610" t="s">
        <v>3413</v>
      </c>
      <c r="D610" s="11" t="s">
        <v>326</v>
      </c>
      <c r="E610" t="s">
        <v>3435</v>
      </c>
      <c r="F610" t="s">
        <v>3404</v>
      </c>
    </row>
    <row r="611" spans="1:7" x14ac:dyDescent="0.3">
      <c r="A611" t="s">
        <v>2838</v>
      </c>
      <c r="B611" t="s">
        <v>4870</v>
      </c>
      <c r="C611" t="s">
        <v>33</v>
      </c>
      <c r="D611" s="11" t="s">
        <v>326</v>
      </c>
      <c r="E611" t="s">
        <v>3435</v>
      </c>
    </row>
    <row r="612" spans="1:7" x14ac:dyDescent="0.3">
      <c r="A612" t="s">
        <v>2838</v>
      </c>
      <c r="B612" t="s">
        <v>3421</v>
      </c>
      <c r="C612" t="s">
        <v>3402</v>
      </c>
      <c r="D612" s="11" t="s">
        <v>326</v>
      </c>
      <c r="E612" t="s">
        <v>3403</v>
      </c>
      <c r="F612" t="s">
        <v>3404</v>
      </c>
      <c r="G612" t="s">
        <v>3416</v>
      </c>
    </row>
    <row r="613" spans="1:7" x14ac:dyDescent="0.3">
      <c r="A613" t="s">
        <v>2838</v>
      </c>
      <c r="B613" t="s">
        <v>3414</v>
      </c>
      <c r="C613" t="s">
        <v>3410</v>
      </c>
      <c r="D613" s="11" t="s">
        <v>326</v>
      </c>
      <c r="E613" t="s">
        <v>4871</v>
      </c>
      <c r="F613" t="s">
        <v>3404</v>
      </c>
      <c r="G613" t="s">
        <v>3408</v>
      </c>
    </row>
    <row r="614" spans="1:7" x14ac:dyDescent="0.3">
      <c r="A614" t="s">
        <v>2838</v>
      </c>
      <c r="B614" t="s">
        <v>3425</v>
      </c>
      <c r="C614" t="s">
        <v>3402</v>
      </c>
      <c r="D614" s="11" t="s">
        <v>326</v>
      </c>
      <c r="E614" t="s">
        <v>4871</v>
      </c>
    </row>
    <row r="615" spans="1:7" x14ac:dyDescent="0.3">
      <c r="A615" t="s">
        <v>1285</v>
      </c>
      <c r="B615" t="s">
        <v>4870</v>
      </c>
      <c r="C615" t="s">
        <v>3402</v>
      </c>
      <c r="D615" s="11" t="s">
        <v>662</v>
      </c>
      <c r="E615" t="s">
        <v>3403</v>
      </c>
    </row>
    <row r="616" spans="1:7" x14ac:dyDescent="0.3">
      <c r="A616" t="s">
        <v>1285</v>
      </c>
      <c r="B616" t="s">
        <v>3424</v>
      </c>
      <c r="C616" t="s">
        <v>3410</v>
      </c>
      <c r="D616" s="11" t="s">
        <v>662</v>
      </c>
      <c r="F616" t="s">
        <v>3404</v>
      </c>
      <c r="G616" t="s">
        <v>3408</v>
      </c>
    </row>
    <row r="617" spans="1:7" x14ac:dyDescent="0.3">
      <c r="A617" t="s">
        <v>1950</v>
      </c>
      <c r="B617" t="s">
        <v>3422</v>
      </c>
      <c r="D617" s="11" t="s">
        <v>1364</v>
      </c>
      <c r="F617" t="s">
        <v>3411</v>
      </c>
      <c r="G617" t="s">
        <v>3420</v>
      </c>
    </row>
    <row r="618" spans="1:7" x14ac:dyDescent="0.3">
      <c r="A618" t="s">
        <v>1950</v>
      </c>
      <c r="B618" t="s">
        <v>3412</v>
      </c>
      <c r="C618" t="s">
        <v>33</v>
      </c>
      <c r="D618" s="11" t="s">
        <v>1364</v>
      </c>
      <c r="G618" t="s">
        <v>3405</v>
      </c>
    </row>
    <row r="619" spans="1:7" x14ac:dyDescent="0.3">
      <c r="A619" t="s">
        <v>1950</v>
      </c>
      <c r="B619" t="s">
        <v>3424</v>
      </c>
      <c r="C619" t="s">
        <v>33</v>
      </c>
      <c r="D619" s="11" t="s">
        <v>1364</v>
      </c>
      <c r="E619" t="s">
        <v>4871</v>
      </c>
      <c r="F619" t="s">
        <v>3409</v>
      </c>
      <c r="G619" t="s">
        <v>3416</v>
      </c>
    </row>
    <row r="620" spans="1:7" x14ac:dyDescent="0.3">
      <c r="A620" t="s">
        <v>1950</v>
      </c>
      <c r="B620" t="s">
        <v>3421</v>
      </c>
      <c r="C620" t="s">
        <v>3410</v>
      </c>
      <c r="D620" s="11" t="s">
        <v>1364</v>
      </c>
      <c r="F620" t="s">
        <v>3411</v>
      </c>
      <c r="G620" t="s">
        <v>3416</v>
      </c>
    </row>
    <row r="621" spans="1:7" x14ac:dyDescent="0.3">
      <c r="A621" t="s">
        <v>1950</v>
      </c>
      <c r="B621" t="s">
        <v>3414</v>
      </c>
      <c r="D621" s="11" t="s">
        <v>1364</v>
      </c>
      <c r="E621" t="s">
        <v>3407</v>
      </c>
      <c r="G621" t="s">
        <v>3405</v>
      </c>
    </row>
    <row r="622" spans="1:7" x14ac:dyDescent="0.3">
      <c r="A622" t="s">
        <v>200</v>
      </c>
      <c r="B622" t="s">
        <v>3406</v>
      </c>
      <c r="D622" s="11" t="s">
        <v>203</v>
      </c>
      <c r="E622" t="s">
        <v>3403</v>
      </c>
      <c r="F622" t="s">
        <v>3404</v>
      </c>
      <c r="G622" t="s">
        <v>3416</v>
      </c>
    </row>
    <row r="623" spans="1:7" x14ac:dyDescent="0.3">
      <c r="A623" t="s">
        <v>200</v>
      </c>
      <c r="B623" t="s">
        <v>4870</v>
      </c>
      <c r="D623" s="11" t="s">
        <v>203</v>
      </c>
      <c r="F623" t="s">
        <v>3404</v>
      </c>
      <c r="G623" t="s">
        <v>3418</v>
      </c>
    </row>
    <row r="624" spans="1:7" x14ac:dyDescent="0.3">
      <c r="A624" t="s">
        <v>1773</v>
      </c>
      <c r="B624" t="s">
        <v>3412</v>
      </c>
      <c r="C624" t="s">
        <v>3417</v>
      </c>
      <c r="D624" s="11" t="s">
        <v>1777</v>
      </c>
      <c r="E624" t="s">
        <v>3407</v>
      </c>
      <c r="F624" t="s">
        <v>3411</v>
      </c>
      <c r="G624" t="s">
        <v>3405</v>
      </c>
    </row>
    <row r="625" spans="1:7" x14ac:dyDescent="0.3">
      <c r="A625" t="s">
        <v>1773</v>
      </c>
      <c r="B625" t="s">
        <v>3422</v>
      </c>
      <c r="C625" t="s">
        <v>3413</v>
      </c>
      <c r="D625" s="11" t="s">
        <v>1777</v>
      </c>
      <c r="F625" t="s">
        <v>3411</v>
      </c>
      <c r="G625" t="s">
        <v>3408</v>
      </c>
    </row>
    <row r="626" spans="1:7" x14ac:dyDescent="0.3">
      <c r="A626" t="s">
        <v>1773</v>
      </c>
      <c r="B626" t="s">
        <v>3421</v>
      </c>
      <c r="D626" s="11" t="s">
        <v>1777</v>
      </c>
      <c r="F626" t="s">
        <v>3404</v>
      </c>
      <c r="G626" t="s">
        <v>3418</v>
      </c>
    </row>
    <row r="627" spans="1:7" x14ac:dyDescent="0.3">
      <c r="A627" t="s">
        <v>1173</v>
      </c>
      <c r="B627" t="s">
        <v>3422</v>
      </c>
      <c r="C627" t="s">
        <v>3410</v>
      </c>
      <c r="D627" s="11" t="s">
        <v>154</v>
      </c>
      <c r="E627" t="s">
        <v>3407</v>
      </c>
      <c r="G627" t="s">
        <v>3420</v>
      </c>
    </row>
    <row r="628" spans="1:7" x14ac:dyDescent="0.3">
      <c r="A628" t="s">
        <v>1173</v>
      </c>
      <c r="B628" t="s">
        <v>3419</v>
      </c>
      <c r="C628" t="s">
        <v>3413</v>
      </c>
      <c r="D628" s="11" t="s">
        <v>154</v>
      </c>
      <c r="G628" t="s">
        <v>3418</v>
      </c>
    </row>
    <row r="629" spans="1:7" x14ac:dyDescent="0.3">
      <c r="A629" t="s">
        <v>1006</v>
      </c>
      <c r="B629" t="s">
        <v>3412</v>
      </c>
      <c r="D629" s="11" t="s">
        <v>1009</v>
      </c>
      <c r="G629" t="s">
        <v>3420</v>
      </c>
    </row>
    <row r="630" spans="1:7" x14ac:dyDescent="0.3">
      <c r="A630" t="s">
        <v>1006</v>
      </c>
      <c r="B630" t="s">
        <v>3419</v>
      </c>
      <c r="D630" s="11" t="s">
        <v>1009</v>
      </c>
      <c r="E630" t="s">
        <v>3435</v>
      </c>
      <c r="F630" t="s">
        <v>3415</v>
      </c>
      <c r="G630" t="s">
        <v>3408</v>
      </c>
    </row>
    <row r="631" spans="1:7" x14ac:dyDescent="0.3">
      <c r="A631" t="s">
        <v>1006</v>
      </c>
      <c r="B631" t="s">
        <v>3424</v>
      </c>
      <c r="D631" s="11" t="s">
        <v>1009</v>
      </c>
      <c r="G631" t="s">
        <v>3420</v>
      </c>
    </row>
    <row r="632" spans="1:7" x14ac:dyDescent="0.3">
      <c r="A632" t="s">
        <v>1006</v>
      </c>
      <c r="B632" t="s">
        <v>3406</v>
      </c>
      <c r="C632" t="s">
        <v>3413</v>
      </c>
      <c r="D632" s="11" t="s">
        <v>1009</v>
      </c>
      <c r="G632" t="s">
        <v>3420</v>
      </c>
    </row>
    <row r="633" spans="1:7" x14ac:dyDescent="0.3">
      <c r="A633" t="s">
        <v>2473</v>
      </c>
      <c r="B633" t="s">
        <v>3425</v>
      </c>
      <c r="C633" t="s">
        <v>3402</v>
      </c>
      <c r="D633" s="11" t="s">
        <v>2477</v>
      </c>
      <c r="F633" t="s">
        <v>3409</v>
      </c>
      <c r="G633" t="s">
        <v>3420</v>
      </c>
    </row>
    <row r="634" spans="1:7" x14ac:dyDescent="0.3">
      <c r="A634" t="s">
        <v>2473</v>
      </c>
      <c r="B634" t="s">
        <v>3422</v>
      </c>
      <c r="C634" t="s">
        <v>3417</v>
      </c>
      <c r="D634" s="11" t="s">
        <v>2477</v>
      </c>
      <c r="E634" t="s">
        <v>3435</v>
      </c>
      <c r="F634" t="s">
        <v>3409</v>
      </c>
      <c r="G634" t="s">
        <v>3416</v>
      </c>
    </row>
    <row r="635" spans="1:7" x14ac:dyDescent="0.3">
      <c r="A635" t="s">
        <v>2473</v>
      </c>
      <c r="B635" t="s">
        <v>3421</v>
      </c>
      <c r="C635" t="s">
        <v>3402</v>
      </c>
      <c r="D635" s="11" t="s">
        <v>2477</v>
      </c>
      <c r="E635" t="s">
        <v>4871</v>
      </c>
      <c r="G635" t="s">
        <v>3418</v>
      </c>
    </row>
    <row r="636" spans="1:7" x14ac:dyDescent="0.3">
      <c r="A636" t="s">
        <v>2473</v>
      </c>
      <c r="B636" t="s">
        <v>3412</v>
      </c>
      <c r="C636" t="s">
        <v>3402</v>
      </c>
      <c r="D636" s="11" t="s">
        <v>2477</v>
      </c>
      <c r="F636" t="s">
        <v>3411</v>
      </c>
      <c r="G636" t="s">
        <v>3416</v>
      </c>
    </row>
    <row r="637" spans="1:7" x14ac:dyDescent="0.3">
      <c r="A637" t="s">
        <v>2473</v>
      </c>
      <c r="B637" t="s">
        <v>4869</v>
      </c>
      <c r="C637" t="s">
        <v>33</v>
      </c>
      <c r="D637" s="11" t="s">
        <v>2477</v>
      </c>
      <c r="E637" t="s">
        <v>3407</v>
      </c>
      <c r="G637" t="s">
        <v>3420</v>
      </c>
    </row>
    <row r="638" spans="1:7" x14ac:dyDescent="0.3">
      <c r="A638" t="s">
        <v>3569</v>
      </c>
      <c r="B638" t="s">
        <v>3424</v>
      </c>
      <c r="D638" s="11" t="s">
        <v>1329</v>
      </c>
      <c r="E638" t="s">
        <v>4871</v>
      </c>
      <c r="G638" t="s">
        <v>3418</v>
      </c>
    </row>
    <row r="639" spans="1:7" x14ac:dyDescent="0.3">
      <c r="A639" t="s">
        <v>3569</v>
      </c>
      <c r="B639" t="s">
        <v>3414</v>
      </c>
      <c r="C639" t="s">
        <v>3413</v>
      </c>
      <c r="D639" s="11" t="s">
        <v>1329</v>
      </c>
      <c r="E639" t="s">
        <v>4871</v>
      </c>
      <c r="G639" t="s">
        <v>3420</v>
      </c>
    </row>
    <row r="640" spans="1:7" x14ac:dyDescent="0.3">
      <c r="A640" t="s">
        <v>3569</v>
      </c>
      <c r="B640" t="s">
        <v>3421</v>
      </c>
      <c r="C640" t="s">
        <v>3417</v>
      </c>
      <c r="D640" s="11" t="s">
        <v>1329</v>
      </c>
      <c r="E640" t="s">
        <v>3407</v>
      </c>
      <c r="F640" t="s">
        <v>3404</v>
      </c>
      <c r="G640" t="s">
        <v>3408</v>
      </c>
    </row>
    <row r="641" spans="1:7" x14ac:dyDescent="0.3">
      <c r="A641" t="s">
        <v>2746</v>
      </c>
      <c r="B641" t="s">
        <v>3424</v>
      </c>
      <c r="C641" t="s">
        <v>3417</v>
      </c>
      <c r="D641" s="11" t="s">
        <v>661</v>
      </c>
      <c r="E641" t="s">
        <v>3407</v>
      </c>
      <c r="G641" t="s">
        <v>3416</v>
      </c>
    </row>
    <row r="642" spans="1:7" x14ac:dyDescent="0.3">
      <c r="A642" t="s">
        <v>2746</v>
      </c>
      <c r="B642" t="s">
        <v>3414</v>
      </c>
      <c r="D642" s="11" t="s">
        <v>661</v>
      </c>
      <c r="G642" t="s">
        <v>3405</v>
      </c>
    </row>
    <row r="643" spans="1:7" x14ac:dyDescent="0.3">
      <c r="A643" t="s">
        <v>2746</v>
      </c>
      <c r="B643" t="s">
        <v>3419</v>
      </c>
      <c r="C643" t="s">
        <v>3402</v>
      </c>
      <c r="D643" s="11" t="s">
        <v>661</v>
      </c>
      <c r="E643" t="s">
        <v>3407</v>
      </c>
      <c r="G643" t="s">
        <v>3416</v>
      </c>
    </row>
    <row r="644" spans="1:7" x14ac:dyDescent="0.3">
      <c r="A644" t="s">
        <v>2746</v>
      </c>
      <c r="B644" t="s">
        <v>3422</v>
      </c>
      <c r="C644" t="s">
        <v>33</v>
      </c>
      <c r="D644" s="11" t="s">
        <v>661</v>
      </c>
      <c r="F644" t="s">
        <v>3409</v>
      </c>
      <c r="G644" t="s">
        <v>3408</v>
      </c>
    </row>
    <row r="645" spans="1:7" x14ac:dyDescent="0.3">
      <c r="A645" t="s">
        <v>2746</v>
      </c>
      <c r="B645" t="s">
        <v>3425</v>
      </c>
      <c r="C645" t="s">
        <v>3402</v>
      </c>
      <c r="D645" s="11" t="s">
        <v>661</v>
      </c>
      <c r="E645" t="s">
        <v>3403</v>
      </c>
      <c r="G645" t="s">
        <v>3416</v>
      </c>
    </row>
    <row r="646" spans="1:7" x14ac:dyDescent="0.3">
      <c r="A646" t="s">
        <v>3501</v>
      </c>
      <c r="B646" t="s">
        <v>3422</v>
      </c>
      <c r="C646" t="s">
        <v>33</v>
      </c>
      <c r="D646" s="11" t="s">
        <v>1936</v>
      </c>
      <c r="E646" t="s">
        <v>3435</v>
      </c>
      <c r="F646" t="s">
        <v>3415</v>
      </c>
      <c r="G646" t="s">
        <v>3418</v>
      </c>
    </row>
    <row r="647" spans="1:7" x14ac:dyDescent="0.3">
      <c r="A647" t="s">
        <v>3501</v>
      </c>
      <c r="B647" t="s">
        <v>3424</v>
      </c>
      <c r="D647" s="11" t="s">
        <v>1936</v>
      </c>
      <c r="E647" t="s">
        <v>3403</v>
      </c>
      <c r="F647" t="s">
        <v>3404</v>
      </c>
      <c r="G647" t="s">
        <v>3418</v>
      </c>
    </row>
    <row r="648" spans="1:7" x14ac:dyDescent="0.3">
      <c r="A648" t="s">
        <v>3501</v>
      </c>
      <c r="B648" t="s">
        <v>3412</v>
      </c>
      <c r="C648" t="s">
        <v>3402</v>
      </c>
      <c r="D648" s="11" t="s">
        <v>1936</v>
      </c>
      <c r="E648" t="s">
        <v>3407</v>
      </c>
    </row>
    <row r="649" spans="1:7" x14ac:dyDescent="0.3">
      <c r="A649" t="s">
        <v>3501</v>
      </c>
      <c r="B649" t="s">
        <v>3425</v>
      </c>
      <c r="C649" t="s">
        <v>33</v>
      </c>
      <c r="D649" s="11" t="s">
        <v>1936</v>
      </c>
      <c r="E649" t="s">
        <v>3403</v>
      </c>
      <c r="G649" t="s">
        <v>3418</v>
      </c>
    </row>
    <row r="650" spans="1:7" x14ac:dyDescent="0.3">
      <c r="A650" t="s">
        <v>2677</v>
      </c>
      <c r="B650" t="s">
        <v>3419</v>
      </c>
      <c r="D650" s="11" t="s">
        <v>1478</v>
      </c>
      <c r="E650" t="s">
        <v>3435</v>
      </c>
      <c r="G650" t="s">
        <v>3416</v>
      </c>
    </row>
    <row r="651" spans="1:7" x14ac:dyDescent="0.3">
      <c r="A651" t="s">
        <v>2677</v>
      </c>
      <c r="B651" t="s">
        <v>4870</v>
      </c>
      <c r="C651" t="s">
        <v>3417</v>
      </c>
      <c r="D651" s="11" t="s">
        <v>1478</v>
      </c>
      <c r="F651" t="s">
        <v>3404</v>
      </c>
      <c r="G651" t="s">
        <v>3423</v>
      </c>
    </row>
    <row r="652" spans="1:7" x14ac:dyDescent="0.3">
      <c r="A652" t="s">
        <v>2677</v>
      </c>
      <c r="B652" t="s">
        <v>3424</v>
      </c>
      <c r="C652" t="s">
        <v>3417</v>
      </c>
      <c r="D652" s="11" t="s">
        <v>1478</v>
      </c>
      <c r="E652" t="s">
        <v>3435</v>
      </c>
      <c r="G652" t="s">
        <v>3420</v>
      </c>
    </row>
    <row r="653" spans="1:7" x14ac:dyDescent="0.3">
      <c r="A653" t="s">
        <v>822</v>
      </c>
      <c r="B653" t="s">
        <v>3422</v>
      </c>
      <c r="C653" t="s">
        <v>3410</v>
      </c>
      <c r="D653" s="11" t="s">
        <v>825</v>
      </c>
      <c r="F653" t="s">
        <v>3411</v>
      </c>
    </row>
    <row r="654" spans="1:7" x14ac:dyDescent="0.3">
      <c r="A654" t="s">
        <v>822</v>
      </c>
      <c r="B654" t="s">
        <v>4870</v>
      </c>
      <c r="C654" t="s">
        <v>3402</v>
      </c>
      <c r="D654" s="11" t="s">
        <v>825</v>
      </c>
      <c r="E654" t="s">
        <v>3407</v>
      </c>
      <c r="F654" t="s">
        <v>3409</v>
      </c>
      <c r="G654" t="s">
        <v>3405</v>
      </c>
    </row>
    <row r="655" spans="1:7" x14ac:dyDescent="0.3">
      <c r="A655" t="s">
        <v>822</v>
      </c>
      <c r="B655" t="s">
        <v>3412</v>
      </c>
      <c r="C655" t="s">
        <v>3417</v>
      </c>
      <c r="D655" s="11" t="s">
        <v>825</v>
      </c>
      <c r="E655" t="s">
        <v>4871</v>
      </c>
      <c r="G655" t="s">
        <v>3420</v>
      </c>
    </row>
    <row r="656" spans="1:7" x14ac:dyDescent="0.3">
      <c r="A656" t="s">
        <v>822</v>
      </c>
      <c r="B656" t="s">
        <v>3414</v>
      </c>
      <c r="D656" s="11" t="s">
        <v>825</v>
      </c>
      <c r="E656" t="s">
        <v>3407</v>
      </c>
      <c r="G656" t="s">
        <v>3418</v>
      </c>
    </row>
    <row r="657" spans="1:7" x14ac:dyDescent="0.3">
      <c r="A657" t="s">
        <v>3504</v>
      </c>
      <c r="B657" t="s">
        <v>3406</v>
      </c>
      <c r="C657" t="s">
        <v>3417</v>
      </c>
      <c r="D657" s="11" t="s">
        <v>2078</v>
      </c>
      <c r="F657" t="s">
        <v>3409</v>
      </c>
    </row>
    <row r="658" spans="1:7" x14ac:dyDescent="0.3">
      <c r="A658" t="s">
        <v>3504</v>
      </c>
      <c r="B658" t="s">
        <v>3412</v>
      </c>
      <c r="C658" t="s">
        <v>3402</v>
      </c>
      <c r="D658" s="11" t="s">
        <v>2078</v>
      </c>
      <c r="E658" t="s">
        <v>3407</v>
      </c>
      <c r="F658" t="s">
        <v>3415</v>
      </c>
      <c r="G658" t="s">
        <v>3420</v>
      </c>
    </row>
    <row r="659" spans="1:7" x14ac:dyDescent="0.3">
      <c r="A659" t="s">
        <v>3504</v>
      </c>
      <c r="B659" t="s">
        <v>3414</v>
      </c>
      <c r="C659" t="s">
        <v>3413</v>
      </c>
      <c r="D659" s="11" t="s">
        <v>2078</v>
      </c>
      <c r="E659" t="s">
        <v>3435</v>
      </c>
      <c r="F659" t="s">
        <v>3411</v>
      </c>
    </row>
    <row r="660" spans="1:7" x14ac:dyDescent="0.3">
      <c r="A660" t="s">
        <v>3458</v>
      </c>
      <c r="B660" t="s">
        <v>4870</v>
      </c>
      <c r="C660" t="s">
        <v>3413</v>
      </c>
      <c r="D660" s="11" t="s">
        <v>949</v>
      </c>
      <c r="E660" t="s">
        <v>3407</v>
      </c>
      <c r="G660" t="s">
        <v>3405</v>
      </c>
    </row>
    <row r="661" spans="1:7" x14ac:dyDescent="0.3">
      <c r="A661" t="s">
        <v>3458</v>
      </c>
      <c r="B661" t="s">
        <v>3424</v>
      </c>
      <c r="C661" t="s">
        <v>3402</v>
      </c>
      <c r="D661" s="11" t="s">
        <v>949</v>
      </c>
      <c r="E661" t="s">
        <v>3435</v>
      </c>
      <c r="F661" t="s">
        <v>3409</v>
      </c>
      <c r="G661" t="s">
        <v>3423</v>
      </c>
    </row>
    <row r="662" spans="1:7" x14ac:dyDescent="0.3">
      <c r="A662" t="s">
        <v>3458</v>
      </c>
      <c r="B662" t="s">
        <v>3406</v>
      </c>
      <c r="D662" s="11" t="s">
        <v>949</v>
      </c>
      <c r="E662" t="s">
        <v>4871</v>
      </c>
      <c r="F662" t="s">
        <v>3404</v>
      </c>
      <c r="G662" t="s">
        <v>3408</v>
      </c>
    </row>
    <row r="663" spans="1:7" x14ac:dyDescent="0.3">
      <c r="A663" t="s">
        <v>3458</v>
      </c>
      <c r="B663" t="s">
        <v>3414</v>
      </c>
      <c r="C663" t="s">
        <v>33</v>
      </c>
      <c r="D663" s="11" t="s">
        <v>949</v>
      </c>
      <c r="E663" t="s">
        <v>3407</v>
      </c>
      <c r="F663" t="s">
        <v>3409</v>
      </c>
      <c r="G663" t="s">
        <v>3423</v>
      </c>
    </row>
    <row r="664" spans="1:7" x14ac:dyDescent="0.3">
      <c r="A664" t="s">
        <v>3458</v>
      </c>
      <c r="B664" t="s">
        <v>3422</v>
      </c>
      <c r="C664" t="s">
        <v>3413</v>
      </c>
      <c r="D664" s="11" t="s">
        <v>949</v>
      </c>
      <c r="F664" t="s">
        <v>3409</v>
      </c>
      <c r="G664" t="s">
        <v>3420</v>
      </c>
    </row>
    <row r="665" spans="1:7" x14ac:dyDescent="0.3">
      <c r="A665" t="s">
        <v>2222</v>
      </c>
      <c r="B665" t="s">
        <v>4869</v>
      </c>
      <c r="C665" t="s">
        <v>3417</v>
      </c>
      <c r="D665" s="11" t="s">
        <v>695</v>
      </c>
      <c r="E665" t="s">
        <v>4871</v>
      </c>
      <c r="F665" t="s">
        <v>3411</v>
      </c>
    </row>
    <row r="666" spans="1:7" x14ac:dyDescent="0.3">
      <c r="A666" t="s">
        <v>2222</v>
      </c>
      <c r="B666" t="s">
        <v>3419</v>
      </c>
      <c r="C666" t="s">
        <v>3413</v>
      </c>
      <c r="D666" s="11" t="s">
        <v>695</v>
      </c>
      <c r="E666" t="s">
        <v>4871</v>
      </c>
      <c r="F666" t="s">
        <v>3411</v>
      </c>
      <c r="G666" t="s">
        <v>3405</v>
      </c>
    </row>
    <row r="667" spans="1:7" x14ac:dyDescent="0.3">
      <c r="A667" t="s">
        <v>2222</v>
      </c>
      <c r="B667" t="s">
        <v>3422</v>
      </c>
      <c r="C667" t="s">
        <v>3402</v>
      </c>
      <c r="D667" s="11" t="s">
        <v>695</v>
      </c>
      <c r="E667" t="s">
        <v>4871</v>
      </c>
      <c r="F667" t="s">
        <v>3404</v>
      </c>
      <c r="G667" t="s">
        <v>3408</v>
      </c>
    </row>
    <row r="668" spans="1:7" x14ac:dyDescent="0.3">
      <c r="A668" t="s">
        <v>2222</v>
      </c>
      <c r="B668" t="s">
        <v>3421</v>
      </c>
      <c r="D668" s="11" t="s">
        <v>695</v>
      </c>
      <c r="E668" t="s">
        <v>3403</v>
      </c>
      <c r="G668" t="s">
        <v>3420</v>
      </c>
    </row>
    <row r="669" spans="1:7" x14ac:dyDescent="0.3">
      <c r="A669" t="s">
        <v>2833</v>
      </c>
      <c r="B669" t="s">
        <v>3421</v>
      </c>
      <c r="C669" t="s">
        <v>3417</v>
      </c>
      <c r="D669" s="11" t="s">
        <v>681</v>
      </c>
      <c r="E669" t="s">
        <v>4871</v>
      </c>
      <c r="F669" t="s">
        <v>3404</v>
      </c>
    </row>
    <row r="670" spans="1:7" x14ac:dyDescent="0.3">
      <c r="A670" t="s">
        <v>2833</v>
      </c>
      <c r="B670" t="s">
        <v>4870</v>
      </c>
      <c r="C670" t="s">
        <v>33</v>
      </c>
      <c r="D670" s="11" t="s">
        <v>681</v>
      </c>
      <c r="E670" t="s">
        <v>3403</v>
      </c>
      <c r="G670" t="s">
        <v>3408</v>
      </c>
    </row>
    <row r="671" spans="1:7" x14ac:dyDescent="0.3">
      <c r="A671" t="s">
        <v>2833</v>
      </c>
      <c r="B671" t="s">
        <v>3412</v>
      </c>
      <c r="C671" t="s">
        <v>3413</v>
      </c>
      <c r="D671" s="11" t="s">
        <v>681</v>
      </c>
      <c r="E671" t="s">
        <v>3407</v>
      </c>
      <c r="F671" t="s">
        <v>3404</v>
      </c>
    </row>
    <row r="672" spans="1:7" x14ac:dyDescent="0.3">
      <c r="A672" t="s">
        <v>2833</v>
      </c>
      <c r="B672" t="s">
        <v>3414</v>
      </c>
      <c r="C672" t="s">
        <v>3413</v>
      </c>
      <c r="D672" s="11" t="s">
        <v>681</v>
      </c>
      <c r="F672" t="s">
        <v>3411</v>
      </c>
      <c r="G672" t="s">
        <v>3423</v>
      </c>
    </row>
    <row r="673" spans="1:7" x14ac:dyDescent="0.3">
      <c r="A673" t="s">
        <v>2596</v>
      </c>
      <c r="B673" t="s">
        <v>3422</v>
      </c>
      <c r="C673" t="s">
        <v>3413</v>
      </c>
      <c r="D673" s="11" t="s">
        <v>2598</v>
      </c>
      <c r="F673" t="s">
        <v>3415</v>
      </c>
      <c r="G673" t="s">
        <v>3423</v>
      </c>
    </row>
    <row r="674" spans="1:7" x14ac:dyDescent="0.3">
      <c r="A674" t="s">
        <v>2596</v>
      </c>
      <c r="B674" t="s">
        <v>4869</v>
      </c>
      <c r="C674" t="s">
        <v>3402</v>
      </c>
      <c r="D674" s="11" t="s">
        <v>2598</v>
      </c>
      <c r="E674" t="s">
        <v>3403</v>
      </c>
      <c r="G674" t="s">
        <v>3420</v>
      </c>
    </row>
    <row r="675" spans="1:7" x14ac:dyDescent="0.3">
      <c r="A675" t="s">
        <v>2596</v>
      </c>
      <c r="B675" t="s">
        <v>3424</v>
      </c>
      <c r="D675" s="11" t="s">
        <v>2598</v>
      </c>
      <c r="E675" t="s">
        <v>3407</v>
      </c>
      <c r="G675" t="s">
        <v>3416</v>
      </c>
    </row>
    <row r="676" spans="1:7" x14ac:dyDescent="0.3">
      <c r="A676" t="s">
        <v>2531</v>
      </c>
      <c r="B676" t="s">
        <v>4869</v>
      </c>
      <c r="D676" s="11" t="s">
        <v>2535</v>
      </c>
      <c r="E676" t="s">
        <v>3407</v>
      </c>
      <c r="G676" t="s">
        <v>3408</v>
      </c>
    </row>
    <row r="677" spans="1:7" x14ac:dyDescent="0.3">
      <c r="A677" t="s">
        <v>2531</v>
      </c>
      <c r="B677" t="s">
        <v>3406</v>
      </c>
      <c r="C677" t="s">
        <v>3402</v>
      </c>
      <c r="D677" s="11" t="s">
        <v>2535</v>
      </c>
      <c r="F677" t="s">
        <v>3409</v>
      </c>
      <c r="G677" t="s">
        <v>3408</v>
      </c>
    </row>
    <row r="678" spans="1:7" x14ac:dyDescent="0.3">
      <c r="A678" t="s">
        <v>2531</v>
      </c>
      <c r="B678" t="s">
        <v>4870</v>
      </c>
      <c r="D678" s="11" t="s">
        <v>2535</v>
      </c>
      <c r="E678" t="s">
        <v>3435</v>
      </c>
      <c r="G678" t="s">
        <v>3405</v>
      </c>
    </row>
    <row r="679" spans="1:7" x14ac:dyDescent="0.3">
      <c r="A679" t="s">
        <v>2531</v>
      </c>
      <c r="B679" t="s">
        <v>3421</v>
      </c>
      <c r="C679" t="s">
        <v>3417</v>
      </c>
      <c r="D679" s="11" t="s">
        <v>2535</v>
      </c>
      <c r="E679" t="s">
        <v>3435</v>
      </c>
      <c r="G679" t="s">
        <v>3408</v>
      </c>
    </row>
    <row r="680" spans="1:7" x14ac:dyDescent="0.3">
      <c r="A680" t="s">
        <v>2531</v>
      </c>
      <c r="B680" t="s">
        <v>3414</v>
      </c>
      <c r="C680" t="s">
        <v>3413</v>
      </c>
      <c r="D680" s="11" t="s">
        <v>2535</v>
      </c>
      <c r="E680" t="s">
        <v>3435</v>
      </c>
      <c r="F680" t="s">
        <v>3409</v>
      </c>
      <c r="G680" t="s">
        <v>3423</v>
      </c>
    </row>
    <row r="681" spans="1:7" x14ac:dyDescent="0.3">
      <c r="A681" t="s">
        <v>3450</v>
      </c>
      <c r="B681" t="s">
        <v>4869</v>
      </c>
      <c r="C681" t="s">
        <v>3417</v>
      </c>
      <c r="D681" s="11" t="s">
        <v>1045</v>
      </c>
      <c r="E681" t="s">
        <v>4871</v>
      </c>
      <c r="F681" t="s">
        <v>3409</v>
      </c>
      <c r="G681" t="s">
        <v>3408</v>
      </c>
    </row>
    <row r="682" spans="1:7" x14ac:dyDescent="0.3">
      <c r="A682" t="s">
        <v>3450</v>
      </c>
      <c r="B682" t="s">
        <v>3406</v>
      </c>
      <c r="C682" t="s">
        <v>3413</v>
      </c>
      <c r="D682" s="11" t="s">
        <v>1045</v>
      </c>
      <c r="E682" t="s">
        <v>4871</v>
      </c>
      <c r="F682" t="s">
        <v>3415</v>
      </c>
      <c r="G682" t="s">
        <v>3405</v>
      </c>
    </row>
    <row r="683" spans="1:7" x14ac:dyDescent="0.3">
      <c r="A683" t="s">
        <v>3450</v>
      </c>
      <c r="B683" t="s">
        <v>3412</v>
      </c>
      <c r="C683" t="s">
        <v>3410</v>
      </c>
      <c r="D683" s="11" t="s">
        <v>1045</v>
      </c>
      <c r="F683" t="s">
        <v>3409</v>
      </c>
      <c r="G683" t="s">
        <v>3420</v>
      </c>
    </row>
    <row r="684" spans="1:7" x14ac:dyDescent="0.3">
      <c r="A684" t="s">
        <v>244</v>
      </c>
      <c r="B684" t="s">
        <v>3425</v>
      </c>
      <c r="D684" s="11" t="s">
        <v>249</v>
      </c>
      <c r="E684" t="s">
        <v>3435</v>
      </c>
      <c r="F684" t="s">
        <v>3411</v>
      </c>
      <c r="G684" t="s">
        <v>3418</v>
      </c>
    </row>
    <row r="685" spans="1:7" x14ac:dyDescent="0.3">
      <c r="A685" t="s">
        <v>244</v>
      </c>
      <c r="B685" t="s">
        <v>4869</v>
      </c>
      <c r="C685" t="s">
        <v>3417</v>
      </c>
      <c r="D685" s="11" t="s">
        <v>249</v>
      </c>
      <c r="E685" t="s">
        <v>3403</v>
      </c>
      <c r="F685" t="s">
        <v>3404</v>
      </c>
      <c r="G685" t="s">
        <v>3416</v>
      </c>
    </row>
    <row r="686" spans="1:7" x14ac:dyDescent="0.3">
      <c r="A686" t="s">
        <v>244</v>
      </c>
      <c r="B686" t="s">
        <v>3406</v>
      </c>
      <c r="D686" s="11" t="s">
        <v>249</v>
      </c>
      <c r="F686" t="s">
        <v>3415</v>
      </c>
      <c r="G686" t="s">
        <v>3418</v>
      </c>
    </row>
    <row r="687" spans="1:7" x14ac:dyDescent="0.3">
      <c r="A687" t="s">
        <v>244</v>
      </c>
      <c r="B687" t="s">
        <v>3412</v>
      </c>
      <c r="D687" s="11" t="s">
        <v>249</v>
      </c>
      <c r="F687" t="s">
        <v>3404</v>
      </c>
      <c r="G687" t="s">
        <v>3420</v>
      </c>
    </row>
    <row r="688" spans="1:7" x14ac:dyDescent="0.3">
      <c r="A688" t="s">
        <v>184</v>
      </c>
      <c r="B688" t="s">
        <v>4870</v>
      </c>
      <c r="D688" s="11" t="s">
        <v>187</v>
      </c>
      <c r="E688" t="s">
        <v>3435</v>
      </c>
      <c r="G688" t="s">
        <v>3423</v>
      </c>
    </row>
    <row r="689" spans="1:7" x14ac:dyDescent="0.3">
      <c r="A689" t="s">
        <v>184</v>
      </c>
      <c r="B689" t="s">
        <v>3406</v>
      </c>
      <c r="C689" t="s">
        <v>3417</v>
      </c>
      <c r="D689" s="11" t="s">
        <v>187</v>
      </c>
      <c r="E689" t="s">
        <v>3407</v>
      </c>
      <c r="G689" t="s">
        <v>3423</v>
      </c>
    </row>
    <row r="690" spans="1:7" x14ac:dyDescent="0.3">
      <c r="A690" t="s">
        <v>184</v>
      </c>
      <c r="B690" t="s">
        <v>3419</v>
      </c>
      <c r="C690" t="s">
        <v>3417</v>
      </c>
      <c r="D690" s="11" t="s">
        <v>187</v>
      </c>
      <c r="G690" t="s">
        <v>3423</v>
      </c>
    </row>
    <row r="691" spans="1:7" x14ac:dyDescent="0.3">
      <c r="A691" t="s">
        <v>184</v>
      </c>
      <c r="B691" t="s">
        <v>3425</v>
      </c>
      <c r="D691" s="11" t="s">
        <v>187</v>
      </c>
      <c r="F691" t="s">
        <v>3415</v>
      </c>
      <c r="G691" t="s">
        <v>3405</v>
      </c>
    </row>
    <row r="692" spans="1:7" x14ac:dyDescent="0.3">
      <c r="A692" t="s">
        <v>184</v>
      </c>
      <c r="B692" t="s">
        <v>3414</v>
      </c>
      <c r="C692" t="s">
        <v>3417</v>
      </c>
      <c r="D692" s="11" t="s">
        <v>187</v>
      </c>
      <c r="E692" t="s">
        <v>3403</v>
      </c>
    </row>
    <row r="693" spans="1:7" x14ac:dyDescent="0.3">
      <c r="A693" t="s">
        <v>1609</v>
      </c>
      <c r="B693" t="s">
        <v>3412</v>
      </c>
      <c r="C693" t="s">
        <v>3413</v>
      </c>
      <c r="D693" s="11" t="s">
        <v>1613</v>
      </c>
      <c r="E693" t="s">
        <v>4871</v>
      </c>
      <c r="F693" t="s">
        <v>3404</v>
      </c>
      <c r="G693" t="s">
        <v>3408</v>
      </c>
    </row>
    <row r="694" spans="1:7" x14ac:dyDescent="0.3">
      <c r="A694" t="s">
        <v>1609</v>
      </c>
      <c r="B694" t="s">
        <v>3406</v>
      </c>
      <c r="C694" t="s">
        <v>3402</v>
      </c>
      <c r="D694" s="11" t="s">
        <v>1613</v>
      </c>
      <c r="E694" t="s">
        <v>3407</v>
      </c>
    </row>
    <row r="695" spans="1:7" x14ac:dyDescent="0.3">
      <c r="A695" t="s">
        <v>1609</v>
      </c>
      <c r="B695" t="s">
        <v>3424</v>
      </c>
      <c r="C695" t="s">
        <v>3413</v>
      </c>
      <c r="D695" s="11" t="s">
        <v>1613</v>
      </c>
      <c r="E695" t="s">
        <v>3403</v>
      </c>
      <c r="F695" t="s">
        <v>3415</v>
      </c>
      <c r="G695" t="s">
        <v>3416</v>
      </c>
    </row>
    <row r="696" spans="1:7" x14ac:dyDescent="0.3">
      <c r="A696" t="s">
        <v>1609</v>
      </c>
      <c r="B696" t="s">
        <v>4869</v>
      </c>
      <c r="C696" t="s">
        <v>3402</v>
      </c>
      <c r="D696" s="11" t="s">
        <v>1613</v>
      </c>
    </row>
    <row r="697" spans="1:7" x14ac:dyDescent="0.3">
      <c r="A697" t="s">
        <v>1609</v>
      </c>
      <c r="B697" t="s">
        <v>3414</v>
      </c>
      <c r="C697" t="s">
        <v>3402</v>
      </c>
      <c r="D697" s="11" t="s">
        <v>1613</v>
      </c>
      <c r="E697" t="s">
        <v>3407</v>
      </c>
      <c r="F697" t="s">
        <v>3404</v>
      </c>
      <c r="G697" t="s">
        <v>3420</v>
      </c>
    </row>
    <row r="698" spans="1:7" x14ac:dyDescent="0.3">
      <c r="A698" t="s">
        <v>1767</v>
      </c>
      <c r="B698" t="s">
        <v>3422</v>
      </c>
      <c r="D698" s="11" t="s">
        <v>1770</v>
      </c>
      <c r="F698" t="s">
        <v>3415</v>
      </c>
      <c r="G698" t="s">
        <v>3416</v>
      </c>
    </row>
    <row r="699" spans="1:7" x14ac:dyDescent="0.3">
      <c r="A699" t="s">
        <v>1767</v>
      </c>
      <c r="B699" t="s">
        <v>3412</v>
      </c>
      <c r="C699" t="s">
        <v>33</v>
      </c>
      <c r="D699" s="11" t="s">
        <v>1770</v>
      </c>
      <c r="E699" t="s">
        <v>4871</v>
      </c>
    </row>
    <row r="700" spans="1:7" x14ac:dyDescent="0.3">
      <c r="A700" t="s">
        <v>1767</v>
      </c>
      <c r="B700" t="s">
        <v>4870</v>
      </c>
      <c r="C700" t="s">
        <v>3417</v>
      </c>
      <c r="D700" s="11" t="s">
        <v>1770</v>
      </c>
      <c r="F700" t="s">
        <v>3409</v>
      </c>
      <c r="G700" t="s">
        <v>3416</v>
      </c>
    </row>
    <row r="701" spans="1:7" x14ac:dyDescent="0.3">
      <c r="A701" t="s">
        <v>1767</v>
      </c>
      <c r="B701" t="s">
        <v>3414</v>
      </c>
      <c r="C701" t="s">
        <v>3410</v>
      </c>
      <c r="D701" s="11" t="s">
        <v>1770</v>
      </c>
      <c r="E701" t="s">
        <v>3407</v>
      </c>
      <c r="G701" t="s">
        <v>3420</v>
      </c>
    </row>
    <row r="702" spans="1:7" x14ac:dyDescent="0.3">
      <c r="A702" t="s">
        <v>2977</v>
      </c>
      <c r="B702" t="s">
        <v>3419</v>
      </c>
      <c r="C702" t="s">
        <v>3402</v>
      </c>
      <c r="D702" s="11" t="s">
        <v>2980</v>
      </c>
      <c r="E702" t="s">
        <v>3403</v>
      </c>
      <c r="G702" t="s">
        <v>3408</v>
      </c>
    </row>
    <row r="703" spans="1:7" x14ac:dyDescent="0.3">
      <c r="A703" t="s">
        <v>2977</v>
      </c>
      <c r="B703" t="s">
        <v>3421</v>
      </c>
      <c r="C703" t="s">
        <v>3402</v>
      </c>
      <c r="D703" s="11" t="s">
        <v>2980</v>
      </c>
      <c r="E703" t="s">
        <v>4871</v>
      </c>
      <c r="G703" t="s">
        <v>3416</v>
      </c>
    </row>
    <row r="704" spans="1:7" x14ac:dyDescent="0.3">
      <c r="A704" t="s">
        <v>2977</v>
      </c>
      <c r="B704" t="s">
        <v>3422</v>
      </c>
      <c r="D704" s="11" t="s">
        <v>2980</v>
      </c>
      <c r="E704" t="s">
        <v>3435</v>
      </c>
      <c r="F704" t="s">
        <v>3409</v>
      </c>
      <c r="G704" t="s">
        <v>3416</v>
      </c>
    </row>
    <row r="705" spans="1:7" x14ac:dyDescent="0.3">
      <c r="A705" t="s">
        <v>2977</v>
      </c>
      <c r="B705" t="s">
        <v>3406</v>
      </c>
      <c r="C705" t="s">
        <v>33</v>
      </c>
      <c r="D705" s="11" t="s">
        <v>2980</v>
      </c>
      <c r="G705" t="s">
        <v>3405</v>
      </c>
    </row>
    <row r="706" spans="1:7" x14ac:dyDescent="0.3">
      <c r="A706" t="s">
        <v>2977</v>
      </c>
      <c r="B706" t="s">
        <v>3424</v>
      </c>
      <c r="D706" s="11" t="s">
        <v>2980</v>
      </c>
      <c r="E706" t="s">
        <v>4871</v>
      </c>
    </row>
    <row r="707" spans="1:7" x14ac:dyDescent="0.3">
      <c r="A707" t="s">
        <v>742</v>
      </c>
      <c r="B707" t="s">
        <v>3406</v>
      </c>
      <c r="C707" t="s">
        <v>3413</v>
      </c>
      <c r="D707" s="11" t="s">
        <v>745</v>
      </c>
      <c r="E707" t="s">
        <v>3407</v>
      </c>
      <c r="F707" t="s">
        <v>3404</v>
      </c>
      <c r="G707" t="s">
        <v>3423</v>
      </c>
    </row>
    <row r="708" spans="1:7" x14ac:dyDescent="0.3">
      <c r="A708" t="s">
        <v>742</v>
      </c>
      <c r="B708" t="s">
        <v>4869</v>
      </c>
      <c r="C708" t="s">
        <v>3410</v>
      </c>
      <c r="D708" s="11" t="s">
        <v>745</v>
      </c>
      <c r="E708" t="s">
        <v>3407</v>
      </c>
      <c r="F708" t="s">
        <v>3411</v>
      </c>
      <c r="G708" t="s">
        <v>3420</v>
      </c>
    </row>
    <row r="709" spans="1:7" x14ac:dyDescent="0.3">
      <c r="A709" t="s">
        <v>2315</v>
      </c>
      <c r="B709" t="s">
        <v>3406</v>
      </c>
      <c r="C709" t="s">
        <v>3417</v>
      </c>
      <c r="D709" s="11" t="s">
        <v>2184</v>
      </c>
      <c r="E709" t="s">
        <v>3407</v>
      </c>
      <c r="F709" t="s">
        <v>3404</v>
      </c>
      <c r="G709" t="s">
        <v>3423</v>
      </c>
    </row>
    <row r="710" spans="1:7" x14ac:dyDescent="0.3">
      <c r="A710" t="s">
        <v>2315</v>
      </c>
      <c r="B710" t="s">
        <v>3414</v>
      </c>
      <c r="C710" t="s">
        <v>33</v>
      </c>
      <c r="D710" s="11" t="s">
        <v>2184</v>
      </c>
      <c r="G710" t="s">
        <v>3405</v>
      </c>
    </row>
    <row r="711" spans="1:7" x14ac:dyDescent="0.3">
      <c r="A711" t="s">
        <v>3456</v>
      </c>
      <c r="B711" t="s">
        <v>4870</v>
      </c>
      <c r="D711" s="11" t="s">
        <v>2241</v>
      </c>
      <c r="F711" t="s">
        <v>3415</v>
      </c>
    </row>
    <row r="712" spans="1:7" x14ac:dyDescent="0.3">
      <c r="A712" t="s">
        <v>3456</v>
      </c>
      <c r="B712" t="s">
        <v>3422</v>
      </c>
      <c r="D712" s="11" t="s">
        <v>2241</v>
      </c>
      <c r="F712" t="s">
        <v>3415</v>
      </c>
      <c r="G712" t="s">
        <v>3405</v>
      </c>
    </row>
    <row r="713" spans="1:7" x14ac:dyDescent="0.3">
      <c r="A713" t="s">
        <v>3456</v>
      </c>
      <c r="B713" t="s">
        <v>4869</v>
      </c>
      <c r="D713" s="11" t="s">
        <v>2241</v>
      </c>
      <c r="E713" t="s">
        <v>3403</v>
      </c>
      <c r="F713" t="s">
        <v>3411</v>
      </c>
    </row>
    <row r="714" spans="1:7" x14ac:dyDescent="0.3">
      <c r="A714" t="s">
        <v>3532</v>
      </c>
      <c r="B714" t="s">
        <v>3419</v>
      </c>
      <c r="C714" t="s">
        <v>33</v>
      </c>
      <c r="D714" s="11" t="s">
        <v>3292</v>
      </c>
      <c r="E714" t="s">
        <v>3403</v>
      </c>
      <c r="F714" t="s">
        <v>3415</v>
      </c>
      <c r="G714" t="s">
        <v>3416</v>
      </c>
    </row>
    <row r="715" spans="1:7" x14ac:dyDescent="0.3">
      <c r="A715" t="s">
        <v>3532</v>
      </c>
      <c r="B715" t="s">
        <v>4869</v>
      </c>
      <c r="D715" s="11" t="s">
        <v>3292</v>
      </c>
      <c r="E715" t="s">
        <v>4871</v>
      </c>
      <c r="F715" t="s">
        <v>3415</v>
      </c>
      <c r="G715" t="s">
        <v>3418</v>
      </c>
    </row>
    <row r="716" spans="1:7" x14ac:dyDescent="0.3">
      <c r="A716" t="s">
        <v>1266</v>
      </c>
      <c r="B716" t="s">
        <v>3422</v>
      </c>
      <c r="C716" t="s">
        <v>3417</v>
      </c>
      <c r="D716" s="11" t="s">
        <v>1268</v>
      </c>
      <c r="E716" t="s">
        <v>3403</v>
      </c>
      <c r="F716" t="s">
        <v>3409</v>
      </c>
      <c r="G716" t="s">
        <v>3416</v>
      </c>
    </row>
    <row r="717" spans="1:7" x14ac:dyDescent="0.3">
      <c r="A717" t="s">
        <v>1266</v>
      </c>
      <c r="B717" t="s">
        <v>3412</v>
      </c>
      <c r="D717" s="11" t="s">
        <v>1268</v>
      </c>
      <c r="E717" t="s">
        <v>3403</v>
      </c>
      <c r="F717" t="s">
        <v>3415</v>
      </c>
      <c r="G717" t="s">
        <v>3423</v>
      </c>
    </row>
    <row r="718" spans="1:7" x14ac:dyDescent="0.3">
      <c r="A718" t="s">
        <v>2725</v>
      </c>
      <c r="B718" t="s">
        <v>3421</v>
      </c>
      <c r="C718" t="s">
        <v>33</v>
      </c>
      <c r="D718" s="11" t="s">
        <v>414</v>
      </c>
      <c r="E718" t="s">
        <v>3435</v>
      </c>
      <c r="G718" t="s">
        <v>3408</v>
      </c>
    </row>
    <row r="719" spans="1:7" x14ac:dyDescent="0.3">
      <c r="A719" t="s">
        <v>2725</v>
      </c>
      <c r="B719" t="s">
        <v>4869</v>
      </c>
      <c r="D719" s="11" t="s">
        <v>414</v>
      </c>
    </row>
    <row r="720" spans="1:7" x14ac:dyDescent="0.3">
      <c r="A720" t="s">
        <v>2023</v>
      </c>
      <c r="B720" t="s">
        <v>4870</v>
      </c>
      <c r="C720" t="s">
        <v>3410</v>
      </c>
      <c r="D720" s="11" t="s">
        <v>2026</v>
      </c>
      <c r="F720" t="s">
        <v>3409</v>
      </c>
      <c r="G720" t="s">
        <v>3423</v>
      </c>
    </row>
    <row r="721" spans="1:7" x14ac:dyDescent="0.3">
      <c r="A721" t="s">
        <v>2023</v>
      </c>
      <c r="B721" t="s">
        <v>4869</v>
      </c>
      <c r="D721" s="11" t="s">
        <v>2026</v>
      </c>
      <c r="G721" t="s">
        <v>3423</v>
      </c>
    </row>
    <row r="722" spans="1:7" x14ac:dyDescent="0.3">
      <c r="A722" t="s">
        <v>1720</v>
      </c>
      <c r="B722" t="s">
        <v>3424</v>
      </c>
      <c r="C722" t="s">
        <v>3417</v>
      </c>
      <c r="F722" t="s">
        <v>3415</v>
      </c>
      <c r="G722" t="s">
        <v>3420</v>
      </c>
    </row>
    <row r="723" spans="1:7" x14ac:dyDescent="0.3">
      <c r="A723" t="s">
        <v>1720</v>
      </c>
      <c r="B723" t="s">
        <v>3425</v>
      </c>
      <c r="C723" t="s">
        <v>3413</v>
      </c>
      <c r="E723" t="s">
        <v>3403</v>
      </c>
      <c r="G723" t="s">
        <v>3405</v>
      </c>
    </row>
    <row r="724" spans="1:7" x14ac:dyDescent="0.3">
      <c r="A724" t="s">
        <v>1720</v>
      </c>
      <c r="B724" t="s">
        <v>3412</v>
      </c>
      <c r="C724" t="s">
        <v>3413</v>
      </c>
      <c r="E724" t="s">
        <v>4871</v>
      </c>
      <c r="F724" t="s">
        <v>3404</v>
      </c>
      <c r="G724" t="s">
        <v>3405</v>
      </c>
    </row>
    <row r="725" spans="1:7" x14ac:dyDescent="0.3">
      <c r="A725" t="s">
        <v>1720</v>
      </c>
      <c r="B725" t="s">
        <v>4869</v>
      </c>
      <c r="C725" t="s">
        <v>3413</v>
      </c>
      <c r="G725" t="s">
        <v>3408</v>
      </c>
    </row>
    <row r="726" spans="1:7" x14ac:dyDescent="0.3">
      <c r="A726" t="s">
        <v>3477</v>
      </c>
      <c r="B726" t="s">
        <v>4870</v>
      </c>
      <c r="C726" t="s">
        <v>3410</v>
      </c>
      <c r="D726" s="11" t="s">
        <v>871</v>
      </c>
      <c r="E726" t="s">
        <v>3407</v>
      </c>
      <c r="G726" t="s">
        <v>3418</v>
      </c>
    </row>
    <row r="727" spans="1:7" x14ac:dyDescent="0.3">
      <c r="A727" t="s">
        <v>3477</v>
      </c>
      <c r="B727" t="s">
        <v>3421</v>
      </c>
      <c r="D727" s="11" t="s">
        <v>871</v>
      </c>
      <c r="E727" t="s">
        <v>4871</v>
      </c>
      <c r="G727" t="s">
        <v>3405</v>
      </c>
    </row>
    <row r="728" spans="1:7" x14ac:dyDescent="0.3">
      <c r="A728" t="s">
        <v>3477</v>
      </c>
      <c r="B728" t="s">
        <v>4869</v>
      </c>
      <c r="C728" t="s">
        <v>3402</v>
      </c>
      <c r="D728" s="11" t="s">
        <v>871</v>
      </c>
      <c r="E728" t="s">
        <v>3435</v>
      </c>
      <c r="F728" t="s">
        <v>3415</v>
      </c>
      <c r="G728" t="s">
        <v>3405</v>
      </c>
    </row>
    <row r="729" spans="1:7" x14ac:dyDescent="0.3">
      <c r="A729" t="s">
        <v>3477</v>
      </c>
      <c r="B729" t="s">
        <v>3425</v>
      </c>
      <c r="C729" t="s">
        <v>3410</v>
      </c>
      <c r="D729" s="11" t="s">
        <v>871</v>
      </c>
      <c r="E729" t="s">
        <v>3407</v>
      </c>
      <c r="G729" t="s">
        <v>3408</v>
      </c>
    </row>
    <row r="730" spans="1:7" x14ac:dyDescent="0.3">
      <c r="A730" t="s">
        <v>3477</v>
      </c>
      <c r="B730" t="s">
        <v>3412</v>
      </c>
      <c r="D730" s="11" t="s">
        <v>871</v>
      </c>
      <c r="E730" t="s">
        <v>3435</v>
      </c>
      <c r="G730" t="s">
        <v>3423</v>
      </c>
    </row>
    <row r="731" spans="1:7" x14ac:dyDescent="0.3">
      <c r="A731" t="s">
        <v>3483</v>
      </c>
      <c r="B731" t="s">
        <v>4869</v>
      </c>
      <c r="C731" t="s">
        <v>3402</v>
      </c>
      <c r="D731" s="11" t="s">
        <v>1159</v>
      </c>
      <c r="E731" t="s">
        <v>3435</v>
      </c>
      <c r="G731" t="s">
        <v>3418</v>
      </c>
    </row>
    <row r="732" spans="1:7" x14ac:dyDescent="0.3">
      <c r="A732" t="s">
        <v>3483</v>
      </c>
      <c r="B732" t="s">
        <v>3425</v>
      </c>
      <c r="C732" t="s">
        <v>3417</v>
      </c>
      <c r="D732" s="11" t="s">
        <v>1159</v>
      </c>
      <c r="E732" t="s">
        <v>4871</v>
      </c>
      <c r="F732" t="s">
        <v>3415</v>
      </c>
      <c r="G732" t="s">
        <v>3405</v>
      </c>
    </row>
    <row r="733" spans="1:7" x14ac:dyDescent="0.3">
      <c r="A733" t="s">
        <v>3483</v>
      </c>
      <c r="B733" t="s">
        <v>3421</v>
      </c>
      <c r="C733" t="s">
        <v>3410</v>
      </c>
      <c r="D733" s="11" t="s">
        <v>1159</v>
      </c>
      <c r="E733" t="s">
        <v>3435</v>
      </c>
      <c r="G733" t="s">
        <v>3423</v>
      </c>
    </row>
    <row r="734" spans="1:7" x14ac:dyDescent="0.3">
      <c r="A734" t="s">
        <v>586</v>
      </c>
      <c r="B734" t="s">
        <v>3421</v>
      </c>
      <c r="C734" t="s">
        <v>3402</v>
      </c>
      <c r="D734" s="11" t="s">
        <v>589</v>
      </c>
      <c r="E734" t="s">
        <v>3407</v>
      </c>
      <c r="F734" t="s">
        <v>3409</v>
      </c>
    </row>
    <row r="735" spans="1:7" x14ac:dyDescent="0.3">
      <c r="A735" t="s">
        <v>586</v>
      </c>
      <c r="B735" t="s">
        <v>3406</v>
      </c>
      <c r="C735" t="s">
        <v>3410</v>
      </c>
      <c r="D735" s="11" t="s">
        <v>589</v>
      </c>
      <c r="F735" t="s">
        <v>3415</v>
      </c>
    </row>
    <row r="736" spans="1:7" x14ac:dyDescent="0.3">
      <c r="A736" t="s">
        <v>586</v>
      </c>
      <c r="B736" t="s">
        <v>3425</v>
      </c>
      <c r="C736" t="s">
        <v>3417</v>
      </c>
      <c r="D736" s="11" t="s">
        <v>589</v>
      </c>
      <c r="E736" t="s">
        <v>4871</v>
      </c>
      <c r="F736" t="s">
        <v>3409</v>
      </c>
      <c r="G736" t="s">
        <v>3418</v>
      </c>
    </row>
    <row r="737" spans="1:7" x14ac:dyDescent="0.3">
      <c r="A737" t="s">
        <v>586</v>
      </c>
      <c r="B737" t="s">
        <v>3414</v>
      </c>
      <c r="D737" s="11" t="s">
        <v>589</v>
      </c>
      <c r="E737" t="s">
        <v>3435</v>
      </c>
      <c r="F737" t="s">
        <v>3415</v>
      </c>
      <c r="G737" t="s">
        <v>3420</v>
      </c>
    </row>
    <row r="738" spans="1:7" x14ac:dyDescent="0.3">
      <c r="A738" t="s">
        <v>586</v>
      </c>
      <c r="B738" t="s">
        <v>3424</v>
      </c>
      <c r="C738" t="s">
        <v>33</v>
      </c>
      <c r="D738" s="11" t="s">
        <v>589</v>
      </c>
      <c r="F738" t="s">
        <v>3415</v>
      </c>
    </row>
    <row r="739" spans="1:7" x14ac:dyDescent="0.3">
      <c r="A739" t="s">
        <v>3015</v>
      </c>
      <c r="B739" t="s">
        <v>3422</v>
      </c>
      <c r="C739" t="s">
        <v>3410</v>
      </c>
      <c r="D739" s="11" t="s">
        <v>3019</v>
      </c>
      <c r="E739" t="s">
        <v>3403</v>
      </c>
      <c r="F739" t="s">
        <v>3409</v>
      </c>
    </row>
    <row r="740" spans="1:7" x14ac:dyDescent="0.3">
      <c r="A740" t="s">
        <v>3015</v>
      </c>
      <c r="B740" t="s">
        <v>4869</v>
      </c>
      <c r="C740" t="s">
        <v>3413</v>
      </c>
      <c r="D740" s="11" t="s">
        <v>3019</v>
      </c>
      <c r="G740" t="s">
        <v>3416</v>
      </c>
    </row>
    <row r="741" spans="1:7" x14ac:dyDescent="0.3">
      <c r="A741" t="s">
        <v>3015</v>
      </c>
      <c r="B741" t="s">
        <v>3421</v>
      </c>
      <c r="C741" t="s">
        <v>3413</v>
      </c>
      <c r="D741" s="11" t="s">
        <v>3019</v>
      </c>
      <c r="F741" t="s">
        <v>3411</v>
      </c>
      <c r="G741" t="s">
        <v>3416</v>
      </c>
    </row>
    <row r="742" spans="1:7" x14ac:dyDescent="0.3">
      <c r="A742" t="s">
        <v>3015</v>
      </c>
      <c r="B742" t="s">
        <v>3425</v>
      </c>
      <c r="D742" s="11" t="s">
        <v>3019</v>
      </c>
      <c r="E742" t="s">
        <v>3435</v>
      </c>
      <c r="G742" t="s">
        <v>3405</v>
      </c>
    </row>
    <row r="743" spans="1:7" x14ac:dyDescent="0.3">
      <c r="A743" t="s">
        <v>3015</v>
      </c>
      <c r="B743" t="s">
        <v>3419</v>
      </c>
      <c r="D743" s="11" t="s">
        <v>3019</v>
      </c>
      <c r="G743" t="s">
        <v>3423</v>
      </c>
    </row>
    <row r="744" spans="1:7" x14ac:dyDescent="0.3">
      <c r="A744" t="s">
        <v>1167</v>
      </c>
      <c r="B744" t="s">
        <v>3422</v>
      </c>
      <c r="C744" t="s">
        <v>3410</v>
      </c>
      <c r="D744" s="11" t="s">
        <v>1170</v>
      </c>
      <c r="E744" t="s">
        <v>3403</v>
      </c>
      <c r="F744" t="s">
        <v>3409</v>
      </c>
      <c r="G744" t="s">
        <v>3423</v>
      </c>
    </row>
    <row r="745" spans="1:7" x14ac:dyDescent="0.3">
      <c r="A745" t="s">
        <v>1167</v>
      </c>
      <c r="B745" t="s">
        <v>3421</v>
      </c>
      <c r="D745" s="11" t="s">
        <v>1170</v>
      </c>
      <c r="F745" t="s">
        <v>3411</v>
      </c>
    </row>
    <row r="746" spans="1:7" x14ac:dyDescent="0.3">
      <c r="A746" t="s">
        <v>1167</v>
      </c>
      <c r="B746" t="s">
        <v>3424</v>
      </c>
      <c r="C746" t="s">
        <v>3410</v>
      </c>
      <c r="D746" s="11" t="s">
        <v>1170</v>
      </c>
      <c r="F746" t="s">
        <v>3415</v>
      </c>
      <c r="G746" t="s">
        <v>3405</v>
      </c>
    </row>
    <row r="747" spans="1:7" x14ac:dyDescent="0.3">
      <c r="A747" t="s">
        <v>1167</v>
      </c>
      <c r="B747" t="s">
        <v>3425</v>
      </c>
      <c r="C747" t="s">
        <v>33</v>
      </c>
      <c r="D747" s="11" t="s">
        <v>1170</v>
      </c>
      <c r="E747" t="s">
        <v>3407</v>
      </c>
      <c r="F747" t="s">
        <v>3409</v>
      </c>
      <c r="G747" t="s">
        <v>3418</v>
      </c>
    </row>
    <row r="748" spans="1:7" x14ac:dyDescent="0.3">
      <c r="A748" t="s">
        <v>1167</v>
      </c>
      <c r="B748" t="s">
        <v>3406</v>
      </c>
      <c r="C748" t="s">
        <v>33</v>
      </c>
      <c r="D748" s="11" t="s">
        <v>1170</v>
      </c>
      <c r="E748" t="s">
        <v>3407</v>
      </c>
      <c r="F748" t="s">
        <v>3404</v>
      </c>
      <c r="G748" t="s">
        <v>3423</v>
      </c>
    </row>
    <row r="749" spans="1:7" x14ac:dyDescent="0.3">
      <c r="A749" t="s">
        <v>3141</v>
      </c>
      <c r="B749" t="s">
        <v>3419</v>
      </c>
      <c r="D749" s="11" t="s">
        <v>3144</v>
      </c>
      <c r="E749" t="s">
        <v>4871</v>
      </c>
      <c r="F749" t="s">
        <v>3409</v>
      </c>
      <c r="G749" t="s">
        <v>3416</v>
      </c>
    </row>
    <row r="750" spans="1:7" x14ac:dyDescent="0.3">
      <c r="A750" t="s">
        <v>3141</v>
      </c>
      <c r="B750" t="s">
        <v>3421</v>
      </c>
      <c r="C750" t="s">
        <v>33</v>
      </c>
      <c r="D750" s="11" t="s">
        <v>3144</v>
      </c>
      <c r="G750" t="s">
        <v>3408</v>
      </c>
    </row>
    <row r="751" spans="1:7" x14ac:dyDescent="0.3">
      <c r="A751" t="s">
        <v>3526</v>
      </c>
      <c r="B751" t="s">
        <v>3412</v>
      </c>
      <c r="C751" t="s">
        <v>33</v>
      </c>
      <c r="D751" s="11" t="s">
        <v>301</v>
      </c>
      <c r="F751" t="s">
        <v>3404</v>
      </c>
      <c r="G751" t="s">
        <v>3420</v>
      </c>
    </row>
    <row r="752" spans="1:7" x14ac:dyDescent="0.3">
      <c r="A752" t="s">
        <v>3526</v>
      </c>
      <c r="B752" t="s">
        <v>3419</v>
      </c>
      <c r="D752" s="11" t="s">
        <v>301</v>
      </c>
      <c r="E752" t="s">
        <v>3407</v>
      </c>
      <c r="F752" t="s">
        <v>3404</v>
      </c>
      <c r="G752" t="s">
        <v>3418</v>
      </c>
    </row>
    <row r="753" spans="1:7" x14ac:dyDescent="0.3">
      <c r="A753" t="s">
        <v>3526</v>
      </c>
      <c r="B753" t="s">
        <v>3425</v>
      </c>
      <c r="C753" t="s">
        <v>3410</v>
      </c>
      <c r="D753" s="11" t="s">
        <v>301</v>
      </c>
      <c r="E753" t="s">
        <v>3435</v>
      </c>
      <c r="G753" t="s">
        <v>3408</v>
      </c>
    </row>
    <row r="754" spans="1:7" x14ac:dyDescent="0.3">
      <c r="A754" t="s">
        <v>3526</v>
      </c>
      <c r="B754" t="s">
        <v>3414</v>
      </c>
      <c r="D754" s="11" t="s">
        <v>301</v>
      </c>
      <c r="E754" t="s">
        <v>3435</v>
      </c>
      <c r="F754" t="s">
        <v>3415</v>
      </c>
      <c r="G754" t="s">
        <v>3420</v>
      </c>
    </row>
    <row r="755" spans="1:7" x14ac:dyDescent="0.3">
      <c r="A755" t="s">
        <v>3566</v>
      </c>
      <c r="B755" t="s">
        <v>3414</v>
      </c>
      <c r="C755" t="s">
        <v>3410</v>
      </c>
      <c r="D755" s="11" t="s">
        <v>2287</v>
      </c>
      <c r="E755" t="s">
        <v>4871</v>
      </c>
      <c r="F755" t="s">
        <v>3404</v>
      </c>
      <c r="G755" t="s">
        <v>3418</v>
      </c>
    </row>
    <row r="756" spans="1:7" x14ac:dyDescent="0.3">
      <c r="A756" t="s">
        <v>3566</v>
      </c>
      <c r="B756" t="s">
        <v>3412</v>
      </c>
      <c r="D756" s="11" t="s">
        <v>2287</v>
      </c>
      <c r="G756" t="s">
        <v>3408</v>
      </c>
    </row>
    <row r="757" spans="1:7" x14ac:dyDescent="0.3">
      <c r="A757" t="s">
        <v>1978</v>
      </c>
      <c r="B757" t="s">
        <v>4869</v>
      </c>
      <c r="C757" t="s">
        <v>33</v>
      </c>
      <c r="D757" s="11" t="s">
        <v>1982</v>
      </c>
      <c r="E757" t="s">
        <v>4871</v>
      </c>
      <c r="F757" t="s">
        <v>3409</v>
      </c>
      <c r="G757" t="s">
        <v>3408</v>
      </c>
    </row>
    <row r="758" spans="1:7" x14ac:dyDescent="0.3">
      <c r="A758" t="s">
        <v>1978</v>
      </c>
      <c r="B758" t="s">
        <v>3406</v>
      </c>
      <c r="C758" t="s">
        <v>3413</v>
      </c>
      <c r="D758" s="11" t="s">
        <v>1982</v>
      </c>
      <c r="E758" t="s">
        <v>3407</v>
      </c>
      <c r="G758" t="s">
        <v>3408</v>
      </c>
    </row>
    <row r="759" spans="1:7" x14ac:dyDescent="0.3">
      <c r="A759" t="s">
        <v>1978</v>
      </c>
      <c r="B759" t="s">
        <v>3421</v>
      </c>
      <c r="C759" t="s">
        <v>3410</v>
      </c>
      <c r="D759" s="11" t="s">
        <v>1982</v>
      </c>
      <c r="E759" t="s">
        <v>4871</v>
      </c>
      <c r="G759" t="s">
        <v>3420</v>
      </c>
    </row>
    <row r="760" spans="1:7" x14ac:dyDescent="0.3">
      <c r="A760" t="s">
        <v>1978</v>
      </c>
      <c r="B760" t="s">
        <v>3414</v>
      </c>
      <c r="C760" t="s">
        <v>3417</v>
      </c>
      <c r="D760" s="11" t="s">
        <v>1982</v>
      </c>
      <c r="E760" t="s">
        <v>4871</v>
      </c>
    </row>
    <row r="761" spans="1:7" x14ac:dyDescent="0.3">
      <c r="A761" t="s">
        <v>1978</v>
      </c>
      <c r="B761" t="s">
        <v>3422</v>
      </c>
      <c r="C761" t="s">
        <v>3410</v>
      </c>
      <c r="D761" s="11" t="s">
        <v>1982</v>
      </c>
      <c r="G761" t="s">
        <v>3405</v>
      </c>
    </row>
    <row r="762" spans="1:7" x14ac:dyDescent="0.3">
      <c r="A762" t="s">
        <v>3091</v>
      </c>
      <c r="B762" t="s">
        <v>3421</v>
      </c>
      <c r="D762" s="11" t="s">
        <v>1122</v>
      </c>
      <c r="E762" t="s">
        <v>3403</v>
      </c>
      <c r="F762" t="s">
        <v>3404</v>
      </c>
      <c r="G762" t="s">
        <v>3408</v>
      </c>
    </row>
    <row r="763" spans="1:7" x14ac:dyDescent="0.3">
      <c r="A763" t="s">
        <v>3091</v>
      </c>
      <c r="B763" t="s">
        <v>3414</v>
      </c>
      <c r="D763" s="11" t="s">
        <v>1122</v>
      </c>
      <c r="E763" t="s">
        <v>3403</v>
      </c>
      <c r="F763" t="s">
        <v>3415</v>
      </c>
      <c r="G763" t="s">
        <v>3423</v>
      </c>
    </row>
    <row r="764" spans="1:7" x14ac:dyDescent="0.3">
      <c r="A764" t="s">
        <v>2577</v>
      </c>
      <c r="B764" t="s">
        <v>3424</v>
      </c>
      <c r="D764" s="11" t="s">
        <v>925</v>
      </c>
      <c r="F764" t="s">
        <v>3411</v>
      </c>
      <c r="G764" t="s">
        <v>3418</v>
      </c>
    </row>
    <row r="765" spans="1:7" x14ac:dyDescent="0.3">
      <c r="A765" t="s">
        <v>2577</v>
      </c>
      <c r="B765" t="s">
        <v>4869</v>
      </c>
      <c r="D765" s="11" t="s">
        <v>925</v>
      </c>
      <c r="E765" t="s">
        <v>3407</v>
      </c>
      <c r="F765" t="s">
        <v>3404</v>
      </c>
      <c r="G765" t="s">
        <v>3418</v>
      </c>
    </row>
    <row r="766" spans="1:7" x14ac:dyDescent="0.3">
      <c r="A766" t="s">
        <v>2577</v>
      </c>
      <c r="B766" t="s">
        <v>4870</v>
      </c>
      <c r="C766" t="s">
        <v>3402</v>
      </c>
      <c r="D766" s="11" t="s">
        <v>925</v>
      </c>
      <c r="F766" t="s">
        <v>3404</v>
      </c>
      <c r="G766" t="s">
        <v>3408</v>
      </c>
    </row>
    <row r="767" spans="1:7" x14ac:dyDescent="0.3">
      <c r="A767" t="s">
        <v>2577</v>
      </c>
      <c r="B767" t="s">
        <v>3422</v>
      </c>
      <c r="C767" t="s">
        <v>3402</v>
      </c>
      <c r="D767" s="11" t="s">
        <v>925</v>
      </c>
      <c r="G767" t="s">
        <v>3408</v>
      </c>
    </row>
    <row r="768" spans="1:7" x14ac:dyDescent="0.3">
      <c r="A768" t="s">
        <v>2577</v>
      </c>
      <c r="B768" t="s">
        <v>3414</v>
      </c>
      <c r="C768" t="s">
        <v>3417</v>
      </c>
      <c r="D768" s="11" t="s">
        <v>925</v>
      </c>
      <c r="E768" t="s">
        <v>4871</v>
      </c>
      <c r="G768" t="s">
        <v>3405</v>
      </c>
    </row>
    <row r="769" spans="1:7" x14ac:dyDescent="0.3">
      <c r="A769" t="s">
        <v>2215</v>
      </c>
      <c r="B769" t="s">
        <v>3424</v>
      </c>
      <c r="C769" t="s">
        <v>3402</v>
      </c>
      <c r="D769" s="11" t="s">
        <v>2219</v>
      </c>
      <c r="F769" t="s">
        <v>3415</v>
      </c>
      <c r="G769" t="s">
        <v>3408</v>
      </c>
    </row>
    <row r="770" spans="1:7" x14ac:dyDescent="0.3">
      <c r="A770" t="s">
        <v>2215</v>
      </c>
      <c r="B770" t="s">
        <v>3414</v>
      </c>
      <c r="D770" s="11" t="s">
        <v>2219</v>
      </c>
    </row>
    <row r="771" spans="1:7" x14ac:dyDescent="0.3">
      <c r="A771" t="s">
        <v>2215</v>
      </c>
      <c r="B771" t="s">
        <v>3412</v>
      </c>
      <c r="C771" t="s">
        <v>3417</v>
      </c>
      <c r="D771" s="11" t="s">
        <v>2219</v>
      </c>
      <c r="E771" t="s">
        <v>4871</v>
      </c>
      <c r="G771" t="s">
        <v>3420</v>
      </c>
    </row>
    <row r="772" spans="1:7" x14ac:dyDescent="0.3">
      <c r="A772" t="s">
        <v>2215</v>
      </c>
      <c r="B772" t="s">
        <v>3425</v>
      </c>
      <c r="C772" t="s">
        <v>33</v>
      </c>
      <c r="D772" s="11" t="s">
        <v>2219</v>
      </c>
      <c r="F772" t="s">
        <v>3411</v>
      </c>
      <c r="G772" t="s">
        <v>3405</v>
      </c>
    </row>
    <row r="773" spans="1:7" x14ac:dyDescent="0.3">
      <c r="A773" t="s">
        <v>3503</v>
      </c>
      <c r="B773" t="s">
        <v>3406</v>
      </c>
      <c r="C773" t="s">
        <v>3402</v>
      </c>
      <c r="D773" s="11" t="s">
        <v>2032</v>
      </c>
      <c r="F773" t="s">
        <v>3404</v>
      </c>
      <c r="G773" t="s">
        <v>3416</v>
      </c>
    </row>
    <row r="774" spans="1:7" x14ac:dyDescent="0.3">
      <c r="A774" t="s">
        <v>3503</v>
      </c>
      <c r="B774" t="s">
        <v>3419</v>
      </c>
      <c r="D774" s="11" t="s">
        <v>2032</v>
      </c>
      <c r="E774" t="s">
        <v>4871</v>
      </c>
      <c r="G774" t="s">
        <v>3418</v>
      </c>
    </row>
    <row r="775" spans="1:7" x14ac:dyDescent="0.3">
      <c r="A775" t="s">
        <v>3503</v>
      </c>
      <c r="B775" t="s">
        <v>3425</v>
      </c>
      <c r="C775" t="s">
        <v>3410</v>
      </c>
      <c r="D775" s="11" t="s">
        <v>2032</v>
      </c>
      <c r="F775" t="s">
        <v>3411</v>
      </c>
      <c r="G775" t="s">
        <v>3416</v>
      </c>
    </row>
    <row r="776" spans="1:7" x14ac:dyDescent="0.3">
      <c r="A776" t="s">
        <v>3503</v>
      </c>
      <c r="B776" t="s">
        <v>3422</v>
      </c>
      <c r="C776" t="s">
        <v>3413</v>
      </c>
      <c r="D776" s="11" t="s">
        <v>2032</v>
      </c>
      <c r="E776" t="s">
        <v>3403</v>
      </c>
      <c r="F776" t="s">
        <v>3404</v>
      </c>
      <c r="G776" t="s">
        <v>3416</v>
      </c>
    </row>
    <row r="777" spans="1:7" x14ac:dyDescent="0.3">
      <c r="A777" t="s">
        <v>3461</v>
      </c>
      <c r="B777" t="s">
        <v>4869</v>
      </c>
      <c r="D777" s="11" t="s">
        <v>3172</v>
      </c>
      <c r="F777" t="s">
        <v>3409</v>
      </c>
      <c r="G777" t="s">
        <v>3420</v>
      </c>
    </row>
    <row r="778" spans="1:7" x14ac:dyDescent="0.3">
      <c r="A778" t="s">
        <v>3461</v>
      </c>
      <c r="B778" t="s">
        <v>3425</v>
      </c>
      <c r="C778" t="s">
        <v>3410</v>
      </c>
      <c r="D778" s="11" t="s">
        <v>3172</v>
      </c>
      <c r="E778" t="s">
        <v>3435</v>
      </c>
      <c r="F778" t="s">
        <v>3415</v>
      </c>
      <c r="G778" t="s">
        <v>3405</v>
      </c>
    </row>
    <row r="779" spans="1:7" x14ac:dyDescent="0.3">
      <c r="A779" t="s">
        <v>3461</v>
      </c>
      <c r="B779" t="s">
        <v>3424</v>
      </c>
      <c r="C779" t="s">
        <v>33</v>
      </c>
      <c r="D779" s="11" t="s">
        <v>3172</v>
      </c>
      <c r="E779" t="s">
        <v>3407</v>
      </c>
      <c r="F779" t="s">
        <v>3404</v>
      </c>
      <c r="G779" t="s">
        <v>3408</v>
      </c>
    </row>
    <row r="780" spans="1:7" x14ac:dyDescent="0.3">
      <c r="A780" t="s">
        <v>3461</v>
      </c>
      <c r="B780" t="s">
        <v>4870</v>
      </c>
      <c r="C780" t="s">
        <v>33</v>
      </c>
      <c r="D780" s="11" t="s">
        <v>3172</v>
      </c>
      <c r="E780" t="s">
        <v>4871</v>
      </c>
      <c r="G780" t="s">
        <v>3416</v>
      </c>
    </row>
    <row r="781" spans="1:7" x14ac:dyDescent="0.3">
      <c r="A781" t="s">
        <v>3461</v>
      </c>
      <c r="B781" t="s">
        <v>3422</v>
      </c>
      <c r="D781" s="11" t="s">
        <v>3172</v>
      </c>
      <c r="F781" t="s">
        <v>3404</v>
      </c>
      <c r="G781" t="s">
        <v>3416</v>
      </c>
    </row>
    <row r="782" spans="1:7" x14ac:dyDescent="0.3">
      <c r="A782" t="s">
        <v>2580</v>
      </c>
      <c r="B782" t="s">
        <v>3424</v>
      </c>
      <c r="D782" s="11" t="s">
        <v>2582</v>
      </c>
      <c r="E782" t="s">
        <v>3403</v>
      </c>
      <c r="G782" t="s">
        <v>3416</v>
      </c>
    </row>
    <row r="783" spans="1:7" x14ac:dyDescent="0.3">
      <c r="A783" t="s">
        <v>2580</v>
      </c>
      <c r="B783" t="s">
        <v>3414</v>
      </c>
      <c r="D783" s="11" t="s">
        <v>2582</v>
      </c>
      <c r="E783" t="s">
        <v>3403</v>
      </c>
      <c r="F783" t="s">
        <v>3415</v>
      </c>
      <c r="G783" t="s">
        <v>3418</v>
      </c>
    </row>
    <row r="784" spans="1:7" x14ac:dyDescent="0.3">
      <c r="A784" t="s">
        <v>2580</v>
      </c>
      <c r="B784" t="s">
        <v>3419</v>
      </c>
      <c r="C784" t="s">
        <v>3402</v>
      </c>
      <c r="D784" s="11" t="s">
        <v>2582</v>
      </c>
      <c r="G784" t="s">
        <v>3423</v>
      </c>
    </row>
    <row r="785" spans="1:7" x14ac:dyDescent="0.3">
      <c r="A785" t="s">
        <v>2580</v>
      </c>
      <c r="B785" t="s">
        <v>3406</v>
      </c>
      <c r="C785" t="s">
        <v>3413</v>
      </c>
      <c r="D785" s="11" t="s">
        <v>2582</v>
      </c>
      <c r="F785" t="s">
        <v>3404</v>
      </c>
      <c r="G785" t="s">
        <v>3423</v>
      </c>
    </row>
    <row r="786" spans="1:7" x14ac:dyDescent="0.3">
      <c r="A786" t="s">
        <v>1386</v>
      </c>
      <c r="B786" t="s">
        <v>3412</v>
      </c>
      <c r="C786" t="s">
        <v>3413</v>
      </c>
      <c r="D786" s="11" t="s">
        <v>1389</v>
      </c>
      <c r="E786" t="s">
        <v>3403</v>
      </c>
      <c r="F786" t="s">
        <v>3415</v>
      </c>
      <c r="G786" t="s">
        <v>3416</v>
      </c>
    </row>
    <row r="787" spans="1:7" x14ac:dyDescent="0.3">
      <c r="A787" t="s">
        <v>1386</v>
      </c>
      <c r="B787" t="s">
        <v>3419</v>
      </c>
      <c r="C787" t="s">
        <v>3410</v>
      </c>
      <c r="D787" s="11" t="s">
        <v>1389</v>
      </c>
      <c r="E787" t="s">
        <v>4871</v>
      </c>
      <c r="G787" t="s">
        <v>3405</v>
      </c>
    </row>
    <row r="788" spans="1:7" x14ac:dyDescent="0.3">
      <c r="A788" t="s">
        <v>1386</v>
      </c>
      <c r="B788" t="s">
        <v>4869</v>
      </c>
      <c r="C788" t="s">
        <v>3410</v>
      </c>
      <c r="D788" s="11" t="s">
        <v>1389</v>
      </c>
      <c r="F788" t="s">
        <v>3411</v>
      </c>
      <c r="G788" t="s">
        <v>3420</v>
      </c>
    </row>
    <row r="789" spans="1:7" x14ac:dyDescent="0.3">
      <c r="A789" t="s">
        <v>966</v>
      </c>
      <c r="B789" t="s">
        <v>4870</v>
      </c>
      <c r="D789" s="11" t="s">
        <v>970</v>
      </c>
      <c r="E789" t="s">
        <v>3403</v>
      </c>
      <c r="F789" t="s">
        <v>3415</v>
      </c>
      <c r="G789" t="s">
        <v>3416</v>
      </c>
    </row>
    <row r="790" spans="1:7" x14ac:dyDescent="0.3">
      <c r="A790" t="s">
        <v>966</v>
      </c>
      <c r="B790" t="s">
        <v>3425</v>
      </c>
      <c r="C790" t="s">
        <v>3417</v>
      </c>
      <c r="D790" s="11" t="s">
        <v>970</v>
      </c>
      <c r="F790" t="s">
        <v>3411</v>
      </c>
      <c r="G790" t="s">
        <v>3418</v>
      </c>
    </row>
    <row r="791" spans="1:7" x14ac:dyDescent="0.3">
      <c r="A791" t="s">
        <v>966</v>
      </c>
      <c r="B791" t="s">
        <v>3406</v>
      </c>
      <c r="C791" t="s">
        <v>3402</v>
      </c>
      <c r="D791" s="11" t="s">
        <v>970</v>
      </c>
      <c r="E791" t="s">
        <v>3403</v>
      </c>
      <c r="F791" t="s">
        <v>3404</v>
      </c>
    </row>
    <row r="792" spans="1:7" x14ac:dyDescent="0.3">
      <c r="A792" t="s">
        <v>736</v>
      </c>
      <c r="B792" t="s">
        <v>3425</v>
      </c>
      <c r="C792" t="s">
        <v>3417</v>
      </c>
      <c r="D792" s="11" t="s">
        <v>584</v>
      </c>
      <c r="G792" t="s">
        <v>3423</v>
      </c>
    </row>
    <row r="793" spans="1:7" x14ac:dyDescent="0.3">
      <c r="A793" t="s">
        <v>736</v>
      </c>
      <c r="B793" t="s">
        <v>3412</v>
      </c>
      <c r="D793" s="11" t="s">
        <v>584</v>
      </c>
      <c r="E793" t="s">
        <v>3435</v>
      </c>
      <c r="F793" t="s">
        <v>3411</v>
      </c>
      <c r="G793" t="s">
        <v>3408</v>
      </c>
    </row>
    <row r="794" spans="1:7" x14ac:dyDescent="0.3">
      <c r="A794" t="s">
        <v>736</v>
      </c>
      <c r="B794" t="s">
        <v>4870</v>
      </c>
      <c r="C794" t="s">
        <v>3410</v>
      </c>
      <c r="D794" s="11" t="s">
        <v>584</v>
      </c>
      <c r="G794" t="s">
        <v>3420</v>
      </c>
    </row>
    <row r="795" spans="1:7" x14ac:dyDescent="0.3">
      <c r="A795" t="s">
        <v>736</v>
      </c>
      <c r="B795" t="s">
        <v>3419</v>
      </c>
      <c r="C795" t="s">
        <v>3413</v>
      </c>
      <c r="D795" s="11" t="s">
        <v>584</v>
      </c>
      <c r="E795" t="s">
        <v>3435</v>
      </c>
      <c r="G795" t="s">
        <v>3423</v>
      </c>
    </row>
    <row r="796" spans="1:7" x14ac:dyDescent="0.3">
      <c r="A796" t="s">
        <v>875</v>
      </c>
      <c r="B796" t="s">
        <v>3406</v>
      </c>
      <c r="C796" t="s">
        <v>3410</v>
      </c>
      <c r="D796" s="11" t="s">
        <v>878</v>
      </c>
      <c r="E796" t="s">
        <v>3435</v>
      </c>
      <c r="F796" t="s">
        <v>3415</v>
      </c>
      <c r="G796" t="s">
        <v>3420</v>
      </c>
    </row>
    <row r="797" spans="1:7" x14ac:dyDescent="0.3">
      <c r="A797" t="s">
        <v>875</v>
      </c>
      <c r="B797" t="s">
        <v>3424</v>
      </c>
      <c r="C797" t="s">
        <v>33</v>
      </c>
      <c r="D797" s="11" t="s">
        <v>878</v>
      </c>
      <c r="G797" t="s">
        <v>3416</v>
      </c>
    </row>
    <row r="798" spans="1:7" x14ac:dyDescent="0.3">
      <c r="A798" t="s">
        <v>875</v>
      </c>
      <c r="B798" t="s">
        <v>3421</v>
      </c>
      <c r="C798" t="s">
        <v>3417</v>
      </c>
      <c r="D798" s="11" t="s">
        <v>878</v>
      </c>
      <c r="E798" t="s">
        <v>4871</v>
      </c>
      <c r="F798" t="s">
        <v>3404</v>
      </c>
      <c r="G798" t="s">
        <v>3420</v>
      </c>
    </row>
    <row r="799" spans="1:7" x14ac:dyDescent="0.3">
      <c r="A799" t="s">
        <v>875</v>
      </c>
      <c r="B799" t="s">
        <v>4870</v>
      </c>
      <c r="D799" s="11" t="s">
        <v>878</v>
      </c>
      <c r="F799" t="s">
        <v>3411</v>
      </c>
      <c r="G799" t="s">
        <v>3420</v>
      </c>
    </row>
    <row r="800" spans="1:7" x14ac:dyDescent="0.3">
      <c r="A800" t="s">
        <v>875</v>
      </c>
      <c r="B800" t="s">
        <v>3422</v>
      </c>
      <c r="C800" t="s">
        <v>3410</v>
      </c>
      <c r="D800" s="11" t="s">
        <v>878</v>
      </c>
    </row>
    <row r="801" spans="1:7" x14ac:dyDescent="0.3">
      <c r="A801" t="s">
        <v>488</v>
      </c>
      <c r="B801" t="s">
        <v>3421</v>
      </c>
      <c r="D801" s="11" t="s">
        <v>493</v>
      </c>
      <c r="E801" t="s">
        <v>3407</v>
      </c>
      <c r="F801" t="s">
        <v>3409</v>
      </c>
      <c r="G801" t="s">
        <v>3418</v>
      </c>
    </row>
    <row r="802" spans="1:7" x14ac:dyDescent="0.3">
      <c r="A802" t="s">
        <v>488</v>
      </c>
      <c r="B802" t="s">
        <v>3406</v>
      </c>
      <c r="C802" t="s">
        <v>33</v>
      </c>
      <c r="D802" s="11" t="s">
        <v>493</v>
      </c>
      <c r="E802" t="s">
        <v>3435</v>
      </c>
      <c r="F802" t="s">
        <v>3411</v>
      </c>
      <c r="G802" t="s">
        <v>3416</v>
      </c>
    </row>
    <row r="803" spans="1:7" x14ac:dyDescent="0.3">
      <c r="A803" t="s">
        <v>488</v>
      </c>
      <c r="B803" t="s">
        <v>3414</v>
      </c>
      <c r="C803" t="s">
        <v>3410</v>
      </c>
      <c r="D803" s="11" t="s">
        <v>493</v>
      </c>
      <c r="F803" t="s">
        <v>3411</v>
      </c>
      <c r="G803" t="s">
        <v>3405</v>
      </c>
    </row>
    <row r="804" spans="1:7" x14ac:dyDescent="0.3">
      <c r="A804" t="s">
        <v>2854</v>
      </c>
      <c r="B804" t="s">
        <v>3421</v>
      </c>
      <c r="C804" t="s">
        <v>33</v>
      </c>
      <c r="D804" s="11" t="s">
        <v>2857</v>
      </c>
      <c r="E804" t="s">
        <v>3435</v>
      </c>
      <c r="F804" t="s">
        <v>3411</v>
      </c>
      <c r="G804" t="s">
        <v>3405</v>
      </c>
    </row>
    <row r="805" spans="1:7" x14ac:dyDescent="0.3">
      <c r="A805" t="s">
        <v>2854</v>
      </c>
      <c r="B805" t="s">
        <v>3412</v>
      </c>
      <c r="C805" t="s">
        <v>3410</v>
      </c>
      <c r="D805" s="11" t="s">
        <v>2857</v>
      </c>
      <c r="F805" t="s">
        <v>3409</v>
      </c>
      <c r="G805" t="s">
        <v>3423</v>
      </c>
    </row>
    <row r="806" spans="1:7" x14ac:dyDescent="0.3">
      <c r="A806" t="s">
        <v>2854</v>
      </c>
      <c r="B806" t="s">
        <v>3414</v>
      </c>
      <c r="D806" s="11" t="s">
        <v>2857</v>
      </c>
      <c r="G806" t="s">
        <v>3408</v>
      </c>
    </row>
    <row r="807" spans="1:7" x14ac:dyDescent="0.3">
      <c r="A807" t="s">
        <v>2854</v>
      </c>
      <c r="B807" t="s">
        <v>3425</v>
      </c>
      <c r="C807" t="s">
        <v>33</v>
      </c>
      <c r="D807" s="11" t="s">
        <v>2857</v>
      </c>
      <c r="F807" t="s">
        <v>3404</v>
      </c>
      <c r="G807" t="s">
        <v>3408</v>
      </c>
    </row>
    <row r="808" spans="1:7" x14ac:dyDescent="0.3">
      <c r="A808" t="s">
        <v>2854</v>
      </c>
      <c r="B808" t="s">
        <v>3406</v>
      </c>
      <c r="D808" s="11" t="s">
        <v>2857</v>
      </c>
      <c r="E808" t="s">
        <v>3435</v>
      </c>
      <c r="F808" t="s">
        <v>3411</v>
      </c>
      <c r="G808" t="s">
        <v>3420</v>
      </c>
    </row>
    <row r="809" spans="1:7" x14ac:dyDescent="0.3">
      <c r="A809" t="s">
        <v>1062</v>
      </c>
      <c r="B809" t="s">
        <v>3422</v>
      </c>
      <c r="C809" t="s">
        <v>33</v>
      </c>
      <c r="D809" s="11" t="s">
        <v>1065</v>
      </c>
      <c r="F809" t="s">
        <v>3411</v>
      </c>
      <c r="G809" t="s">
        <v>3420</v>
      </c>
    </row>
    <row r="810" spans="1:7" x14ac:dyDescent="0.3">
      <c r="A810" t="s">
        <v>1062</v>
      </c>
      <c r="B810" t="s">
        <v>3421</v>
      </c>
      <c r="C810" t="s">
        <v>3417</v>
      </c>
      <c r="D810" s="11" t="s">
        <v>1065</v>
      </c>
      <c r="E810" t="s">
        <v>3407</v>
      </c>
      <c r="G810" t="s">
        <v>3420</v>
      </c>
    </row>
    <row r="811" spans="1:7" x14ac:dyDescent="0.3">
      <c r="A811" t="s">
        <v>1062</v>
      </c>
      <c r="B811" t="s">
        <v>3414</v>
      </c>
      <c r="C811" t="s">
        <v>3417</v>
      </c>
      <c r="D811" s="11" t="s">
        <v>1065</v>
      </c>
      <c r="E811" t="s">
        <v>3435</v>
      </c>
      <c r="F811" t="s">
        <v>3411</v>
      </c>
      <c r="G811" t="s">
        <v>3418</v>
      </c>
    </row>
    <row r="812" spans="1:7" x14ac:dyDescent="0.3">
      <c r="A812" t="s">
        <v>1062</v>
      </c>
      <c r="B812" t="s">
        <v>3424</v>
      </c>
      <c r="C812" t="s">
        <v>3410</v>
      </c>
      <c r="D812" s="11" t="s">
        <v>1065</v>
      </c>
      <c r="G812" t="s">
        <v>3418</v>
      </c>
    </row>
    <row r="813" spans="1:7" x14ac:dyDescent="0.3">
      <c r="A813" t="s">
        <v>2623</v>
      </c>
      <c r="B813" t="s">
        <v>3422</v>
      </c>
      <c r="D813" s="11" t="s">
        <v>2157</v>
      </c>
      <c r="E813" t="s">
        <v>3435</v>
      </c>
      <c r="F813" t="s">
        <v>3411</v>
      </c>
      <c r="G813" t="s">
        <v>3420</v>
      </c>
    </row>
    <row r="814" spans="1:7" x14ac:dyDescent="0.3">
      <c r="A814" t="s">
        <v>2623</v>
      </c>
      <c r="B814" t="s">
        <v>3414</v>
      </c>
      <c r="D814" s="11" t="s">
        <v>2157</v>
      </c>
      <c r="F814" t="s">
        <v>3411</v>
      </c>
      <c r="G814" t="s">
        <v>3418</v>
      </c>
    </row>
    <row r="815" spans="1:7" x14ac:dyDescent="0.3">
      <c r="A815" t="s">
        <v>2623</v>
      </c>
      <c r="B815" t="s">
        <v>3421</v>
      </c>
      <c r="C815" t="s">
        <v>33</v>
      </c>
      <c r="D815" s="11" t="s">
        <v>2157</v>
      </c>
      <c r="E815" t="s">
        <v>3435</v>
      </c>
      <c r="F815" t="s">
        <v>3409</v>
      </c>
      <c r="G815" t="s">
        <v>3423</v>
      </c>
    </row>
    <row r="816" spans="1:7" x14ac:dyDescent="0.3">
      <c r="A816" t="s">
        <v>2623</v>
      </c>
      <c r="B816" t="s">
        <v>3419</v>
      </c>
      <c r="C816" t="s">
        <v>3402</v>
      </c>
      <c r="D816" s="11" t="s">
        <v>2157</v>
      </c>
      <c r="E816" t="s">
        <v>3407</v>
      </c>
      <c r="F816" t="s">
        <v>3409</v>
      </c>
      <c r="G816" t="s">
        <v>3408</v>
      </c>
    </row>
    <row r="817" spans="1:7" x14ac:dyDescent="0.3">
      <c r="A817" t="s">
        <v>232</v>
      </c>
      <c r="B817" t="s">
        <v>4870</v>
      </c>
      <c r="C817" t="s">
        <v>3413</v>
      </c>
      <c r="D817" s="11" t="s">
        <v>234</v>
      </c>
      <c r="G817" t="s">
        <v>3423</v>
      </c>
    </row>
    <row r="818" spans="1:7" x14ac:dyDescent="0.3">
      <c r="A818" t="s">
        <v>232</v>
      </c>
      <c r="B818" t="s">
        <v>3414</v>
      </c>
      <c r="C818" t="s">
        <v>33</v>
      </c>
      <c r="D818" s="11" t="s">
        <v>234</v>
      </c>
      <c r="E818" t="s">
        <v>4871</v>
      </c>
    </row>
    <row r="819" spans="1:7" x14ac:dyDescent="0.3">
      <c r="A819" t="s">
        <v>232</v>
      </c>
      <c r="B819" t="s">
        <v>3424</v>
      </c>
      <c r="C819" t="s">
        <v>3402</v>
      </c>
      <c r="D819" s="11" t="s">
        <v>234</v>
      </c>
      <c r="E819" t="s">
        <v>3435</v>
      </c>
      <c r="F819" t="s">
        <v>3411</v>
      </c>
      <c r="G819" t="s">
        <v>3420</v>
      </c>
    </row>
    <row r="820" spans="1:7" x14ac:dyDescent="0.3">
      <c r="A820" t="s">
        <v>232</v>
      </c>
      <c r="B820" t="s">
        <v>3425</v>
      </c>
      <c r="D820" s="11" t="s">
        <v>234</v>
      </c>
      <c r="E820" t="s">
        <v>4871</v>
      </c>
      <c r="F820" t="s">
        <v>3415</v>
      </c>
      <c r="G820" t="s">
        <v>3420</v>
      </c>
    </row>
    <row r="821" spans="1:7" x14ac:dyDescent="0.3">
      <c r="A821" t="s">
        <v>411</v>
      </c>
      <c r="B821" t="s">
        <v>3419</v>
      </c>
      <c r="D821" s="11" t="s">
        <v>414</v>
      </c>
    </row>
    <row r="822" spans="1:7" x14ac:dyDescent="0.3">
      <c r="A822" t="s">
        <v>411</v>
      </c>
      <c r="B822" t="s">
        <v>3406</v>
      </c>
      <c r="C822" t="s">
        <v>3402</v>
      </c>
      <c r="D822" s="11" t="s">
        <v>414</v>
      </c>
      <c r="E822" t="s">
        <v>3407</v>
      </c>
    </row>
    <row r="823" spans="1:7" x14ac:dyDescent="0.3">
      <c r="A823" t="s">
        <v>411</v>
      </c>
      <c r="B823" t="s">
        <v>4869</v>
      </c>
      <c r="C823" t="s">
        <v>3417</v>
      </c>
      <c r="D823" s="11" t="s">
        <v>414</v>
      </c>
      <c r="E823" t="s">
        <v>3435</v>
      </c>
      <c r="F823" t="s">
        <v>3409</v>
      </c>
      <c r="G823" t="s">
        <v>3416</v>
      </c>
    </row>
    <row r="824" spans="1:7" x14ac:dyDescent="0.3">
      <c r="A824" t="s">
        <v>411</v>
      </c>
      <c r="B824" t="s">
        <v>3422</v>
      </c>
      <c r="D824" s="11" t="s">
        <v>414</v>
      </c>
      <c r="E824" t="s">
        <v>4871</v>
      </c>
      <c r="G824" t="s">
        <v>3418</v>
      </c>
    </row>
    <row r="825" spans="1:7" x14ac:dyDescent="0.3">
      <c r="A825" t="s">
        <v>2590</v>
      </c>
      <c r="B825" t="s">
        <v>3412</v>
      </c>
      <c r="D825" s="11" t="s">
        <v>2593</v>
      </c>
      <c r="E825" t="s">
        <v>3403</v>
      </c>
      <c r="F825" t="s">
        <v>3415</v>
      </c>
      <c r="G825" t="s">
        <v>3416</v>
      </c>
    </row>
    <row r="826" spans="1:7" x14ac:dyDescent="0.3">
      <c r="A826" t="s">
        <v>2590</v>
      </c>
      <c r="B826" t="s">
        <v>3414</v>
      </c>
      <c r="D826" s="11" t="s">
        <v>2593</v>
      </c>
      <c r="E826" t="s">
        <v>4871</v>
      </c>
      <c r="G826" t="s">
        <v>3423</v>
      </c>
    </row>
    <row r="827" spans="1:7" x14ac:dyDescent="0.3">
      <c r="A827" t="s">
        <v>2590</v>
      </c>
      <c r="B827" t="s">
        <v>3425</v>
      </c>
      <c r="D827" s="11" t="s">
        <v>2593</v>
      </c>
      <c r="E827" t="s">
        <v>3435</v>
      </c>
      <c r="G827" t="s">
        <v>3418</v>
      </c>
    </row>
    <row r="828" spans="1:7" x14ac:dyDescent="0.3">
      <c r="A828" t="s">
        <v>2590</v>
      </c>
      <c r="B828" t="s">
        <v>4869</v>
      </c>
      <c r="C828" t="s">
        <v>3410</v>
      </c>
      <c r="D828" s="11" t="s">
        <v>2593</v>
      </c>
      <c r="E828" t="s">
        <v>3403</v>
      </c>
      <c r="G828" t="s">
        <v>3405</v>
      </c>
    </row>
    <row r="829" spans="1:7" x14ac:dyDescent="0.3">
      <c r="A829" t="s">
        <v>2590</v>
      </c>
      <c r="B829" t="s">
        <v>3422</v>
      </c>
      <c r="D829" s="11" t="s">
        <v>2593</v>
      </c>
      <c r="F829" t="s">
        <v>3415</v>
      </c>
      <c r="G829" t="s">
        <v>3423</v>
      </c>
    </row>
    <row r="830" spans="1:7" x14ac:dyDescent="0.3">
      <c r="A830" t="s">
        <v>2106</v>
      </c>
      <c r="B830" t="s">
        <v>3419</v>
      </c>
      <c r="C830" t="s">
        <v>3410</v>
      </c>
      <c r="D830" s="11" t="s">
        <v>1801</v>
      </c>
      <c r="F830" t="s">
        <v>3409</v>
      </c>
      <c r="G830" t="s">
        <v>3423</v>
      </c>
    </row>
    <row r="831" spans="1:7" x14ac:dyDescent="0.3">
      <c r="A831" t="s">
        <v>2106</v>
      </c>
      <c r="B831" t="s">
        <v>3424</v>
      </c>
      <c r="C831" t="s">
        <v>3410</v>
      </c>
      <c r="D831" s="11" t="s">
        <v>1801</v>
      </c>
      <c r="F831" t="s">
        <v>3404</v>
      </c>
      <c r="G831" t="s">
        <v>3418</v>
      </c>
    </row>
    <row r="832" spans="1:7" x14ac:dyDescent="0.3">
      <c r="A832" t="s">
        <v>2106</v>
      </c>
      <c r="B832" t="s">
        <v>3421</v>
      </c>
      <c r="D832" s="11" t="s">
        <v>1801</v>
      </c>
      <c r="E832" t="s">
        <v>3435</v>
      </c>
      <c r="F832" t="s">
        <v>3409</v>
      </c>
    </row>
    <row r="833" spans="1:7" x14ac:dyDescent="0.3">
      <c r="A833" t="s">
        <v>2106</v>
      </c>
      <c r="B833" t="s">
        <v>4869</v>
      </c>
      <c r="C833" t="s">
        <v>3417</v>
      </c>
      <c r="D833" s="11" t="s">
        <v>1801</v>
      </c>
      <c r="E833" t="s">
        <v>3435</v>
      </c>
      <c r="G833" t="s">
        <v>3405</v>
      </c>
    </row>
    <row r="834" spans="1:7" x14ac:dyDescent="0.3">
      <c r="A834" t="s">
        <v>2106</v>
      </c>
      <c r="B834" t="s">
        <v>3414</v>
      </c>
      <c r="C834" t="s">
        <v>33</v>
      </c>
      <c r="D834" s="11" t="s">
        <v>1801</v>
      </c>
      <c r="F834" t="s">
        <v>3415</v>
      </c>
    </row>
    <row r="835" spans="1:7" x14ac:dyDescent="0.3">
      <c r="A835" t="s">
        <v>3566</v>
      </c>
      <c r="B835" t="s">
        <v>3422</v>
      </c>
      <c r="D835" s="11" t="s">
        <v>2287</v>
      </c>
      <c r="E835" t="s">
        <v>3435</v>
      </c>
      <c r="G835" t="s">
        <v>3418</v>
      </c>
    </row>
    <row r="836" spans="1:7" x14ac:dyDescent="0.3">
      <c r="A836" t="s">
        <v>3566</v>
      </c>
      <c r="B836" t="s">
        <v>3425</v>
      </c>
      <c r="D836" s="11" t="s">
        <v>2287</v>
      </c>
      <c r="G836" t="s">
        <v>3408</v>
      </c>
    </row>
    <row r="837" spans="1:7" x14ac:dyDescent="0.3">
      <c r="A837" t="s">
        <v>3566</v>
      </c>
      <c r="B837" t="s">
        <v>3424</v>
      </c>
      <c r="C837" t="s">
        <v>3413</v>
      </c>
      <c r="D837" s="11" t="s">
        <v>2287</v>
      </c>
      <c r="E837" t="s">
        <v>3435</v>
      </c>
      <c r="F837" t="s">
        <v>3409</v>
      </c>
      <c r="G837" t="s">
        <v>3423</v>
      </c>
    </row>
    <row r="838" spans="1:7" x14ac:dyDescent="0.3">
      <c r="A838" t="s">
        <v>3566</v>
      </c>
      <c r="B838" t="s">
        <v>3421</v>
      </c>
      <c r="D838" s="11" t="s">
        <v>2287</v>
      </c>
      <c r="G838" t="s">
        <v>3420</v>
      </c>
    </row>
    <row r="839" spans="1:7" x14ac:dyDescent="0.3">
      <c r="A839" t="s">
        <v>3485</v>
      </c>
      <c r="B839" t="s">
        <v>3406</v>
      </c>
      <c r="C839" t="s">
        <v>3402</v>
      </c>
      <c r="E839" t="s">
        <v>3403</v>
      </c>
      <c r="G839" t="s">
        <v>3405</v>
      </c>
    </row>
    <row r="840" spans="1:7" x14ac:dyDescent="0.3">
      <c r="A840" t="s">
        <v>3485</v>
      </c>
      <c r="B840" t="s">
        <v>3419</v>
      </c>
      <c r="C840" t="s">
        <v>3410</v>
      </c>
      <c r="G840" t="s">
        <v>3405</v>
      </c>
    </row>
    <row r="841" spans="1:7" x14ac:dyDescent="0.3">
      <c r="A841" t="s">
        <v>3485</v>
      </c>
      <c r="B841" t="s">
        <v>4870</v>
      </c>
      <c r="F841" t="s">
        <v>3415</v>
      </c>
      <c r="G841" t="s">
        <v>3418</v>
      </c>
    </row>
    <row r="842" spans="1:7" x14ac:dyDescent="0.3">
      <c r="A842" t="s">
        <v>3485</v>
      </c>
      <c r="B842" t="s">
        <v>3414</v>
      </c>
      <c r="E842" t="s">
        <v>4871</v>
      </c>
      <c r="G842" t="s">
        <v>3408</v>
      </c>
    </row>
    <row r="843" spans="1:7" x14ac:dyDescent="0.3">
      <c r="A843" t="s">
        <v>3485</v>
      </c>
      <c r="B843" t="s">
        <v>4869</v>
      </c>
      <c r="C843" t="s">
        <v>33</v>
      </c>
      <c r="E843" t="s">
        <v>3403</v>
      </c>
      <c r="G843" t="s">
        <v>3418</v>
      </c>
    </row>
    <row r="844" spans="1:7" x14ac:dyDescent="0.3">
      <c r="A844" t="s">
        <v>3494</v>
      </c>
      <c r="B844" t="s">
        <v>3412</v>
      </c>
      <c r="D844" s="11" t="s">
        <v>1630</v>
      </c>
      <c r="E844" t="s">
        <v>4871</v>
      </c>
      <c r="F844" t="s">
        <v>3411</v>
      </c>
      <c r="G844" t="s">
        <v>3420</v>
      </c>
    </row>
    <row r="845" spans="1:7" x14ac:dyDescent="0.3">
      <c r="A845" t="s">
        <v>3494</v>
      </c>
      <c r="B845" t="s">
        <v>4869</v>
      </c>
      <c r="C845" t="s">
        <v>3417</v>
      </c>
      <c r="D845" s="11" t="s">
        <v>1630</v>
      </c>
      <c r="E845" t="s">
        <v>3403</v>
      </c>
      <c r="G845" t="s">
        <v>3408</v>
      </c>
    </row>
    <row r="846" spans="1:7" x14ac:dyDescent="0.3">
      <c r="A846" t="s">
        <v>3494</v>
      </c>
      <c r="B846" t="s">
        <v>3421</v>
      </c>
      <c r="C846" t="s">
        <v>3410</v>
      </c>
      <c r="D846" s="11" t="s">
        <v>1630</v>
      </c>
      <c r="E846" t="s">
        <v>3403</v>
      </c>
      <c r="G846" t="s">
        <v>3408</v>
      </c>
    </row>
    <row r="847" spans="1:7" x14ac:dyDescent="0.3">
      <c r="A847" t="s">
        <v>3494</v>
      </c>
      <c r="B847" t="s">
        <v>3419</v>
      </c>
      <c r="C847" t="s">
        <v>3413</v>
      </c>
      <c r="D847" s="11" t="s">
        <v>1630</v>
      </c>
      <c r="G847" t="s">
        <v>3418</v>
      </c>
    </row>
    <row r="848" spans="1:7" x14ac:dyDescent="0.3">
      <c r="A848" t="s">
        <v>2090</v>
      </c>
      <c r="B848" t="s">
        <v>3412</v>
      </c>
      <c r="D848" s="11" t="s">
        <v>2094</v>
      </c>
      <c r="E848" t="s">
        <v>3435</v>
      </c>
    </row>
    <row r="849" spans="1:7" x14ac:dyDescent="0.3">
      <c r="A849" t="s">
        <v>2090</v>
      </c>
      <c r="B849" t="s">
        <v>4869</v>
      </c>
      <c r="C849" t="s">
        <v>3417</v>
      </c>
      <c r="D849" s="11" t="s">
        <v>2094</v>
      </c>
      <c r="F849" t="s">
        <v>3415</v>
      </c>
      <c r="G849" t="s">
        <v>3418</v>
      </c>
    </row>
    <row r="850" spans="1:7" x14ac:dyDescent="0.3">
      <c r="A850" t="s">
        <v>2178</v>
      </c>
      <c r="B850" t="s">
        <v>3419</v>
      </c>
      <c r="C850" t="s">
        <v>3417</v>
      </c>
      <c r="D850" s="11" t="s">
        <v>155</v>
      </c>
      <c r="E850" t="s">
        <v>3403</v>
      </c>
      <c r="F850" t="s">
        <v>3411</v>
      </c>
      <c r="G850" t="s">
        <v>3416</v>
      </c>
    </row>
    <row r="851" spans="1:7" x14ac:dyDescent="0.3">
      <c r="A851" t="s">
        <v>2178</v>
      </c>
      <c r="B851" t="s">
        <v>3422</v>
      </c>
      <c r="C851" t="s">
        <v>3417</v>
      </c>
      <c r="D851" s="11" t="s">
        <v>155</v>
      </c>
      <c r="E851" t="s">
        <v>3435</v>
      </c>
      <c r="F851" t="s">
        <v>3409</v>
      </c>
      <c r="G851" t="s">
        <v>3416</v>
      </c>
    </row>
    <row r="852" spans="1:7" x14ac:dyDescent="0.3">
      <c r="A852" t="s">
        <v>2178</v>
      </c>
      <c r="B852" t="s">
        <v>4869</v>
      </c>
      <c r="C852" t="s">
        <v>3417</v>
      </c>
      <c r="D852" s="11" t="s">
        <v>155</v>
      </c>
      <c r="G852" t="s">
        <v>3420</v>
      </c>
    </row>
    <row r="853" spans="1:7" x14ac:dyDescent="0.3">
      <c r="A853" t="s">
        <v>2178</v>
      </c>
      <c r="B853" t="s">
        <v>3412</v>
      </c>
      <c r="C853" t="s">
        <v>33</v>
      </c>
      <c r="D853" s="11" t="s">
        <v>155</v>
      </c>
      <c r="F853" t="s">
        <v>3415</v>
      </c>
      <c r="G853" t="s">
        <v>3416</v>
      </c>
    </row>
    <row r="854" spans="1:7" x14ac:dyDescent="0.3">
      <c r="A854" t="s">
        <v>2178</v>
      </c>
      <c r="B854" t="s">
        <v>4870</v>
      </c>
      <c r="C854" t="s">
        <v>3417</v>
      </c>
      <c r="D854" s="11" t="s">
        <v>155</v>
      </c>
      <c r="E854" t="s">
        <v>3403</v>
      </c>
      <c r="G854" t="s">
        <v>3423</v>
      </c>
    </row>
    <row r="855" spans="1:7" x14ac:dyDescent="0.3">
      <c r="A855" t="s">
        <v>1074</v>
      </c>
      <c r="B855" t="s">
        <v>4869</v>
      </c>
      <c r="C855" t="s">
        <v>3410</v>
      </c>
      <c r="D855" s="11" t="s">
        <v>1078</v>
      </c>
      <c r="E855" t="s">
        <v>4871</v>
      </c>
      <c r="G855" t="s">
        <v>3408</v>
      </c>
    </row>
    <row r="856" spans="1:7" x14ac:dyDescent="0.3">
      <c r="A856" t="s">
        <v>1074</v>
      </c>
      <c r="B856" t="s">
        <v>3424</v>
      </c>
      <c r="C856" t="s">
        <v>3413</v>
      </c>
      <c r="D856" s="11" t="s">
        <v>1078</v>
      </c>
      <c r="E856" t="s">
        <v>3407</v>
      </c>
      <c r="G856" t="s">
        <v>3423</v>
      </c>
    </row>
    <row r="857" spans="1:7" x14ac:dyDescent="0.3">
      <c r="A857" t="s">
        <v>1074</v>
      </c>
      <c r="B857" t="s">
        <v>3419</v>
      </c>
      <c r="C857" t="s">
        <v>3402</v>
      </c>
      <c r="D857" s="11" t="s">
        <v>1078</v>
      </c>
      <c r="E857" t="s">
        <v>3435</v>
      </c>
      <c r="G857" t="s">
        <v>3420</v>
      </c>
    </row>
    <row r="858" spans="1:7" x14ac:dyDescent="0.3">
      <c r="A858" t="s">
        <v>2751</v>
      </c>
      <c r="B858" t="s">
        <v>3421</v>
      </c>
      <c r="C858" t="s">
        <v>3413</v>
      </c>
      <c r="D858" s="11" t="s">
        <v>1056</v>
      </c>
      <c r="E858" t="s">
        <v>4871</v>
      </c>
      <c r="G858" t="s">
        <v>3420</v>
      </c>
    </row>
    <row r="859" spans="1:7" x14ac:dyDescent="0.3">
      <c r="A859" t="s">
        <v>2751</v>
      </c>
      <c r="B859" t="s">
        <v>4870</v>
      </c>
      <c r="C859" t="s">
        <v>33</v>
      </c>
      <c r="D859" s="11" t="s">
        <v>1056</v>
      </c>
    </row>
    <row r="860" spans="1:7" x14ac:dyDescent="0.3">
      <c r="A860" t="s">
        <v>2751</v>
      </c>
      <c r="B860" t="s">
        <v>3412</v>
      </c>
      <c r="D860" s="11" t="s">
        <v>1056</v>
      </c>
      <c r="E860" t="s">
        <v>4871</v>
      </c>
      <c r="F860" t="s">
        <v>3409</v>
      </c>
      <c r="G860" t="s">
        <v>3408</v>
      </c>
    </row>
    <row r="861" spans="1:7" x14ac:dyDescent="0.3">
      <c r="A861" t="s">
        <v>2751</v>
      </c>
      <c r="B861" t="s">
        <v>3406</v>
      </c>
      <c r="D861" s="11" t="s">
        <v>1056</v>
      </c>
      <c r="E861" t="s">
        <v>3435</v>
      </c>
      <c r="G861" t="s">
        <v>3420</v>
      </c>
    </row>
    <row r="862" spans="1:7" x14ac:dyDescent="0.3">
      <c r="A862" t="s">
        <v>2751</v>
      </c>
      <c r="B862" t="s">
        <v>4869</v>
      </c>
      <c r="D862" s="11" t="s">
        <v>1056</v>
      </c>
      <c r="E862" t="s">
        <v>3407</v>
      </c>
      <c r="F862" t="s">
        <v>3409</v>
      </c>
      <c r="G862" t="s">
        <v>3408</v>
      </c>
    </row>
    <row r="863" spans="1:7" x14ac:dyDescent="0.3">
      <c r="A863" t="s">
        <v>2972</v>
      </c>
      <c r="B863" t="s">
        <v>4870</v>
      </c>
      <c r="D863" s="11" t="s">
        <v>1373</v>
      </c>
      <c r="E863" t="s">
        <v>3435</v>
      </c>
      <c r="G863" t="s">
        <v>3408</v>
      </c>
    </row>
    <row r="864" spans="1:7" x14ac:dyDescent="0.3">
      <c r="A864" t="s">
        <v>2972</v>
      </c>
      <c r="B864" t="s">
        <v>3424</v>
      </c>
      <c r="D864" s="11" t="s">
        <v>1373</v>
      </c>
      <c r="E864" t="s">
        <v>3407</v>
      </c>
      <c r="F864" t="s">
        <v>3415</v>
      </c>
      <c r="G864" t="s">
        <v>3418</v>
      </c>
    </row>
    <row r="865" spans="1:7" x14ac:dyDescent="0.3">
      <c r="A865" t="s">
        <v>2972</v>
      </c>
      <c r="B865" t="s">
        <v>4869</v>
      </c>
      <c r="C865" t="s">
        <v>3413</v>
      </c>
      <c r="D865" s="11" t="s">
        <v>1373</v>
      </c>
      <c r="F865" t="s">
        <v>3415</v>
      </c>
      <c r="G865" t="s">
        <v>3420</v>
      </c>
    </row>
    <row r="866" spans="1:7" x14ac:dyDescent="0.3">
      <c r="A866" t="s">
        <v>2972</v>
      </c>
      <c r="B866" t="s">
        <v>3419</v>
      </c>
      <c r="C866" t="s">
        <v>3402</v>
      </c>
      <c r="D866" s="11" t="s">
        <v>1373</v>
      </c>
      <c r="E866" t="s">
        <v>3407</v>
      </c>
      <c r="F866" t="s">
        <v>3404</v>
      </c>
      <c r="G866" t="s">
        <v>3408</v>
      </c>
    </row>
    <row r="867" spans="1:7" x14ac:dyDescent="0.3">
      <c r="A867" t="s">
        <v>2854</v>
      </c>
      <c r="B867" t="s">
        <v>3419</v>
      </c>
      <c r="C867" t="s">
        <v>3402</v>
      </c>
      <c r="D867" s="11" t="s">
        <v>2857</v>
      </c>
      <c r="E867" t="s">
        <v>3407</v>
      </c>
      <c r="F867" t="s">
        <v>3409</v>
      </c>
      <c r="G867" t="s">
        <v>3423</v>
      </c>
    </row>
    <row r="868" spans="1:7" x14ac:dyDescent="0.3">
      <c r="A868" t="s">
        <v>2854</v>
      </c>
      <c r="B868" t="s">
        <v>3424</v>
      </c>
      <c r="C868" t="s">
        <v>3402</v>
      </c>
      <c r="D868" s="11" t="s">
        <v>2857</v>
      </c>
      <c r="E868" t="s">
        <v>4871</v>
      </c>
      <c r="G868" t="s">
        <v>3405</v>
      </c>
    </row>
    <row r="869" spans="1:7" x14ac:dyDescent="0.3">
      <c r="A869" t="s">
        <v>2854</v>
      </c>
      <c r="B869" t="s">
        <v>3406</v>
      </c>
      <c r="C869" t="s">
        <v>3410</v>
      </c>
      <c r="D869" s="11" t="s">
        <v>2857</v>
      </c>
      <c r="G869" t="s">
        <v>3423</v>
      </c>
    </row>
    <row r="870" spans="1:7" x14ac:dyDescent="0.3">
      <c r="A870" t="s">
        <v>2854</v>
      </c>
      <c r="B870" t="s">
        <v>4870</v>
      </c>
      <c r="D870" s="11" t="s">
        <v>2857</v>
      </c>
      <c r="F870" t="s">
        <v>3404</v>
      </c>
    </row>
    <row r="871" spans="1:7" x14ac:dyDescent="0.3">
      <c r="A871" t="s">
        <v>2854</v>
      </c>
      <c r="B871" t="s">
        <v>3425</v>
      </c>
      <c r="D871" s="11" t="s">
        <v>2857</v>
      </c>
      <c r="E871" t="s">
        <v>3403</v>
      </c>
      <c r="G871" t="s">
        <v>3418</v>
      </c>
    </row>
    <row r="872" spans="1:7" x14ac:dyDescent="0.3">
      <c r="A872" t="s">
        <v>2299</v>
      </c>
      <c r="B872" t="s">
        <v>3424</v>
      </c>
      <c r="D872" s="11" t="s">
        <v>2302</v>
      </c>
      <c r="E872" t="s">
        <v>3435</v>
      </c>
      <c r="F872" t="s">
        <v>3409</v>
      </c>
      <c r="G872" t="s">
        <v>3405</v>
      </c>
    </row>
    <row r="873" spans="1:7" x14ac:dyDescent="0.3">
      <c r="A873" t="s">
        <v>2299</v>
      </c>
      <c r="B873" t="s">
        <v>3414</v>
      </c>
      <c r="D873" s="11" t="s">
        <v>2302</v>
      </c>
      <c r="F873" t="s">
        <v>3415</v>
      </c>
      <c r="G873" t="s">
        <v>3420</v>
      </c>
    </row>
    <row r="874" spans="1:7" x14ac:dyDescent="0.3">
      <c r="A874" t="s">
        <v>2299</v>
      </c>
      <c r="B874" t="s">
        <v>4870</v>
      </c>
      <c r="C874" t="s">
        <v>3402</v>
      </c>
      <c r="D874" s="11" t="s">
        <v>2302</v>
      </c>
      <c r="E874" t="s">
        <v>3407</v>
      </c>
      <c r="F874" t="s">
        <v>3411</v>
      </c>
      <c r="G874" t="s">
        <v>3408</v>
      </c>
    </row>
    <row r="875" spans="1:7" x14ac:dyDescent="0.3">
      <c r="A875" t="s">
        <v>2299</v>
      </c>
      <c r="B875" t="s">
        <v>3406</v>
      </c>
      <c r="C875" t="s">
        <v>3413</v>
      </c>
      <c r="D875" s="11" t="s">
        <v>2302</v>
      </c>
      <c r="E875" t="s">
        <v>4871</v>
      </c>
      <c r="F875" t="s">
        <v>3404</v>
      </c>
      <c r="G875" t="s">
        <v>3416</v>
      </c>
    </row>
    <row r="876" spans="1:7" x14ac:dyDescent="0.3">
      <c r="A876" t="s">
        <v>2299</v>
      </c>
      <c r="B876" t="s">
        <v>3412</v>
      </c>
      <c r="D876" s="11" t="s">
        <v>2302</v>
      </c>
      <c r="E876" t="s">
        <v>3403</v>
      </c>
      <c r="F876" t="s">
        <v>3409</v>
      </c>
      <c r="G876" t="s">
        <v>3418</v>
      </c>
    </row>
    <row r="877" spans="1:7" x14ac:dyDescent="0.3">
      <c r="A877" t="s">
        <v>291</v>
      </c>
      <c r="B877" t="s">
        <v>3406</v>
      </c>
      <c r="D877" s="11" t="s">
        <v>295</v>
      </c>
      <c r="E877" t="s">
        <v>3435</v>
      </c>
      <c r="G877" t="s">
        <v>3408</v>
      </c>
    </row>
    <row r="878" spans="1:7" x14ac:dyDescent="0.3">
      <c r="A878" t="s">
        <v>291</v>
      </c>
      <c r="B878" t="s">
        <v>3422</v>
      </c>
      <c r="D878" s="11" t="s">
        <v>295</v>
      </c>
      <c r="E878" t="s">
        <v>4871</v>
      </c>
      <c r="F878" t="s">
        <v>3404</v>
      </c>
      <c r="G878" t="s">
        <v>3423</v>
      </c>
    </row>
    <row r="879" spans="1:7" x14ac:dyDescent="0.3">
      <c r="A879" t="s">
        <v>2966</v>
      </c>
      <c r="B879" t="s">
        <v>3424</v>
      </c>
      <c r="C879" t="s">
        <v>33</v>
      </c>
      <c r="D879" s="11" t="s">
        <v>2969</v>
      </c>
      <c r="E879" t="s">
        <v>3407</v>
      </c>
      <c r="G879" t="s">
        <v>3418</v>
      </c>
    </row>
    <row r="880" spans="1:7" x14ac:dyDescent="0.3">
      <c r="A880" t="s">
        <v>2966</v>
      </c>
      <c r="B880" t="s">
        <v>3406</v>
      </c>
      <c r="C880" t="s">
        <v>3413</v>
      </c>
      <c r="D880" s="11" t="s">
        <v>2969</v>
      </c>
      <c r="E880" t="s">
        <v>4871</v>
      </c>
      <c r="F880" t="s">
        <v>3404</v>
      </c>
      <c r="G880" t="s">
        <v>3420</v>
      </c>
    </row>
    <row r="881" spans="1:7" x14ac:dyDescent="0.3">
      <c r="A881" t="s">
        <v>2966</v>
      </c>
      <c r="B881" t="s">
        <v>3414</v>
      </c>
      <c r="C881" t="s">
        <v>3413</v>
      </c>
      <c r="D881" s="11" t="s">
        <v>2969</v>
      </c>
      <c r="E881" t="s">
        <v>4871</v>
      </c>
      <c r="F881" t="s">
        <v>3415</v>
      </c>
      <c r="G881" t="s">
        <v>3423</v>
      </c>
    </row>
    <row r="882" spans="1:7" x14ac:dyDescent="0.3">
      <c r="A882" t="s">
        <v>2966</v>
      </c>
      <c r="B882" t="s">
        <v>3425</v>
      </c>
      <c r="C882" t="s">
        <v>33</v>
      </c>
      <c r="D882" s="11" t="s">
        <v>2969</v>
      </c>
      <c r="E882" t="s">
        <v>4871</v>
      </c>
      <c r="G882" t="s">
        <v>3423</v>
      </c>
    </row>
    <row r="883" spans="1:7" x14ac:dyDescent="0.3">
      <c r="A883" t="s">
        <v>2966</v>
      </c>
      <c r="B883" t="s">
        <v>3422</v>
      </c>
      <c r="D883" s="11" t="s">
        <v>2969</v>
      </c>
      <c r="E883" t="s">
        <v>4871</v>
      </c>
    </row>
    <row r="884" spans="1:7" x14ac:dyDescent="0.3">
      <c r="A884" t="s">
        <v>2496</v>
      </c>
      <c r="B884" t="s">
        <v>3421</v>
      </c>
      <c r="D884" s="11" t="s">
        <v>1726</v>
      </c>
      <c r="E884" t="s">
        <v>3435</v>
      </c>
      <c r="G884" t="s">
        <v>3405</v>
      </c>
    </row>
    <row r="885" spans="1:7" x14ac:dyDescent="0.3">
      <c r="A885" t="s">
        <v>2496</v>
      </c>
      <c r="B885" t="s">
        <v>3414</v>
      </c>
      <c r="C885" t="s">
        <v>3413</v>
      </c>
      <c r="D885" s="11" t="s">
        <v>1726</v>
      </c>
      <c r="E885" t="s">
        <v>3435</v>
      </c>
    </row>
    <row r="886" spans="1:7" x14ac:dyDescent="0.3">
      <c r="A886" t="s">
        <v>2496</v>
      </c>
      <c r="B886" t="s">
        <v>4870</v>
      </c>
      <c r="C886" t="s">
        <v>3410</v>
      </c>
      <c r="D886" s="11" t="s">
        <v>1726</v>
      </c>
    </row>
    <row r="887" spans="1:7" x14ac:dyDescent="0.3">
      <c r="A887" t="s">
        <v>2496</v>
      </c>
      <c r="B887" t="s">
        <v>3424</v>
      </c>
      <c r="C887" t="s">
        <v>3402</v>
      </c>
      <c r="D887" s="11" t="s">
        <v>1726</v>
      </c>
      <c r="F887" t="s">
        <v>3411</v>
      </c>
      <c r="G887" t="s">
        <v>3416</v>
      </c>
    </row>
    <row r="888" spans="1:7" x14ac:dyDescent="0.3">
      <c r="A888" t="s">
        <v>2496</v>
      </c>
      <c r="B888" t="s">
        <v>3425</v>
      </c>
      <c r="D888" s="11" t="s">
        <v>1726</v>
      </c>
      <c r="E888" t="s">
        <v>3407</v>
      </c>
      <c r="F888" t="s">
        <v>3404</v>
      </c>
      <c r="G888" t="s">
        <v>3416</v>
      </c>
    </row>
    <row r="889" spans="1:7" x14ac:dyDescent="0.3">
      <c r="A889" t="s">
        <v>3545</v>
      </c>
      <c r="B889" t="s">
        <v>3419</v>
      </c>
      <c r="C889" t="s">
        <v>3402</v>
      </c>
      <c r="D889" s="11" t="s">
        <v>1248</v>
      </c>
      <c r="E889" t="s">
        <v>3435</v>
      </c>
      <c r="G889" t="s">
        <v>3418</v>
      </c>
    </row>
    <row r="890" spans="1:7" x14ac:dyDescent="0.3">
      <c r="A890" t="s">
        <v>3545</v>
      </c>
      <c r="B890" t="s">
        <v>3421</v>
      </c>
      <c r="C890" t="s">
        <v>33</v>
      </c>
      <c r="D890" s="11" t="s">
        <v>1248</v>
      </c>
      <c r="F890" t="s">
        <v>3415</v>
      </c>
      <c r="G890" t="s">
        <v>3405</v>
      </c>
    </row>
    <row r="891" spans="1:7" x14ac:dyDescent="0.3">
      <c r="A891" t="s">
        <v>3545</v>
      </c>
      <c r="B891" t="s">
        <v>3425</v>
      </c>
      <c r="C891" t="s">
        <v>3410</v>
      </c>
      <c r="D891" s="11" t="s">
        <v>1248</v>
      </c>
      <c r="E891" t="s">
        <v>3435</v>
      </c>
      <c r="F891" t="s">
        <v>3404</v>
      </c>
      <c r="G891" t="s">
        <v>3420</v>
      </c>
    </row>
    <row r="892" spans="1:7" x14ac:dyDescent="0.3">
      <c r="A892" t="s">
        <v>3471</v>
      </c>
      <c r="B892" t="s">
        <v>3406</v>
      </c>
      <c r="C892" t="s">
        <v>3410</v>
      </c>
      <c r="D892" s="11" t="s">
        <v>560</v>
      </c>
      <c r="E892" t="s">
        <v>3435</v>
      </c>
      <c r="F892" t="s">
        <v>3415</v>
      </c>
      <c r="G892" t="s">
        <v>3420</v>
      </c>
    </row>
    <row r="893" spans="1:7" x14ac:dyDescent="0.3">
      <c r="A893" t="s">
        <v>3471</v>
      </c>
      <c r="B893" t="s">
        <v>3414</v>
      </c>
      <c r="D893" s="11" t="s">
        <v>560</v>
      </c>
      <c r="E893" t="s">
        <v>3407</v>
      </c>
      <c r="F893" t="s">
        <v>3411</v>
      </c>
    </row>
    <row r="894" spans="1:7" x14ac:dyDescent="0.3">
      <c r="A894" t="s">
        <v>3471</v>
      </c>
      <c r="B894" t="s">
        <v>3421</v>
      </c>
      <c r="C894" t="s">
        <v>3402</v>
      </c>
      <c r="D894" s="11" t="s">
        <v>560</v>
      </c>
      <c r="E894" t="s">
        <v>4871</v>
      </c>
      <c r="G894" t="s">
        <v>3416</v>
      </c>
    </row>
  </sheetData>
  <autoFilter ref="A1:G894" xr:uid="{F3AA609F-E2DD-4040-91D1-27F5BF5AF879}"/>
  <conditionalFormatting sqref="A2:A894">
    <cfRule type="containsBlanks" dxfId="23" priority="1">
      <formula>LEN(TRIM(A2))=0</formula>
    </cfRule>
  </conditionalFormatting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1"/>
  <sheetViews>
    <sheetView workbookViewId="0">
      <pane ySplit="1" topLeftCell="A2" activePane="bottomLeft" state="frozen"/>
      <selection pane="bottomLeft" activeCell="B190" sqref="B190"/>
    </sheetView>
  </sheetViews>
  <sheetFormatPr defaultRowHeight="14.4" x14ac:dyDescent="0.3"/>
  <cols>
    <col min="1" max="1" width="12" customWidth="1"/>
    <col min="2" max="2" width="22" customWidth="1"/>
    <col min="3" max="3" width="10" customWidth="1"/>
    <col min="4" max="4" width="14.5546875" customWidth="1"/>
    <col min="5" max="5" width="13" customWidth="1"/>
    <col min="6" max="6" width="12" customWidth="1"/>
    <col min="7" max="7" width="15" customWidth="1"/>
    <col min="8" max="8" width="25" customWidth="1"/>
  </cols>
  <sheetData>
    <row r="1" spans="1:10" ht="28.05" customHeight="1" x14ac:dyDescent="0.3">
      <c r="A1" s="2" t="s">
        <v>0</v>
      </c>
      <c r="B1" s="2" t="s">
        <v>3426</v>
      </c>
      <c r="C1" s="2" t="s">
        <v>3427</v>
      </c>
      <c r="D1" s="2" t="s">
        <v>3428</v>
      </c>
      <c r="E1" s="2" t="s">
        <v>3429</v>
      </c>
      <c r="F1" s="2" t="s">
        <v>3430</v>
      </c>
      <c r="G1" s="2" t="s">
        <v>3431</v>
      </c>
      <c r="H1" s="2" t="s">
        <v>3432</v>
      </c>
    </row>
    <row r="2" spans="1:10" x14ac:dyDescent="0.3">
      <c r="A2" t="s">
        <v>2964</v>
      </c>
      <c r="B2" t="s">
        <v>1977</v>
      </c>
      <c r="C2" t="s">
        <v>5245</v>
      </c>
      <c r="D2" t="s">
        <v>3433</v>
      </c>
      <c r="E2" t="s">
        <v>3434</v>
      </c>
      <c r="F2" t="s">
        <v>2390</v>
      </c>
      <c r="G2" t="s">
        <v>3435</v>
      </c>
      <c r="H2" t="s">
        <v>39</v>
      </c>
      <c r="J2" t="str">
        <f>SUBSTITUTE(I2," ", "")</f>
        <v/>
      </c>
    </row>
    <row r="3" spans="1:10" x14ac:dyDescent="0.3">
      <c r="A3" t="s">
        <v>1917</v>
      </c>
      <c r="B3" t="s">
        <v>1977</v>
      </c>
      <c r="C3" t="s">
        <v>5245</v>
      </c>
      <c r="D3" t="s">
        <v>3433</v>
      </c>
      <c r="E3" t="s">
        <v>5254</v>
      </c>
      <c r="F3" t="s">
        <v>1920</v>
      </c>
      <c r="G3" t="s">
        <v>3435</v>
      </c>
      <c r="H3" t="s">
        <v>3436</v>
      </c>
      <c r="J3" t="str">
        <f t="shared" ref="J3:J66" si="0">SUBSTITUTE(I3," ", "")</f>
        <v/>
      </c>
    </row>
    <row r="4" spans="1:10" x14ac:dyDescent="0.3">
      <c r="A4" t="s">
        <v>1700</v>
      </c>
      <c r="B4" t="s">
        <v>190</v>
      </c>
      <c r="C4" t="s">
        <v>5246</v>
      </c>
      <c r="D4" t="s">
        <v>3433</v>
      </c>
      <c r="E4" t="s">
        <v>5253</v>
      </c>
      <c r="F4" t="s">
        <v>1704</v>
      </c>
      <c r="H4" t="s">
        <v>3437</v>
      </c>
      <c r="J4" t="str">
        <f t="shared" si="0"/>
        <v/>
      </c>
    </row>
    <row r="5" spans="1:10" x14ac:dyDescent="0.3">
      <c r="A5" t="s">
        <v>2983</v>
      </c>
      <c r="B5" t="s">
        <v>568</v>
      </c>
      <c r="C5" t="s">
        <v>5247</v>
      </c>
      <c r="D5" t="s">
        <v>5249</v>
      </c>
      <c r="E5" t="s">
        <v>3434</v>
      </c>
      <c r="F5" t="s">
        <v>2986</v>
      </c>
      <c r="G5" t="s">
        <v>3438</v>
      </c>
      <c r="J5" t="str">
        <f t="shared" si="0"/>
        <v/>
      </c>
    </row>
    <row r="6" spans="1:10" x14ac:dyDescent="0.3">
      <c r="A6" t="s">
        <v>3513</v>
      </c>
      <c r="B6" t="s">
        <v>799</v>
      </c>
      <c r="C6" t="s">
        <v>3441</v>
      </c>
      <c r="D6" t="s">
        <v>5251</v>
      </c>
      <c r="E6" t="s">
        <v>3434</v>
      </c>
      <c r="F6" t="s">
        <v>2472</v>
      </c>
      <c r="G6" t="s">
        <v>3435</v>
      </c>
      <c r="J6" t="str">
        <f t="shared" si="0"/>
        <v/>
      </c>
    </row>
    <row r="7" spans="1:10" x14ac:dyDescent="0.3">
      <c r="A7" t="s">
        <v>3489</v>
      </c>
      <c r="B7" t="s">
        <v>173</v>
      </c>
      <c r="C7" t="s">
        <v>5247</v>
      </c>
      <c r="D7" t="s">
        <v>5249</v>
      </c>
      <c r="E7" t="s">
        <v>3434</v>
      </c>
      <c r="F7" t="s">
        <v>1373</v>
      </c>
      <c r="G7" t="s">
        <v>3438</v>
      </c>
      <c r="J7" t="str">
        <f t="shared" si="0"/>
        <v/>
      </c>
    </row>
    <row r="8" spans="1:10" x14ac:dyDescent="0.3">
      <c r="A8" t="s">
        <v>1285</v>
      </c>
      <c r="B8" t="s">
        <v>568</v>
      </c>
      <c r="C8" t="s">
        <v>5245</v>
      </c>
      <c r="D8" t="s">
        <v>5249</v>
      </c>
      <c r="F8" t="s">
        <v>662</v>
      </c>
      <c r="G8" t="s">
        <v>3435</v>
      </c>
      <c r="H8" t="s">
        <v>3437</v>
      </c>
      <c r="J8" t="str">
        <f t="shared" si="0"/>
        <v/>
      </c>
    </row>
    <row r="9" spans="1:10" x14ac:dyDescent="0.3">
      <c r="A9" t="s">
        <v>3497</v>
      </c>
      <c r="B9" t="s">
        <v>799</v>
      </c>
      <c r="C9" t="s">
        <v>5246</v>
      </c>
      <c r="D9" t="s">
        <v>5251</v>
      </c>
      <c r="E9" t="s">
        <v>3434</v>
      </c>
      <c r="F9" t="s">
        <v>1110</v>
      </c>
      <c r="G9" t="s">
        <v>3435</v>
      </c>
      <c r="H9" t="s">
        <v>3437</v>
      </c>
      <c r="J9" t="str">
        <f t="shared" si="0"/>
        <v/>
      </c>
    </row>
    <row r="10" spans="1:10" x14ac:dyDescent="0.3">
      <c r="A10" t="s">
        <v>3096</v>
      </c>
      <c r="B10" t="s">
        <v>574</v>
      </c>
      <c r="C10" t="s">
        <v>5246</v>
      </c>
      <c r="D10" t="s">
        <v>5250</v>
      </c>
      <c r="E10" t="s">
        <v>3434</v>
      </c>
      <c r="F10" t="s">
        <v>3100</v>
      </c>
      <c r="G10" t="s">
        <v>3440</v>
      </c>
      <c r="H10" t="s">
        <v>3436</v>
      </c>
      <c r="J10" t="str">
        <f t="shared" si="0"/>
        <v/>
      </c>
    </row>
    <row r="11" spans="1:10" x14ac:dyDescent="0.3">
      <c r="A11" t="s">
        <v>2060</v>
      </c>
      <c r="B11" t="s">
        <v>1977</v>
      </c>
      <c r="C11" t="s">
        <v>3441</v>
      </c>
      <c r="F11" t="s">
        <v>2062</v>
      </c>
      <c r="G11" t="s">
        <v>3435</v>
      </c>
      <c r="J11" t="str">
        <f t="shared" si="0"/>
        <v/>
      </c>
    </row>
    <row r="12" spans="1:10" x14ac:dyDescent="0.3">
      <c r="A12" t="s">
        <v>608</v>
      </c>
      <c r="B12" t="s">
        <v>1005</v>
      </c>
      <c r="C12" t="s">
        <v>5248</v>
      </c>
      <c r="D12" t="s">
        <v>5249</v>
      </c>
      <c r="E12" t="s">
        <v>3434</v>
      </c>
      <c r="G12" t="s">
        <v>3438</v>
      </c>
      <c r="H12" t="s">
        <v>39</v>
      </c>
      <c r="J12" t="str">
        <f t="shared" si="0"/>
        <v/>
      </c>
    </row>
    <row r="13" spans="1:10" x14ac:dyDescent="0.3">
      <c r="A13" t="s">
        <v>828</v>
      </c>
      <c r="B13" t="s">
        <v>141</v>
      </c>
      <c r="C13" t="s">
        <v>3587</v>
      </c>
      <c r="D13" t="s">
        <v>5249</v>
      </c>
      <c r="E13" t="s">
        <v>5253</v>
      </c>
      <c r="F13" t="s">
        <v>832</v>
      </c>
      <c r="G13" t="s">
        <v>3407</v>
      </c>
      <c r="H13" t="s">
        <v>3436</v>
      </c>
      <c r="J13" t="str">
        <f t="shared" si="0"/>
        <v/>
      </c>
    </row>
    <row r="14" spans="1:10" x14ac:dyDescent="0.3">
      <c r="A14" t="s">
        <v>1381</v>
      </c>
      <c r="B14" t="s">
        <v>2294</v>
      </c>
      <c r="C14" t="s">
        <v>5247</v>
      </c>
      <c r="D14" t="s">
        <v>3433</v>
      </c>
      <c r="F14" t="s">
        <v>1383</v>
      </c>
      <c r="G14" t="s">
        <v>3438</v>
      </c>
      <c r="J14" t="str">
        <f t="shared" si="0"/>
        <v/>
      </c>
    </row>
    <row r="15" spans="1:10" x14ac:dyDescent="0.3">
      <c r="A15" t="s">
        <v>3191</v>
      </c>
      <c r="B15" t="s">
        <v>1422</v>
      </c>
      <c r="C15" t="s">
        <v>3441</v>
      </c>
      <c r="D15" t="s">
        <v>3433</v>
      </c>
      <c r="E15" t="s">
        <v>5254</v>
      </c>
      <c r="F15" t="s">
        <v>3193</v>
      </c>
      <c r="G15" t="s">
        <v>3438</v>
      </c>
      <c r="J15" t="str">
        <f t="shared" si="0"/>
        <v/>
      </c>
    </row>
    <row r="16" spans="1:10" x14ac:dyDescent="0.3">
      <c r="A16" t="s">
        <v>1678</v>
      </c>
      <c r="B16" t="s">
        <v>141</v>
      </c>
      <c r="C16" t="s">
        <v>5247</v>
      </c>
      <c r="D16" t="s">
        <v>3433</v>
      </c>
      <c r="E16" t="s">
        <v>5253</v>
      </c>
      <c r="H16" t="s">
        <v>3436</v>
      </c>
      <c r="J16" t="str">
        <f t="shared" si="0"/>
        <v/>
      </c>
    </row>
    <row r="17" spans="1:10" x14ac:dyDescent="0.3">
      <c r="A17" t="s">
        <v>1203</v>
      </c>
      <c r="B17" t="s">
        <v>190</v>
      </c>
      <c r="C17" t="s">
        <v>5245</v>
      </c>
      <c r="D17" t="s">
        <v>5249</v>
      </c>
      <c r="E17" t="s">
        <v>3434</v>
      </c>
      <c r="F17" t="s">
        <v>1207</v>
      </c>
      <c r="G17" t="s">
        <v>3438</v>
      </c>
      <c r="H17" t="s">
        <v>3443</v>
      </c>
      <c r="J17" t="str">
        <f t="shared" si="0"/>
        <v/>
      </c>
    </row>
    <row r="18" spans="1:10" x14ac:dyDescent="0.3">
      <c r="A18" t="s">
        <v>3493</v>
      </c>
      <c r="B18" t="s">
        <v>574</v>
      </c>
      <c r="C18" t="s">
        <v>3441</v>
      </c>
      <c r="E18" t="s">
        <v>3434</v>
      </c>
      <c r="F18" t="s">
        <v>1583</v>
      </c>
      <c r="G18" t="s">
        <v>3407</v>
      </c>
      <c r="J18" t="str">
        <f t="shared" si="0"/>
        <v/>
      </c>
    </row>
    <row r="19" spans="1:10" x14ac:dyDescent="0.3">
      <c r="A19" t="s">
        <v>3525</v>
      </c>
      <c r="B19" t="s">
        <v>1977</v>
      </c>
      <c r="C19" t="s">
        <v>5245</v>
      </c>
      <c r="D19" t="s">
        <v>5251</v>
      </c>
      <c r="E19" t="s">
        <v>5254</v>
      </c>
      <c r="F19" t="s">
        <v>3043</v>
      </c>
      <c r="G19" t="s">
        <v>3435</v>
      </c>
      <c r="J19" t="str">
        <f t="shared" si="0"/>
        <v/>
      </c>
    </row>
    <row r="20" spans="1:10" x14ac:dyDescent="0.3">
      <c r="A20" t="s">
        <v>684</v>
      </c>
      <c r="B20" t="s">
        <v>190</v>
      </c>
      <c r="C20" t="s">
        <v>5248</v>
      </c>
      <c r="D20" t="s">
        <v>5249</v>
      </c>
      <c r="E20" t="s">
        <v>5254</v>
      </c>
      <c r="F20" t="s">
        <v>687</v>
      </c>
      <c r="G20" t="s">
        <v>3407</v>
      </c>
      <c r="J20" t="str">
        <f t="shared" si="0"/>
        <v/>
      </c>
    </row>
    <row r="21" spans="1:10" x14ac:dyDescent="0.3">
      <c r="A21" t="s">
        <v>3505</v>
      </c>
      <c r="B21" t="s">
        <v>1005</v>
      </c>
      <c r="C21" t="s">
        <v>5246</v>
      </c>
      <c r="D21" t="s">
        <v>5249</v>
      </c>
      <c r="E21" t="s">
        <v>5254</v>
      </c>
      <c r="G21" t="s">
        <v>3403</v>
      </c>
      <c r="J21" t="str">
        <f t="shared" si="0"/>
        <v/>
      </c>
    </row>
    <row r="22" spans="1:10" x14ac:dyDescent="0.3">
      <c r="A22" t="s">
        <v>2023</v>
      </c>
      <c r="B22" t="s">
        <v>447</v>
      </c>
      <c r="C22" t="s">
        <v>3441</v>
      </c>
      <c r="D22" t="s">
        <v>5252</v>
      </c>
      <c r="E22" t="s">
        <v>3444</v>
      </c>
      <c r="F22" t="s">
        <v>2026</v>
      </c>
      <c r="G22" t="s">
        <v>3435</v>
      </c>
      <c r="H22" t="s">
        <v>3445</v>
      </c>
      <c r="J22" t="str">
        <f t="shared" si="0"/>
        <v/>
      </c>
    </row>
    <row r="23" spans="1:10" x14ac:dyDescent="0.3">
      <c r="A23" t="s">
        <v>133</v>
      </c>
      <c r="B23" t="s">
        <v>1699</v>
      </c>
      <c r="C23" t="s">
        <v>3587</v>
      </c>
      <c r="D23" t="s">
        <v>5251</v>
      </c>
      <c r="E23" t="s">
        <v>3434</v>
      </c>
      <c r="F23" t="s">
        <v>137</v>
      </c>
      <c r="J23" t="str">
        <f t="shared" si="0"/>
        <v/>
      </c>
    </row>
    <row r="24" spans="1:10" x14ac:dyDescent="0.3">
      <c r="A24" t="s">
        <v>736</v>
      </c>
      <c r="B24" t="s">
        <v>363</v>
      </c>
      <c r="C24" t="s">
        <v>5248</v>
      </c>
      <c r="D24" t="s">
        <v>5249</v>
      </c>
      <c r="F24" t="s">
        <v>584</v>
      </c>
      <c r="G24" t="s">
        <v>3435</v>
      </c>
      <c r="J24" t="str">
        <f t="shared" si="0"/>
        <v/>
      </c>
    </row>
    <row r="25" spans="1:10" x14ac:dyDescent="0.3">
      <c r="A25" t="s">
        <v>1978</v>
      </c>
      <c r="B25" t="s">
        <v>1977</v>
      </c>
      <c r="C25" t="s">
        <v>3587</v>
      </c>
      <c r="D25" t="s">
        <v>5250</v>
      </c>
      <c r="E25" t="s">
        <v>3444</v>
      </c>
      <c r="F25" t="s">
        <v>1982</v>
      </c>
      <c r="G25" t="s">
        <v>3407</v>
      </c>
      <c r="J25" t="str">
        <f t="shared" si="0"/>
        <v/>
      </c>
    </row>
    <row r="26" spans="1:10" x14ac:dyDescent="0.3">
      <c r="A26" t="s">
        <v>3501</v>
      </c>
      <c r="B26" t="s">
        <v>1977</v>
      </c>
      <c r="C26" t="s">
        <v>3441</v>
      </c>
      <c r="D26" t="s">
        <v>5249</v>
      </c>
      <c r="F26" t="s">
        <v>1936</v>
      </c>
      <c r="H26" t="s">
        <v>3437</v>
      </c>
      <c r="J26" t="str">
        <f t="shared" si="0"/>
        <v/>
      </c>
    </row>
    <row r="27" spans="1:10" x14ac:dyDescent="0.3">
      <c r="A27" s="51"/>
      <c r="B27" t="s">
        <v>111</v>
      </c>
      <c r="C27" t="s">
        <v>5248</v>
      </c>
      <c r="E27" t="s">
        <v>3444</v>
      </c>
      <c r="F27" t="s">
        <v>759</v>
      </c>
      <c r="G27" t="s">
        <v>3435</v>
      </c>
      <c r="H27" t="s">
        <v>3437</v>
      </c>
      <c r="J27" t="str">
        <f t="shared" si="0"/>
        <v/>
      </c>
    </row>
    <row r="28" spans="1:10" x14ac:dyDescent="0.3">
      <c r="A28" t="s">
        <v>482</v>
      </c>
      <c r="B28" t="s">
        <v>799</v>
      </c>
      <c r="C28" t="s">
        <v>3441</v>
      </c>
      <c r="D28" t="s">
        <v>5249</v>
      </c>
      <c r="E28" t="s">
        <v>3434</v>
      </c>
      <c r="F28" t="s">
        <v>485</v>
      </c>
      <c r="G28" t="s">
        <v>3403</v>
      </c>
      <c r="H28" t="s">
        <v>3443</v>
      </c>
      <c r="J28" t="str">
        <f t="shared" si="0"/>
        <v/>
      </c>
    </row>
    <row r="29" spans="1:10" x14ac:dyDescent="0.3">
      <c r="A29" t="s">
        <v>790</v>
      </c>
      <c r="B29" t="s">
        <v>1422</v>
      </c>
      <c r="C29" t="s">
        <v>5248</v>
      </c>
      <c r="D29" t="s">
        <v>5250</v>
      </c>
      <c r="E29" t="s">
        <v>3434</v>
      </c>
      <c r="F29" t="s">
        <v>797</v>
      </c>
      <c r="G29" t="s">
        <v>3403</v>
      </c>
      <c r="J29" t="str">
        <f t="shared" si="0"/>
        <v/>
      </c>
    </row>
    <row r="30" spans="1:10" x14ac:dyDescent="0.3">
      <c r="A30" t="s">
        <v>3096</v>
      </c>
      <c r="B30" t="s">
        <v>1005</v>
      </c>
      <c r="C30" t="s">
        <v>5245</v>
      </c>
      <c r="D30" t="s">
        <v>5250</v>
      </c>
      <c r="E30" t="s">
        <v>3444</v>
      </c>
      <c r="F30" t="s">
        <v>3100</v>
      </c>
      <c r="G30" t="s">
        <v>3407</v>
      </c>
      <c r="H30" t="s">
        <v>39</v>
      </c>
      <c r="J30" t="str">
        <f t="shared" si="0"/>
        <v/>
      </c>
    </row>
    <row r="31" spans="1:10" x14ac:dyDescent="0.3">
      <c r="A31" t="s">
        <v>910</v>
      </c>
      <c r="B31" t="s">
        <v>141</v>
      </c>
      <c r="C31" t="s">
        <v>5245</v>
      </c>
      <c r="D31" t="s">
        <v>5250</v>
      </c>
      <c r="F31" t="s">
        <v>361</v>
      </c>
      <c r="G31" t="s">
        <v>3407</v>
      </c>
      <c r="H31" t="s">
        <v>3437</v>
      </c>
      <c r="J31" t="str">
        <f t="shared" si="0"/>
        <v/>
      </c>
    </row>
    <row r="32" spans="1:10" x14ac:dyDescent="0.3">
      <c r="A32" t="s">
        <v>3473</v>
      </c>
      <c r="B32" t="s">
        <v>1005</v>
      </c>
      <c r="C32" t="s">
        <v>3587</v>
      </c>
      <c r="D32" t="s">
        <v>5249</v>
      </c>
      <c r="E32" t="s">
        <v>3444</v>
      </c>
      <c r="F32" t="s">
        <v>661</v>
      </c>
      <c r="G32" t="s">
        <v>3407</v>
      </c>
      <c r="J32" t="str">
        <f t="shared" si="0"/>
        <v/>
      </c>
    </row>
    <row r="33" spans="1:10" x14ac:dyDescent="0.3">
      <c r="A33" t="s">
        <v>3510</v>
      </c>
      <c r="B33" t="s">
        <v>1977</v>
      </c>
      <c r="C33" t="s">
        <v>5248</v>
      </c>
      <c r="D33" t="s">
        <v>5250</v>
      </c>
      <c r="E33" t="s">
        <v>3444</v>
      </c>
      <c r="F33" t="s">
        <v>376</v>
      </c>
      <c r="G33" t="s">
        <v>3438</v>
      </c>
      <c r="H33" t="s">
        <v>3437</v>
      </c>
      <c r="J33" t="str">
        <f t="shared" si="0"/>
        <v/>
      </c>
    </row>
    <row r="34" spans="1:10" x14ac:dyDescent="0.3">
      <c r="A34" t="s">
        <v>1749</v>
      </c>
      <c r="B34" t="s">
        <v>568</v>
      </c>
      <c r="C34" t="s">
        <v>5246</v>
      </c>
      <c r="D34" t="s">
        <v>3433</v>
      </c>
      <c r="E34" t="s">
        <v>3444</v>
      </c>
      <c r="F34" t="s">
        <v>1751</v>
      </c>
      <c r="G34" t="s">
        <v>3435</v>
      </c>
      <c r="H34" t="s">
        <v>3436</v>
      </c>
      <c r="J34" t="str">
        <f t="shared" si="0"/>
        <v/>
      </c>
    </row>
    <row r="35" spans="1:10" x14ac:dyDescent="0.3">
      <c r="A35" t="s">
        <v>1517</v>
      </c>
      <c r="B35" t="s">
        <v>111</v>
      </c>
      <c r="C35" t="s">
        <v>5246</v>
      </c>
      <c r="D35" t="s">
        <v>5251</v>
      </c>
      <c r="E35" t="s">
        <v>5253</v>
      </c>
      <c r="F35" t="s">
        <v>1504</v>
      </c>
      <c r="G35" t="s">
        <v>3407</v>
      </c>
      <c r="H35" t="s">
        <v>3436</v>
      </c>
      <c r="J35" t="str">
        <f t="shared" si="0"/>
        <v/>
      </c>
    </row>
    <row r="36" spans="1:10" x14ac:dyDescent="0.3">
      <c r="A36" t="s">
        <v>2721</v>
      </c>
      <c r="B36" t="s">
        <v>363</v>
      </c>
      <c r="C36" s="53" t="s">
        <v>5247</v>
      </c>
      <c r="D36" t="s">
        <v>5250</v>
      </c>
      <c r="E36" t="s">
        <v>5253</v>
      </c>
      <c r="F36" t="s">
        <v>147</v>
      </c>
      <c r="G36" t="s">
        <v>3403</v>
      </c>
      <c r="J36" t="str">
        <f t="shared" si="0"/>
        <v/>
      </c>
    </row>
    <row r="37" spans="1:10" x14ac:dyDescent="0.3">
      <c r="A37" t="s">
        <v>2761</v>
      </c>
      <c r="B37" t="s">
        <v>574</v>
      </c>
      <c r="C37" t="s">
        <v>5246</v>
      </c>
      <c r="E37" t="s">
        <v>3434</v>
      </c>
      <c r="F37" t="s">
        <v>2764</v>
      </c>
      <c r="H37" t="s">
        <v>3437</v>
      </c>
      <c r="J37" t="str">
        <f t="shared" si="0"/>
        <v/>
      </c>
    </row>
    <row r="38" spans="1:10" x14ac:dyDescent="0.3">
      <c r="A38" t="s">
        <v>3495</v>
      </c>
      <c r="B38" t="s">
        <v>190</v>
      </c>
      <c r="C38" t="s">
        <v>5247</v>
      </c>
      <c r="D38" t="s">
        <v>5251</v>
      </c>
      <c r="E38" t="s">
        <v>3434</v>
      </c>
      <c r="F38" t="s">
        <v>1655</v>
      </c>
      <c r="G38" t="s">
        <v>3403</v>
      </c>
      <c r="H38" t="s">
        <v>3437</v>
      </c>
      <c r="J38" t="str">
        <f t="shared" si="0"/>
        <v/>
      </c>
    </row>
    <row r="39" spans="1:10" x14ac:dyDescent="0.3">
      <c r="A39" t="s">
        <v>2178</v>
      </c>
      <c r="B39" t="s">
        <v>173</v>
      </c>
      <c r="C39" t="s">
        <v>3441</v>
      </c>
      <c r="D39" t="s">
        <v>5249</v>
      </c>
      <c r="E39" t="s">
        <v>5253</v>
      </c>
      <c r="F39" t="s">
        <v>155</v>
      </c>
      <c r="H39" t="s">
        <v>39</v>
      </c>
      <c r="J39" t="str">
        <f t="shared" si="0"/>
        <v/>
      </c>
    </row>
    <row r="40" spans="1:10" x14ac:dyDescent="0.3">
      <c r="A40" t="s">
        <v>411</v>
      </c>
      <c r="B40" t="s">
        <v>1977</v>
      </c>
      <c r="C40" t="s">
        <v>3441</v>
      </c>
      <c r="D40" t="s">
        <v>5250</v>
      </c>
      <c r="F40" t="s">
        <v>414</v>
      </c>
      <c r="G40" t="s">
        <v>3440</v>
      </c>
      <c r="J40" t="str">
        <f t="shared" si="0"/>
        <v/>
      </c>
    </row>
    <row r="41" spans="1:10" x14ac:dyDescent="0.3">
      <c r="A41" t="s">
        <v>2342</v>
      </c>
      <c r="B41" t="s">
        <v>363</v>
      </c>
      <c r="C41" s="53" t="s">
        <v>3441</v>
      </c>
      <c r="D41" t="s">
        <v>5251</v>
      </c>
      <c r="E41" t="s">
        <v>3444</v>
      </c>
      <c r="F41" t="s">
        <v>2345</v>
      </c>
      <c r="G41" t="s">
        <v>3407</v>
      </c>
      <c r="H41" t="s">
        <v>39</v>
      </c>
      <c r="J41" t="str">
        <f t="shared" si="0"/>
        <v/>
      </c>
    </row>
    <row r="42" spans="1:10" x14ac:dyDescent="0.3">
      <c r="A42" t="s">
        <v>1253</v>
      </c>
      <c r="B42" t="s">
        <v>574</v>
      </c>
      <c r="C42" t="s">
        <v>3441</v>
      </c>
      <c r="D42" t="s">
        <v>5250</v>
      </c>
      <c r="E42" t="s">
        <v>3434</v>
      </c>
      <c r="F42" t="s">
        <v>1257</v>
      </c>
      <c r="G42" t="s">
        <v>3435</v>
      </c>
      <c r="H42" t="s">
        <v>3443</v>
      </c>
      <c r="J42" t="str">
        <f t="shared" si="0"/>
        <v/>
      </c>
    </row>
    <row r="43" spans="1:10" x14ac:dyDescent="0.3">
      <c r="A43" t="s">
        <v>1706</v>
      </c>
      <c r="B43" t="s">
        <v>1699</v>
      </c>
      <c r="C43" t="s">
        <v>5248</v>
      </c>
      <c r="E43" t="s">
        <v>3434</v>
      </c>
      <c r="F43" t="s">
        <v>1710</v>
      </c>
      <c r="G43" t="s">
        <v>3403</v>
      </c>
      <c r="J43" t="str">
        <f t="shared" si="0"/>
        <v/>
      </c>
    </row>
    <row r="44" spans="1:10" x14ac:dyDescent="0.3">
      <c r="A44" t="s">
        <v>3367</v>
      </c>
      <c r="B44" t="s">
        <v>568</v>
      </c>
      <c r="C44" t="s">
        <v>3441</v>
      </c>
      <c r="D44" t="s">
        <v>5249</v>
      </c>
      <c r="F44" t="s">
        <v>3364</v>
      </c>
      <c r="H44" t="s">
        <v>3436</v>
      </c>
      <c r="J44" t="str">
        <f t="shared" si="0"/>
        <v/>
      </c>
    </row>
    <row r="45" spans="1:10" x14ac:dyDescent="0.3">
      <c r="A45" t="s">
        <v>2989</v>
      </c>
      <c r="B45" t="s">
        <v>1977</v>
      </c>
      <c r="C45" t="s">
        <v>5248</v>
      </c>
      <c r="D45" t="s">
        <v>5250</v>
      </c>
      <c r="E45" t="s">
        <v>3444</v>
      </c>
      <c r="F45" t="s">
        <v>301</v>
      </c>
      <c r="G45" t="s">
        <v>3407</v>
      </c>
      <c r="J45" t="str">
        <f t="shared" si="0"/>
        <v/>
      </c>
    </row>
    <row r="46" spans="1:10" x14ac:dyDescent="0.3">
      <c r="A46" t="s">
        <v>730</v>
      </c>
      <c r="B46" t="s">
        <v>141</v>
      </c>
      <c r="C46" t="s">
        <v>5246</v>
      </c>
      <c r="D46" t="s">
        <v>5249</v>
      </c>
      <c r="E46" t="s">
        <v>3444</v>
      </c>
      <c r="F46" t="s">
        <v>734</v>
      </c>
      <c r="G46" t="s">
        <v>3407</v>
      </c>
      <c r="H46" t="s">
        <v>3437</v>
      </c>
      <c r="J46" t="str">
        <f t="shared" si="0"/>
        <v/>
      </c>
    </row>
    <row r="47" spans="1:10" x14ac:dyDescent="0.3">
      <c r="A47" t="s">
        <v>3525</v>
      </c>
      <c r="B47" t="s">
        <v>173</v>
      </c>
      <c r="C47" t="s">
        <v>3587</v>
      </c>
      <c r="D47" t="s">
        <v>5251</v>
      </c>
      <c r="F47" t="s">
        <v>3043</v>
      </c>
      <c r="G47" t="s">
        <v>3438</v>
      </c>
      <c r="H47" t="s">
        <v>3443</v>
      </c>
      <c r="J47" t="str">
        <f t="shared" si="0"/>
        <v/>
      </c>
    </row>
    <row r="48" spans="1:10" x14ac:dyDescent="0.3">
      <c r="A48" t="s">
        <v>3510</v>
      </c>
      <c r="B48" t="s">
        <v>1452</v>
      </c>
      <c r="C48" t="s">
        <v>5248</v>
      </c>
      <c r="E48" t="s">
        <v>5254</v>
      </c>
      <c r="F48" t="s">
        <v>376</v>
      </c>
      <c r="G48" t="s">
        <v>3403</v>
      </c>
      <c r="H48" t="s">
        <v>3437</v>
      </c>
      <c r="J48" t="str">
        <f t="shared" si="0"/>
        <v/>
      </c>
    </row>
    <row r="49" spans="1:10" x14ac:dyDescent="0.3">
      <c r="A49" t="s">
        <v>2381</v>
      </c>
      <c r="B49" t="s">
        <v>1005</v>
      </c>
      <c r="C49" t="s">
        <v>3441</v>
      </c>
      <c r="D49" t="s">
        <v>5250</v>
      </c>
      <c r="E49" t="s">
        <v>5253</v>
      </c>
      <c r="F49" t="s">
        <v>2384</v>
      </c>
      <c r="G49" t="s">
        <v>3407</v>
      </c>
      <c r="H49" t="s">
        <v>39</v>
      </c>
      <c r="J49" t="str">
        <f t="shared" si="0"/>
        <v/>
      </c>
    </row>
    <row r="50" spans="1:10" x14ac:dyDescent="0.3">
      <c r="A50" t="s">
        <v>3535</v>
      </c>
      <c r="B50" t="s">
        <v>173</v>
      </c>
      <c r="C50" s="53" t="s">
        <v>5246</v>
      </c>
      <c r="D50" t="s">
        <v>5252</v>
      </c>
      <c r="F50" t="s">
        <v>240</v>
      </c>
      <c r="G50" t="s">
        <v>3440</v>
      </c>
      <c r="J50" t="str">
        <f t="shared" si="0"/>
        <v/>
      </c>
    </row>
    <row r="51" spans="1:10" x14ac:dyDescent="0.3">
      <c r="A51" t="s">
        <v>3498</v>
      </c>
      <c r="B51" t="s">
        <v>568</v>
      </c>
      <c r="C51" t="s">
        <v>3441</v>
      </c>
      <c r="D51" t="s">
        <v>5251</v>
      </c>
      <c r="E51" t="s">
        <v>3434</v>
      </c>
      <c r="F51" t="s">
        <v>1804</v>
      </c>
      <c r="G51" t="s">
        <v>3438</v>
      </c>
      <c r="H51" t="s">
        <v>3436</v>
      </c>
      <c r="J51" t="str">
        <f t="shared" si="0"/>
        <v/>
      </c>
    </row>
    <row r="52" spans="1:10" x14ac:dyDescent="0.3">
      <c r="A52" t="s">
        <v>175</v>
      </c>
      <c r="B52" t="s">
        <v>1422</v>
      </c>
      <c r="C52" t="s">
        <v>3441</v>
      </c>
      <c r="D52" t="s">
        <v>5252</v>
      </c>
      <c r="E52" t="s">
        <v>3434</v>
      </c>
      <c r="F52" t="s">
        <v>179</v>
      </c>
      <c r="G52" t="s">
        <v>3403</v>
      </c>
      <c r="H52" t="s">
        <v>39</v>
      </c>
      <c r="J52" t="str">
        <f t="shared" si="0"/>
        <v/>
      </c>
    </row>
    <row r="53" spans="1:10" x14ac:dyDescent="0.3">
      <c r="A53" t="s">
        <v>1666</v>
      </c>
      <c r="B53" t="s">
        <v>363</v>
      </c>
      <c r="C53" s="53" t="s">
        <v>5246</v>
      </c>
      <c r="D53" t="s">
        <v>5252</v>
      </c>
      <c r="F53" t="s">
        <v>1670</v>
      </c>
      <c r="G53" t="s">
        <v>3407</v>
      </c>
      <c r="J53" t="str">
        <f t="shared" si="0"/>
        <v/>
      </c>
    </row>
    <row r="54" spans="1:10" x14ac:dyDescent="0.3">
      <c r="A54" t="s">
        <v>3313</v>
      </c>
      <c r="B54" t="s">
        <v>190</v>
      </c>
      <c r="C54" t="s">
        <v>3441</v>
      </c>
      <c r="D54" t="s">
        <v>5249</v>
      </c>
      <c r="E54" t="s">
        <v>3434</v>
      </c>
      <c r="F54" t="s">
        <v>1865</v>
      </c>
      <c r="G54" t="s">
        <v>3435</v>
      </c>
      <c r="H54" t="s">
        <v>3443</v>
      </c>
      <c r="J54" t="str">
        <f t="shared" si="0"/>
        <v/>
      </c>
    </row>
    <row r="55" spans="1:10" x14ac:dyDescent="0.3">
      <c r="A55" t="s">
        <v>3277</v>
      </c>
      <c r="B55" t="s">
        <v>574</v>
      </c>
      <c r="C55" t="s">
        <v>3441</v>
      </c>
      <c r="D55" t="s">
        <v>5249</v>
      </c>
      <c r="E55" t="s">
        <v>5254</v>
      </c>
      <c r="F55" t="s">
        <v>3281</v>
      </c>
      <c r="G55" t="s">
        <v>3435</v>
      </c>
      <c r="H55" t="s">
        <v>3443</v>
      </c>
      <c r="J55" t="str">
        <f t="shared" si="0"/>
        <v/>
      </c>
    </row>
    <row r="56" spans="1:10" x14ac:dyDescent="0.3">
      <c r="A56" t="s">
        <v>938</v>
      </c>
      <c r="B56" t="s">
        <v>173</v>
      </c>
      <c r="C56" t="s">
        <v>5247</v>
      </c>
      <c r="E56" t="s">
        <v>3434</v>
      </c>
      <c r="F56" t="s">
        <v>942</v>
      </c>
      <c r="G56" t="s">
        <v>3403</v>
      </c>
      <c r="J56" t="str">
        <f t="shared" si="0"/>
        <v/>
      </c>
    </row>
    <row r="57" spans="1:10" x14ac:dyDescent="0.3">
      <c r="A57" t="s">
        <v>2480</v>
      </c>
      <c r="B57" t="s">
        <v>568</v>
      </c>
      <c r="C57" t="s">
        <v>5247</v>
      </c>
      <c r="D57" t="s">
        <v>3433</v>
      </c>
      <c r="E57" t="s">
        <v>3434</v>
      </c>
      <c r="F57" t="s">
        <v>2484</v>
      </c>
      <c r="H57" t="s">
        <v>3437</v>
      </c>
      <c r="J57" t="str">
        <f t="shared" si="0"/>
        <v/>
      </c>
    </row>
    <row r="58" spans="1:10" x14ac:dyDescent="0.3">
      <c r="A58" t="s">
        <v>926</v>
      </c>
      <c r="B58" t="s">
        <v>1005</v>
      </c>
      <c r="C58" t="s">
        <v>5248</v>
      </c>
      <c r="D58" t="s">
        <v>5251</v>
      </c>
      <c r="E58" t="s">
        <v>3444</v>
      </c>
      <c r="F58" t="s">
        <v>929</v>
      </c>
      <c r="G58" t="s">
        <v>3438</v>
      </c>
      <c r="H58" t="s">
        <v>3445</v>
      </c>
      <c r="J58" t="str">
        <f t="shared" si="0"/>
        <v/>
      </c>
    </row>
    <row r="59" spans="1:10" x14ac:dyDescent="0.3">
      <c r="A59" t="s">
        <v>3015</v>
      </c>
      <c r="B59" t="s">
        <v>574</v>
      </c>
      <c r="C59" t="s">
        <v>5248</v>
      </c>
      <c r="D59" t="s">
        <v>5251</v>
      </c>
      <c r="E59" t="s">
        <v>3444</v>
      </c>
      <c r="F59" t="s">
        <v>3019</v>
      </c>
      <c r="G59" t="s">
        <v>3435</v>
      </c>
      <c r="H59" t="s">
        <v>3443</v>
      </c>
      <c r="J59" t="str">
        <f t="shared" si="0"/>
        <v/>
      </c>
    </row>
    <row r="60" spans="1:10" x14ac:dyDescent="0.3">
      <c r="A60" t="s">
        <v>1062</v>
      </c>
      <c r="B60" t="s">
        <v>2294</v>
      </c>
      <c r="C60" t="s">
        <v>5245</v>
      </c>
      <c r="D60" t="s">
        <v>5249</v>
      </c>
      <c r="F60" t="s">
        <v>1065</v>
      </c>
      <c r="H60" t="s">
        <v>3437</v>
      </c>
      <c r="J60" t="str">
        <f t="shared" si="0"/>
        <v/>
      </c>
    </row>
    <row r="61" spans="1:10" x14ac:dyDescent="0.3">
      <c r="A61" t="s">
        <v>1118</v>
      </c>
      <c r="B61" t="s">
        <v>363</v>
      </c>
      <c r="C61" s="53" t="s">
        <v>5245</v>
      </c>
      <c r="D61" t="s">
        <v>5251</v>
      </c>
      <c r="E61" t="s">
        <v>3444</v>
      </c>
      <c r="F61" t="s">
        <v>1121</v>
      </c>
      <c r="G61" t="s">
        <v>3403</v>
      </c>
      <c r="H61" t="s">
        <v>3436</v>
      </c>
      <c r="J61" t="str">
        <f t="shared" si="0"/>
        <v/>
      </c>
    </row>
    <row r="62" spans="1:10" x14ac:dyDescent="0.3">
      <c r="A62" t="s">
        <v>1453</v>
      </c>
      <c r="B62" t="s">
        <v>111</v>
      </c>
      <c r="C62" t="s">
        <v>5247</v>
      </c>
      <c r="D62" t="s">
        <v>5249</v>
      </c>
      <c r="E62" t="s">
        <v>5254</v>
      </c>
      <c r="F62" t="s">
        <v>240</v>
      </c>
      <c r="G62" t="s">
        <v>3403</v>
      </c>
      <c r="H62" t="s">
        <v>3443</v>
      </c>
      <c r="J62" t="str">
        <f t="shared" si="0"/>
        <v/>
      </c>
    </row>
    <row r="63" spans="1:10" x14ac:dyDescent="0.3">
      <c r="A63" t="s">
        <v>3015</v>
      </c>
      <c r="B63" t="s">
        <v>363</v>
      </c>
      <c r="C63" s="53" t="s">
        <v>5246</v>
      </c>
      <c r="D63" t="s">
        <v>5250</v>
      </c>
      <c r="F63" t="s">
        <v>3019</v>
      </c>
      <c r="H63" t="s">
        <v>3445</v>
      </c>
      <c r="J63" t="str">
        <f t="shared" si="0"/>
        <v/>
      </c>
    </row>
    <row r="64" spans="1:10" x14ac:dyDescent="0.3">
      <c r="A64" t="s">
        <v>2555</v>
      </c>
      <c r="B64" t="s">
        <v>568</v>
      </c>
      <c r="C64" t="s">
        <v>5248</v>
      </c>
      <c r="D64" t="s">
        <v>5251</v>
      </c>
      <c r="F64" t="s">
        <v>2557</v>
      </c>
      <c r="G64" t="s">
        <v>3403</v>
      </c>
      <c r="H64" t="s">
        <v>3436</v>
      </c>
      <c r="J64" t="str">
        <f t="shared" si="0"/>
        <v/>
      </c>
    </row>
    <row r="65" spans="1:10" x14ac:dyDescent="0.3">
      <c r="A65" t="s">
        <v>3512</v>
      </c>
      <c r="B65" t="s">
        <v>574</v>
      </c>
      <c r="C65" t="s">
        <v>5246</v>
      </c>
      <c r="D65" t="s">
        <v>5251</v>
      </c>
      <c r="E65" t="s">
        <v>5254</v>
      </c>
      <c r="F65" t="s">
        <v>1208</v>
      </c>
      <c r="G65" t="s">
        <v>3440</v>
      </c>
      <c r="H65" t="s">
        <v>3445</v>
      </c>
      <c r="J65" t="str">
        <f t="shared" si="0"/>
        <v/>
      </c>
    </row>
    <row r="66" spans="1:10" x14ac:dyDescent="0.3">
      <c r="A66" t="s">
        <v>1808</v>
      </c>
      <c r="B66" t="s">
        <v>2294</v>
      </c>
      <c r="C66" t="s">
        <v>5246</v>
      </c>
      <c r="E66" t="s">
        <v>3434</v>
      </c>
      <c r="F66" t="s">
        <v>1765</v>
      </c>
      <c r="G66" t="s">
        <v>3435</v>
      </c>
      <c r="H66" t="s">
        <v>3437</v>
      </c>
      <c r="J66" t="str">
        <f t="shared" si="0"/>
        <v/>
      </c>
    </row>
    <row r="67" spans="1:10" x14ac:dyDescent="0.3">
      <c r="A67" t="s">
        <v>633</v>
      </c>
      <c r="B67" t="s">
        <v>447</v>
      </c>
      <c r="C67" t="s">
        <v>5246</v>
      </c>
      <c r="D67" t="s">
        <v>5252</v>
      </c>
      <c r="E67" t="s">
        <v>3434</v>
      </c>
      <c r="F67" t="s">
        <v>636</v>
      </c>
      <c r="G67" t="s">
        <v>3440</v>
      </c>
      <c r="H67" t="s">
        <v>3445</v>
      </c>
      <c r="J67" t="str">
        <f t="shared" ref="J67:J130" si="1">SUBSTITUTE(I67," ", "")</f>
        <v/>
      </c>
    </row>
    <row r="68" spans="1:10" x14ac:dyDescent="0.3">
      <c r="A68" t="s">
        <v>2128</v>
      </c>
      <c r="B68" t="s">
        <v>1005</v>
      </c>
      <c r="C68" t="s">
        <v>5246</v>
      </c>
      <c r="E68" t="s">
        <v>5253</v>
      </c>
      <c r="F68" t="s">
        <v>2057</v>
      </c>
      <c r="G68" t="s">
        <v>3438</v>
      </c>
      <c r="J68" t="str">
        <f t="shared" si="1"/>
        <v/>
      </c>
    </row>
    <row r="69" spans="1:10" x14ac:dyDescent="0.3">
      <c r="A69" s="51"/>
      <c r="B69" t="s">
        <v>574</v>
      </c>
      <c r="C69" t="s">
        <v>3587</v>
      </c>
      <c r="D69" t="s">
        <v>3433</v>
      </c>
      <c r="E69" t="s">
        <v>3434</v>
      </c>
      <c r="F69" t="s">
        <v>2904</v>
      </c>
      <c r="J69" t="str">
        <f t="shared" si="1"/>
        <v/>
      </c>
    </row>
    <row r="70" spans="1:10" x14ac:dyDescent="0.3">
      <c r="A70" t="s">
        <v>1859</v>
      </c>
      <c r="B70" t="s">
        <v>363</v>
      </c>
      <c r="C70" t="s">
        <v>5248</v>
      </c>
      <c r="D70" t="s">
        <v>5250</v>
      </c>
      <c r="E70" t="s">
        <v>3444</v>
      </c>
      <c r="F70" t="s">
        <v>1862</v>
      </c>
      <c r="G70" t="s">
        <v>3440</v>
      </c>
      <c r="H70" t="s">
        <v>3445</v>
      </c>
      <c r="J70" t="str">
        <f t="shared" si="1"/>
        <v/>
      </c>
    </row>
    <row r="71" spans="1:10" x14ac:dyDescent="0.3">
      <c r="A71" t="s">
        <v>891</v>
      </c>
      <c r="B71" t="s">
        <v>1977</v>
      </c>
      <c r="C71" t="s">
        <v>5246</v>
      </c>
      <c r="E71" t="s">
        <v>3434</v>
      </c>
      <c r="F71" t="s">
        <v>894</v>
      </c>
      <c r="G71" t="s">
        <v>3440</v>
      </c>
      <c r="H71" t="s">
        <v>3445</v>
      </c>
      <c r="J71" t="str">
        <f t="shared" si="1"/>
        <v/>
      </c>
    </row>
    <row r="72" spans="1:10" x14ac:dyDescent="0.3">
      <c r="A72" t="s">
        <v>2097</v>
      </c>
      <c r="B72" t="s">
        <v>447</v>
      </c>
      <c r="C72" t="s">
        <v>3441</v>
      </c>
      <c r="E72" t="s">
        <v>3444</v>
      </c>
      <c r="F72" t="s">
        <v>1514</v>
      </c>
      <c r="G72" t="s">
        <v>3435</v>
      </c>
      <c r="H72" t="s">
        <v>39</v>
      </c>
      <c r="J72" t="str">
        <f t="shared" si="1"/>
        <v/>
      </c>
    </row>
    <row r="73" spans="1:10" x14ac:dyDescent="0.3">
      <c r="A73" t="s">
        <v>3503</v>
      </c>
      <c r="B73" t="s">
        <v>173</v>
      </c>
      <c r="C73" s="53" t="s">
        <v>5246</v>
      </c>
      <c r="D73" t="s">
        <v>5250</v>
      </c>
      <c r="E73" t="s">
        <v>3444</v>
      </c>
      <c r="F73" t="s">
        <v>2007</v>
      </c>
      <c r="G73" t="s">
        <v>3403</v>
      </c>
      <c r="H73" t="s">
        <v>3436</v>
      </c>
      <c r="J73" t="str">
        <f t="shared" si="1"/>
        <v/>
      </c>
    </row>
    <row r="74" spans="1:10" x14ac:dyDescent="0.3">
      <c r="A74" t="s">
        <v>2450</v>
      </c>
      <c r="B74" t="s">
        <v>1699</v>
      </c>
      <c r="C74" t="s">
        <v>5248</v>
      </c>
      <c r="D74" t="s">
        <v>5252</v>
      </c>
      <c r="E74" t="s">
        <v>3444</v>
      </c>
      <c r="F74" t="s">
        <v>2452</v>
      </c>
      <c r="G74" t="s">
        <v>3403</v>
      </c>
      <c r="H74" t="s">
        <v>3436</v>
      </c>
      <c r="J74" t="str">
        <f t="shared" si="1"/>
        <v/>
      </c>
    </row>
    <row r="75" spans="1:10" x14ac:dyDescent="0.3">
      <c r="A75" t="s">
        <v>1386</v>
      </c>
      <c r="B75" t="s">
        <v>1452</v>
      </c>
      <c r="C75" t="s">
        <v>5245</v>
      </c>
      <c r="D75" t="s">
        <v>3433</v>
      </c>
      <c r="E75" t="s">
        <v>3434</v>
      </c>
      <c r="F75" t="s">
        <v>1389</v>
      </c>
      <c r="G75" t="s">
        <v>3440</v>
      </c>
      <c r="H75" t="s">
        <v>39</v>
      </c>
      <c r="J75" t="str">
        <f t="shared" si="1"/>
        <v/>
      </c>
    </row>
    <row r="76" spans="1:10" x14ac:dyDescent="0.3">
      <c r="A76" t="s">
        <v>1307</v>
      </c>
      <c r="B76" t="s">
        <v>1977</v>
      </c>
      <c r="C76" t="s">
        <v>3441</v>
      </c>
      <c r="D76" t="s">
        <v>5249</v>
      </c>
      <c r="E76" t="s">
        <v>3434</v>
      </c>
      <c r="F76" t="s">
        <v>667</v>
      </c>
      <c r="G76" t="s">
        <v>3438</v>
      </c>
      <c r="H76" t="s">
        <v>3443</v>
      </c>
      <c r="J76" t="str">
        <f t="shared" si="1"/>
        <v/>
      </c>
    </row>
    <row r="77" spans="1:10" x14ac:dyDescent="0.3">
      <c r="A77" t="s">
        <v>1098</v>
      </c>
      <c r="B77" t="s">
        <v>1005</v>
      </c>
      <c r="C77" t="s">
        <v>3441</v>
      </c>
      <c r="D77" t="s">
        <v>5250</v>
      </c>
      <c r="E77" t="s">
        <v>5253</v>
      </c>
      <c r="F77" t="s">
        <v>1101</v>
      </c>
      <c r="G77" t="s">
        <v>3438</v>
      </c>
      <c r="H77" t="s">
        <v>3445</v>
      </c>
      <c r="J77" t="str">
        <f t="shared" si="1"/>
        <v/>
      </c>
    </row>
    <row r="78" spans="1:10" x14ac:dyDescent="0.3">
      <c r="A78" t="s">
        <v>3167</v>
      </c>
      <c r="B78" t="s">
        <v>190</v>
      </c>
      <c r="C78" t="s">
        <v>5247</v>
      </c>
      <c r="D78" t="s">
        <v>3433</v>
      </c>
      <c r="E78" t="s">
        <v>5253</v>
      </c>
      <c r="F78" t="s">
        <v>622</v>
      </c>
      <c r="G78" t="s">
        <v>3440</v>
      </c>
      <c r="H78" t="s">
        <v>3443</v>
      </c>
      <c r="J78" t="str">
        <f t="shared" si="1"/>
        <v/>
      </c>
    </row>
    <row r="79" spans="1:10" x14ac:dyDescent="0.3">
      <c r="A79" t="s">
        <v>2490</v>
      </c>
      <c r="B79" t="s">
        <v>173</v>
      </c>
      <c r="C79" t="s">
        <v>3441</v>
      </c>
      <c r="F79" t="s">
        <v>500</v>
      </c>
      <c r="G79" t="s">
        <v>3435</v>
      </c>
      <c r="H79" t="s">
        <v>3443</v>
      </c>
      <c r="J79" t="str">
        <f t="shared" si="1"/>
        <v/>
      </c>
    </row>
    <row r="80" spans="1:10" x14ac:dyDescent="0.3">
      <c r="A80" s="51"/>
      <c r="B80" t="s">
        <v>173</v>
      </c>
      <c r="C80" t="s">
        <v>3441</v>
      </c>
      <c r="D80" t="s">
        <v>3433</v>
      </c>
      <c r="E80" t="s">
        <v>3444</v>
      </c>
      <c r="F80" t="s">
        <v>445</v>
      </c>
      <c r="G80" t="s">
        <v>3407</v>
      </c>
      <c r="H80" t="s">
        <v>3437</v>
      </c>
      <c r="J80" t="str">
        <f t="shared" si="1"/>
        <v/>
      </c>
    </row>
    <row r="81" spans="1:10" x14ac:dyDescent="0.3">
      <c r="A81" t="s">
        <v>1904</v>
      </c>
      <c r="B81" t="s">
        <v>173</v>
      </c>
      <c r="C81" t="s">
        <v>3441</v>
      </c>
      <c r="D81" t="s">
        <v>5249</v>
      </c>
      <c r="E81" t="s">
        <v>3434</v>
      </c>
      <c r="F81" t="s">
        <v>1383</v>
      </c>
      <c r="G81" t="s">
        <v>3407</v>
      </c>
      <c r="H81" t="s">
        <v>3443</v>
      </c>
      <c r="J81" t="str">
        <f t="shared" si="1"/>
        <v/>
      </c>
    </row>
    <row r="82" spans="1:10" x14ac:dyDescent="0.3">
      <c r="A82" t="s">
        <v>3493</v>
      </c>
      <c r="B82" t="s">
        <v>1452</v>
      </c>
      <c r="C82" t="s">
        <v>5248</v>
      </c>
      <c r="D82" t="s">
        <v>5250</v>
      </c>
      <c r="E82" t="s">
        <v>3434</v>
      </c>
      <c r="F82" t="s">
        <v>1583</v>
      </c>
      <c r="G82" t="s">
        <v>3403</v>
      </c>
      <c r="H82" t="s">
        <v>3445</v>
      </c>
      <c r="J82" t="str">
        <f t="shared" si="1"/>
        <v/>
      </c>
    </row>
    <row r="83" spans="1:10" x14ac:dyDescent="0.3">
      <c r="A83" t="s">
        <v>2054</v>
      </c>
      <c r="B83" t="s">
        <v>574</v>
      </c>
      <c r="C83" t="s">
        <v>3441</v>
      </c>
      <c r="D83" t="s">
        <v>5250</v>
      </c>
      <c r="E83" t="s">
        <v>3444</v>
      </c>
      <c r="F83" t="s">
        <v>661</v>
      </c>
      <c r="G83" t="s">
        <v>3435</v>
      </c>
      <c r="H83" t="s">
        <v>3437</v>
      </c>
      <c r="J83" t="str">
        <f t="shared" si="1"/>
        <v/>
      </c>
    </row>
    <row r="84" spans="1:10" x14ac:dyDescent="0.3">
      <c r="A84" t="s">
        <v>3393</v>
      </c>
      <c r="B84" t="s">
        <v>111</v>
      </c>
      <c r="C84" t="s">
        <v>5248</v>
      </c>
      <c r="D84" t="s">
        <v>3433</v>
      </c>
      <c r="E84" t="s">
        <v>3444</v>
      </c>
      <c r="F84" t="s">
        <v>479</v>
      </c>
      <c r="G84" t="s">
        <v>3440</v>
      </c>
      <c r="H84" t="s">
        <v>39</v>
      </c>
      <c r="J84" t="str">
        <f t="shared" si="1"/>
        <v/>
      </c>
    </row>
    <row r="85" spans="1:10" x14ac:dyDescent="0.3">
      <c r="A85" t="s">
        <v>3497</v>
      </c>
      <c r="B85" t="s">
        <v>574</v>
      </c>
      <c r="C85" t="s">
        <v>5248</v>
      </c>
      <c r="D85" t="s">
        <v>5250</v>
      </c>
      <c r="E85" t="s">
        <v>3434</v>
      </c>
      <c r="F85" t="s">
        <v>1110</v>
      </c>
      <c r="G85" t="s">
        <v>3407</v>
      </c>
      <c r="J85" t="str">
        <f t="shared" si="1"/>
        <v/>
      </c>
    </row>
    <row r="86" spans="1:10" x14ac:dyDescent="0.3">
      <c r="A86" t="s">
        <v>3505</v>
      </c>
      <c r="B86" t="s">
        <v>574</v>
      </c>
      <c r="C86" t="s">
        <v>5247</v>
      </c>
      <c r="D86" t="s">
        <v>5250</v>
      </c>
      <c r="E86" t="s">
        <v>3444</v>
      </c>
      <c r="G86" t="s">
        <v>3438</v>
      </c>
      <c r="H86" t="s">
        <v>3436</v>
      </c>
      <c r="J86" t="str">
        <f t="shared" si="1"/>
        <v/>
      </c>
    </row>
    <row r="87" spans="1:10" x14ac:dyDescent="0.3">
      <c r="A87" t="s">
        <v>531</v>
      </c>
      <c r="B87" t="s">
        <v>2294</v>
      </c>
      <c r="C87" t="s">
        <v>5245</v>
      </c>
      <c r="D87" t="s">
        <v>5251</v>
      </c>
      <c r="E87" t="s">
        <v>3434</v>
      </c>
      <c r="F87" t="s">
        <v>535</v>
      </c>
      <c r="G87" t="s">
        <v>3440</v>
      </c>
      <c r="H87" t="s">
        <v>3443</v>
      </c>
      <c r="J87" t="str">
        <f t="shared" si="1"/>
        <v/>
      </c>
    </row>
    <row r="88" spans="1:10" x14ac:dyDescent="0.3">
      <c r="A88" t="s">
        <v>1093</v>
      </c>
      <c r="B88" t="s">
        <v>190</v>
      </c>
      <c r="C88" t="s">
        <v>5246</v>
      </c>
      <c r="D88" t="s">
        <v>3433</v>
      </c>
      <c r="E88" t="s">
        <v>5253</v>
      </c>
      <c r="F88" t="s">
        <v>963</v>
      </c>
      <c r="G88" t="s">
        <v>3403</v>
      </c>
      <c r="H88" t="s">
        <v>3445</v>
      </c>
      <c r="J88" t="str">
        <f t="shared" si="1"/>
        <v/>
      </c>
    </row>
    <row r="89" spans="1:10" x14ac:dyDescent="0.3">
      <c r="A89" t="s">
        <v>2023</v>
      </c>
      <c r="B89" t="s">
        <v>574</v>
      </c>
      <c r="C89" t="s">
        <v>5247</v>
      </c>
      <c r="D89" t="s">
        <v>5251</v>
      </c>
      <c r="E89" t="s">
        <v>5254</v>
      </c>
      <c r="F89" t="s">
        <v>2026</v>
      </c>
      <c r="G89" t="s">
        <v>3403</v>
      </c>
      <c r="J89" t="str">
        <f t="shared" si="1"/>
        <v/>
      </c>
    </row>
    <row r="90" spans="1:10" x14ac:dyDescent="0.3">
      <c r="A90" t="s">
        <v>2949</v>
      </c>
      <c r="B90" t="s">
        <v>1699</v>
      </c>
      <c r="C90" t="s">
        <v>5246</v>
      </c>
      <c r="D90" t="s">
        <v>5249</v>
      </c>
      <c r="F90" t="s">
        <v>385</v>
      </c>
      <c r="G90" t="s">
        <v>3407</v>
      </c>
      <c r="J90" t="str">
        <f t="shared" si="1"/>
        <v/>
      </c>
    </row>
    <row r="91" spans="1:10" x14ac:dyDescent="0.3">
      <c r="A91" t="s">
        <v>1118</v>
      </c>
      <c r="B91" t="s">
        <v>141</v>
      </c>
      <c r="C91" t="s">
        <v>5245</v>
      </c>
      <c r="D91" t="s">
        <v>5250</v>
      </c>
      <c r="E91" t="s">
        <v>3444</v>
      </c>
      <c r="F91" t="s">
        <v>1121</v>
      </c>
      <c r="G91" t="s">
        <v>3407</v>
      </c>
      <c r="H91" t="s">
        <v>3436</v>
      </c>
      <c r="J91" t="str">
        <f t="shared" si="1"/>
        <v/>
      </c>
    </row>
    <row r="92" spans="1:10" x14ac:dyDescent="0.3">
      <c r="A92" t="s">
        <v>2289</v>
      </c>
      <c r="B92" t="s">
        <v>141</v>
      </c>
      <c r="C92" t="s">
        <v>3587</v>
      </c>
      <c r="D92" t="s">
        <v>5251</v>
      </c>
      <c r="E92" t="s">
        <v>3444</v>
      </c>
      <c r="F92" t="s">
        <v>2292</v>
      </c>
      <c r="G92" t="s">
        <v>3435</v>
      </c>
      <c r="J92" t="str">
        <f t="shared" si="1"/>
        <v/>
      </c>
    </row>
    <row r="93" spans="1:10" x14ac:dyDescent="0.3">
      <c r="A93" t="s">
        <v>2411</v>
      </c>
      <c r="B93" t="s">
        <v>568</v>
      </c>
      <c r="C93" t="s">
        <v>3587</v>
      </c>
      <c r="D93" t="s">
        <v>5251</v>
      </c>
      <c r="E93" t="s">
        <v>3444</v>
      </c>
      <c r="F93" t="s">
        <v>128</v>
      </c>
      <c r="G93" t="s">
        <v>3440</v>
      </c>
      <c r="H93" t="s">
        <v>39</v>
      </c>
      <c r="J93" t="str">
        <f t="shared" si="1"/>
        <v/>
      </c>
    </row>
    <row r="94" spans="1:10" x14ac:dyDescent="0.3">
      <c r="A94" t="s">
        <v>3506</v>
      </c>
      <c r="B94" t="s">
        <v>173</v>
      </c>
      <c r="C94" s="53" t="s">
        <v>5246</v>
      </c>
      <c r="F94" t="s">
        <v>326</v>
      </c>
      <c r="G94" t="s">
        <v>3403</v>
      </c>
      <c r="H94" t="s">
        <v>3443</v>
      </c>
      <c r="J94" t="str">
        <f t="shared" si="1"/>
        <v/>
      </c>
    </row>
    <row r="95" spans="1:10" x14ac:dyDescent="0.3">
      <c r="A95" t="s">
        <v>3521</v>
      </c>
      <c r="B95" t="s">
        <v>1452</v>
      </c>
      <c r="C95" t="s">
        <v>5246</v>
      </c>
      <c r="D95" t="s">
        <v>5249</v>
      </c>
      <c r="E95" t="s">
        <v>5253</v>
      </c>
      <c r="F95" t="s">
        <v>2871</v>
      </c>
      <c r="G95" t="s">
        <v>3438</v>
      </c>
      <c r="J95" t="str">
        <f t="shared" si="1"/>
        <v/>
      </c>
    </row>
    <row r="96" spans="1:10" x14ac:dyDescent="0.3">
      <c r="A96" t="s">
        <v>1788</v>
      </c>
      <c r="B96" t="s">
        <v>190</v>
      </c>
      <c r="C96" t="s">
        <v>5246</v>
      </c>
      <c r="D96" t="s">
        <v>3433</v>
      </c>
      <c r="E96" t="s">
        <v>5253</v>
      </c>
      <c r="G96" t="s">
        <v>3435</v>
      </c>
      <c r="H96" t="s">
        <v>3437</v>
      </c>
      <c r="J96" t="str">
        <f t="shared" si="1"/>
        <v/>
      </c>
    </row>
    <row r="97" spans="1:10" x14ac:dyDescent="0.3">
      <c r="A97" t="s">
        <v>736</v>
      </c>
      <c r="B97" t="s">
        <v>799</v>
      </c>
      <c r="C97" t="s">
        <v>3441</v>
      </c>
      <c r="F97" t="s">
        <v>584</v>
      </c>
      <c r="G97" t="s">
        <v>3407</v>
      </c>
      <c r="H97" t="s">
        <v>3436</v>
      </c>
      <c r="J97" t="str">
        <f t="shared" si="1"/>
        <v/>
      </c>
    </row>
    <row r="98" spans="1:10" x14ac:dyDescent="0.3">
      <c r="A98" s="51"/>
      <c r="B98" t="s">
        <v>363</v>
      </c>
      <c r="C98" s="53" t="s">
        <v>5246</v>
      </c>
      <c r="E98" t="s">
        <v>3434</v>
      </c>
      <c r="F98" t="s">
        <v>1601</v>
      </c>
      <c r="G98" t="s">
        <v>3435</v>
      </c>
      <c r="H98" t="s">
        <v>3443</v>
      </c>
      <c r="J98" t="str">
        <f t="shared" si="1"/>
        <v/>
      </c>
    </row>
    <row r="99" spans="1:10" x14ac:dyDescent="0.3">
      <c r="A99" t="s">
        <v>3516</v>
      </c>
      <c r="B99" t="s">
        <v>799</v>
      </c>
      <c r="C99" t="s">
        <v>5246</v>
      </c>
      <c r="D99" t="s">
        <v>5250</v>
      </c>
      <c r="E99" t="s">
        <v>3434</v>
      </c>
      <c r="F99" t="s">
        <v>2670</v>
      </c>
      <c r="G99" t="s">
        <v>3438</v>
      </c>
      <c r="J99" t="str">
        <f t="shared" si="1"/>
        <v/>
      </c>
    </row>
    <row r="100" spans="1:10" x14ac:dyDescent="0.3">
      <c r="A100" t="s">
        <v>2861</v>
      </c>
      <c r="B100" t="s">
        <v>568</v>
      </c>
      <c r="C100" t="s">
        <v>5246</v>
      </c>
      <c r="D100" t="s">
        <v>5249</v>
      </c>
      <c r="E100" t="s">
        <v>3444</v>
      </c>
      <c r="F100" t="s">
        <v>2863</v>
      </c>
      <c r="H100" t="s">
        <v>3436</v>
      </c>
      <c r="J100" t="str">
        <f t="shared" si="1"/>
        <v/>
      </c>
    </row>
    <row r="101" spans="1:10" x14ac:dyDescent="0.3">
      <c r="A101" t="s">
        <v>1706</v>
      </c>
      <c r="B101" t="s">
        <v>1005</v>
      </c>
      <c r="C101" t="s">
        <v>5247</v>
      </c>
      <c r="D101" t="s">
        <v>3433</v>
      </c>
      <c r="E101" t="s">
        <v>5254</v>
      </c>
      <c r="F101" t="s">
        <v>1710</v>
      </c>
      <c r="G101" t="s">
        <v>3440</v>
      </c>
      <c r="H101" t="s">
        <v>3436</v>
      </c>
      <c r="J101" t="str">
        <f t="shared" si="1"/>
        <v/>
      </c>
    </row>
    <row r="102" spans="1:10" x14ac:dyDescent="0.3">
      <c r="A102" t="s">
        <v>2804</v>
      </c>
      <c r="B102" t="s">
        <v>1005</v>
      </c>
      <c r="C102" t="s">
        <v>3587</v>
      </c>
      <c r="D102" t="s">
        <v>5249</v>
      </c>
      <c r="E102" t="s">
        <v>3434</v>
      </c>
      <c r="F102" t="s">
        <v>2808</v>
      </c>
      <c r="G102" t="s">
        <v>3440</v>
      </c>
      <c r="H102" t="s">
        <v>39</v>
      </c>
      <c r="J102" t="str">
        <f t="shared" si="1"/>
        <v/>
      </c>
    </row>
    <row r="103" spans="1:10" x14ac:dyDescent="0.3">
      <c r="A103" t="s">
        <v>3284</v>
      </c>
      <c r="B103" t="s">
        <v>1005</v>
      </c>
      <c r="C103" t="s">
        <v>5245</v>
      </c>
      <c r="D103" t="s">
        <v>3433</v>
      </c>
      <c r="E103" t="s">
        <v>3444</v>
      </c>
      <c r="F103" t="s">
        <v>3287</v>
      </c>
      <c r="G103" t="s">
        <v>3438</v>
      </c>
      <c r="H103" t="s">
        <v>39</v>
      </c>
      <c r="J103" t="str">
        <f t="shared" si="1"/>
        <v/>
      </c>
    </row>
    <row r="104" spans="1:10" x14ac:dyDescent="0.3">
      <c r="A104" t="s">
        <v>474</v>
      </c>
      <c r="B104" t="s">
        <v>568</v>
      </c>
      <c r="C104" t="s">
        <v>5248</v>
      </c>
      <c r="D104" t="s">
        <v>5252</v>
      </c>
      <c r="E104" t="s">
        <v>3444</v>
      </c>
      <c r="F104" t="s">
        <v>478</v>
      </c>
      <c r="G104" t="s">
        <v>3403</v>
      </c>
      <c r="H104" t="s">
        <v>3445</v>
      </c>
      <c r="J104" t="str">
        <f t="shared" si="1"/>
        <v/>
      </c>
    </row>
    <row r="105" spans="1:10" x14ac:dyDescent="0.3">
      <c r="A105" t="s">
        <v>1412</v>
      </c>
      <c r="B105" t="s">
        <v>1452</v>
      </c>
      <c r="C105" t="s">
        <v>3587</v>
      </c>
      <c r="D105" t="s">
        <v>5251</v>
      </c>
      <c r="E105" t="s">
        <v>3434</v>
      </c>
      <c r="F105" t="s">
        <v>1414</v>
      </c>
      <c r="G105" t="s">
        <v>3403</v>
      </c>
      <c r="J105" t="str">
        <f t="shared" si="1"/>
        <v/>
      </c>
    </row>
    <row r="106" spans="1:10" x14ac:dyDescent="0.3">
      <c r="A106" t="s">
        <v>429</v>
      </c>
      <c r="B106" t="s">
        <v>2294</v>
      </c>
      <c r="C106" t="s">
        <v>5246</v>
      </c>
      <c r="D106" t="s">
        <v>5249</v>
      </c>
      <c r="E106" t="s">
        <v>3444</v>
      </c>
      <c r="F106" t="s">
        <v>432</v>
      </c>
      <c r="G106" t="s">
        <v>3440</v>
      </c>
      <c r="H106" t="s">
        <v>3443</v>
      </c>
      <c r="J106" t="str">
        <f t="shared" si="1"/>
        <v/>
      </c>
    </row>
    <row r="107" spans="1:10" x14ac:dyDescent="0.3">
      <c r="A107" t="s">
        <v>3491</v>
      </c>
      <c r="B107" t="s">
        <v>574</v>
      </c>
      <c r="C107" t="s">
        <v>3441</v>
      </c>
      <c r="E107" t="s">
        <v>3444</v>
      </c>
      <c r="F107" t="s">
        <v>1513</v>
      </c>
      <c r="G107" t="s">
        <v>3407</v>
      </c>
      <c r="J107" t="str">
        <f t="shared" si="1"/>
        <v/>
      </c>
    </row>
    <row r="108" spans="1:10" x14ac:dyDescent="0.3">
      <c r="A108" t="s">
        <v>586</v>
      </c>
      <c r="B108" t="s">
        <v>1977</v>
      </c>
      <c r="C108" t="s">
        <v>3441</v>
      </c>
      <c r="D108" t="s">
        <v>5251</v>
      </c>
      <c r="E108" t="s">
        <v>3434</v>
      </c>
      <c r="F108" t="s">
        <v>589</v>
      </c>
      <c r="G108" t="s">
        <v>3407</v>
      </c>
      <c r="H108" t="s">
        <v>3437</v>
      </c>
      <c r="J108" t="str">
        <f t="shared" si="1"/>
        <v/>
      </c>
    </row>
    <row r="109" spans="1:10" x14ac:dyDescent="0.3">
      <c r="A109" t="s">
        <v>2186</v>
      </c>
      <c r="B109" t="s">
        <v>1452</v>
      </c>
      <c r="C109" t="s">
        <v>3587</v>
      </c>
      <c r="D109" t="s">
        <v>5251</v>
      </c>
      <c r="E109" t="s">
        <v>3434</v>
      </c>
      <c r="F109" t="s">
        <v>2190</v>
      </c>
      <c r="G109" t="s">
        <v>3440</v>
      </c>
      <c r="H109" t="s">
        <v>3445</v>
      </c>
      <c r="J109" t="str">
        <f t="shared" si="1"/>
        <v/>
      </c>
    </row>
    <row r="110" spans="1:10" x14ac:dyDescent="0.3">
      <c r="A110" t="s">
        <v>790</v>
      </c>
      <c r="B110" t="s">
        <v>447</v>
      </c>
      <c r="C110" t="s">
        <v>5246</v>
      </c>
      <c r="D110" t="s">
        <v>3433</v>
      </c>
      <c r="E110" t="s">
        <v>3434</v>
      </c>
      <c r="F110" t="s">
        <v>400</v>
      </c>
      <c r="G110" t="s">
        <v>3435</v>
      </c>
      <c r="J110" t="str">
        <f t="shared" si="1"/>
        <v/>
      </c>
    </row>
    <row r="111" spans="1:10" x14ac:dyDescent="0.3">
      <c r="A111" t="s">
        <v>2404</v>
      </c>
      <c r="B111" t="s">
        <v>173</v>
      </c>
      <c r="C111" s="53" t="s">
        <v>5246</v>
      </c>
      <c r="D111" t="s">
        <v>5249</v>
      </c>
      <c r="E111" t="s">
        <v>3434</v>
      </c>
      <c r="G111" t="s">
        <v>3407</v>
      </c>
      <c r="H111" t="s">
        <v>3436</v>
      </c>
      <c r="J111" t="str">
        <f t="shared" si="1"/>
        <v/>
      </c>
    </row>
    <row r="112" spans="1:10" x14ac:dyDescent="0.3">
      <c r="A112" t="s">
        <v>1985</v>
      </c>
      <c r="B112" t="s">
        <v>111</v>
      </c>
      <c r="C112" t="s">
        <v>5247</v>
      </c>
      <c r="D112" t="s">
        <v>5250</v>
      </c>
      <c r="F112" t="s">
        <v>1986</v>
      </c>
      <c r="G112" t="s">
        <v>3435</v>
      </c>
      <c r="H112" t="s">
        <v>3445</v>
      </c>
      <c r="J112" t="str">
        <f t="shared" si="1"/>
        <v/>
      </c>
    </row>
    <row r="113" spans="1:10" x14ac:dyDescent="0.3">
      <c r="A113" t="s">
        <v>3507</v>
      </c>
      <c r="B113" t="s">
        <v>173</v>
      </c>
      <c r="C113" t="s">
        <v>3441</v>
      </c>
      <c r="E113" t="s">
        <v>3434</v>
      </c>
      <c r="F113" t="s">
        <v>1121</v>
      </c>
      <c r="G113" t="s">
        <v>3440</v>
      </c>
      <c r="J113" t="str">
        <f t="shared" si="1"/>
        <v/>
      </c>
    </row>
    <row r="114" spans="1:10" x14ac:dyDescent="0.3">
      <c r="A114" t="s">
        <v>1910</v>
      </c>
      <c r="B114" t="s">
        <v>1977</v>
      </c>
      <c r="C114" t="s">
        <v>3587</v>
      </c>
      <c r="D114" t="s">
        <v>5249</v>
      </c>
      <c r="F114" t="s">
        <v>1914</v>
      </c>
      <c r="G114" t="s">
        <v>3403</v>
      </c>
      <c r="J114" t="str">
        <f t="shared" si="1"/>
        <v/>
      </c>
    </row>
    <row r="115" spans="1:10" x14ac:dyDescent="0.3">
      <c r="A115" t="s">
        <v>2480</v>
      </c>
      <c r="B115" t="s">
        <v>141</v>
      </c>
      <c r="C115" t="s">
        <v>3441</v>
      </c>
      <c r="D115" t="s">
        <v>5250</v>
      </c>
      <c r="F115" t="s">
        <v>2484</v>
      </c>
      <c r="G115" t="s">
        <v>3435</v>
      </c>
      <c r="J115" t="str">
        <f t="shared" si="1"/>
        <v/>
      </c>
    </row>
    <row r="116" spans="1:10" x14ac:dyDescent="0.3">
      <c r="A116" t="s">
        <v>875</v>
      </c>
      <c r="B116" t="s">
        <v>574</v>
      </c>
      <c r="C116" t="s">
        <v>5247</v>
      </c>
      <c r="D116" t="s">
        <v>5250</v>
      </c>
      <c r="E116" t="s">
        <v>5253</v>
      </c>
      <c r="F116" t="s">
        <v>878</v>
      </c>
      <c r="G116" t="s">
        <v>3407</v>
      </c>
      <c r="H116" t="s">
        <v>3437</v>
      </c>
      <c r="J116" t="str">
        <f t="shared" si="1"/>
        <v/>
      </c>
    </row>
    <row r="117" spans="1:10" x14ac:dyDescent="0.3">
      <c r="A117" t="s">
        <v>1917</v>
      </c>
      <c r="B117" t="s">
        <v>1699</v>
      </c>
      <c r="C117" t="s">
        <v>3441</v>
      </c>
      <c r="D117" t="s">
        <v>3433</v>
      </c>
      <c r="E117" t="s">
        <v>3444</v>
      </c>
      <c r="F117" t="s">
        <v>1920</v>
      </c>
      <c r="G117" t="s">
        <v>3440</v>
      </c>
      <c r="J117" t="str">
        <f t="shared" si="1"/>
        <v/>
      </c>
    </row>
    <row r="118" spans="1:10" x14ac:dyDescent="0.3">
      <c r="A118" t="s">
        <v>1639</v>
      </c>
      <c r="B118" t="s">
        <v>141</v>
      </c>
      <c r="C118" t="s">
        <v>3587</v>
      </c>
      <c r="D118" t="s">
        <v>5249</v>
      </c>
      <c r="E118" t="s">
        <v>3444</v>
      </c>
      <c r="F118" t="s">
        <v>155</v>
      </c>
      <c r="H118" t="s">
        <v>3443</v>
      </c>
      <c r="J118" t="str">
        <f t="shared" si="1"/>
        <v/>
      </c>
    </row>
    <row r="119" spans="1:10" x14ac:dyDescent="0.3">
      <c r="A119" s="51"/>
      <c r="B119" t="s">
        <v>574</v>
      </c>
      <c r="C119" t="s">
        <v>5247</v>
      </c>
      <c r="D119" t="s">
        <v>3433</v>
      </c>
      <c r="E119" t="s">
        <v>3434</v>
      </c>
      <c r="F119" t="s">
        <v>2904</v>
      </c>
      <c r="G119" t="s">
        <v>3438</v>
      </c>
      <c r="H119" t="s">
        <v>3445</v>
      </c>
      <c r="J119" t="str">
        <f t="shared" si="1"/>
        <v/>
      </c>
    </row>
    <row r="120" spans="1:10" x14ac:dyDescent="0.3">
      <c r="A120" t="s">
        <v>2016</v>
      </c>
      <c r="B120" t="s">
        <v>2294</v>
      </c>
      <c r="C120" t="s">
        <v>5246</v>
      </c>
      <c r="D120" t="s">
        <v>3433</v>
      </c>
      <c r="F120" t="s">
        <v>2019</v>
      </c>
      <c r="H120" t="s">
        <v>3437</v>
      </c>
      <c r="J120" t="str">
        <f t="shared" si="1"/>
        <v/>
      </c>
    </row>
    <row r="121" spans="1:10" x14ac:dyDescent="0.3">
      <c r="A121" t="s">
        <v>2959</v>
      </c>
      <c r="B121" t="s">
        <v>190</v>
      </c>
      <c r="C121" t="s">
        <v>5246</v>
      </c>
      <c r="D121" t="s">
        <v>5250</v>
      </c>
      <c r="E121" t="s">
        <v>3444</v>
      </c>
      <c r="F121" t="s">
        <v>2247</v>
      </c>
      <c r="G121" t="s">
        <v>3403</v>
      </c>
      <c r="H121" t="s">
        <v>3443</v>
      </c>
      <c r="J121" t="str">
        <f t="shared" si="1"/>
        <v/>
      </c>
    </row>
    <row r="122" spans="1:10" x14ac:dyDescent="0.3">
      <c r="A122" t="s">
        <v>3465</v>
      </c>
      <c r="B122" t="s">
        <v>1422</v>
      </c>
      <c r="C122" t="s">
        <v>5248</v>
      </c>
      <c r="D122" t="s">
        <v>5249</v>
      </c>
      <c r="E122" t="s">
        <v>3444</v>
      </c>
      <c r="F122" t="s">
        <v>268</v>
      </c>
      <c r="G122" t="s">
        <v>3403</v>
      </c>
      <c r="H122" t="s">
        <v>3443</v>
      </c>
      <c r="J122" t="str">
        <f t="shared" si="1"/>
        <v/>
      </c>
    </row>
    <row r="123" spans="1:10" x14ac:dyDescent="0.3">
      <c r="A123" t="s">
        <v>2169</v>
      </c>
      <c r="B123" t="s">
        <v>111</v>
      </c>
      <c r="C123" t="s">
        <v>3441</v>
      </c>
      <c r="D123" t="s">
        <v>3433</v>
      </c>
      <c r="E123" t="s">
        <v>3434</v>
      </c>
      <c r="F123" t="s">
        <v>2172</v>
      </c>
      <c r="G123" t="s">
        <v>3440</v>
      </c>
      <c r="J123" t="str">
        <f t="shared" si="1"/>
        <v/>
      </c>
    </row>
    <row r="124" spans="1:10" x14ac:dyDescent="0.3">
      <c r="A124" t="s">
        <v>344</v>
      </c>
      <c r="B124" t="s">
        <v>141</v>
      </c>
      <c r="C124" t="s">
        <v>3587</v>
      </c>
      <c r="E124" t="s">
        <v>3444</v>
      </c>
      <c r="F124" t="s">
        <v>347</v>
      </c>
      <c r="G124" t="s">
        <v>3438</v>
      </c>
      <c r="J124" t="str">
        <f t="shared" si="1"/>
        <v/>
      </c>
    </row>
    <row r="125" spans="1:10" x14ac:dyDescent="0.3">
      <c r="A125" s="51"/>
      <c r="B125" t="s">
        <v>173</v>
      </c>
      <c r="C125" t="s">
        <v>5248</v>
      </c>
      <c r="E125" t="s">
        <v>5253</v>
      </c>
      <c r="F125" t="s">
        <v>2904</v>
      </c>
      <c r="G125" t="s">
        <v>3438</v>
      </c>
      <c r="H125" t="s">
        <v>3445</v>
      </c>
      <c r="J125" t="str">
        <f t="shared" si="1"/>
        <v/>
      </c>
    </row>
    <row r="126" spans="1:10" x14ac:dyDescent="0.3">
      <c r="A126" t="s">
        <v>1985</v>
      </c>
      <c r="B126" t="s">
        <v>1005</v>
      </c>
      <c r="C126" t="s">
        <v>5246</v>
      </c>
      <c r="D126" t="s">
        <v>5250</v>
      </c>
      <c r="E126" t="s">
        <v>5253</v>
      </c>
      <c r="F126" t="s">
        <v>1986</v>
      </c>
      <c r="G126" t="s">
        <v>3403</v>
      </c>
      <c r="J126" t="str">
        <f t="shared" si="1"/>
        <v/>
      </c>
    </row>
    <row r="127" spans="1:10" x14ac:dyDescent="0.3">
      <c r="A127" t="s">
        <v>2256</v>
      </c>
      <c r="B127" t="s">
        <v>2294</v>
      </c>
      <c r="C127" t="s">
        <v>5247</v>
      </c>
      <c r="D127" t="s">
        <v>5251</v>
      </c>
      <c r="E127" t="s">
        <v>3444</v>
      </c>
      <c r="F127" t="s">
        <v>1898</v>
      </c>
      <c r="G127" t="s">
        <v>3440</v>
      </c>
      <c r="H127" t="s">
        <v>3443</v>
      </c>
      <c r="J127" t="str">
        <f t="shared" si="1"/>
        <v/>
      </c>
    </row>
    <row r="128" spans="1:10" x14ac:dyDescent="0.3">
      <c r="A128" t="s">
        <v>3494</v>
      </c>
      <c r="B128" t="s">
        <v>1452</v>
      </c>
      <c r="C128" t="s">
        <v>5247</v>
      </c>
      <c r="D128" t="s">
        <v>5250</v>
      </c>
      <c r="E128" t="s">
        <v>3434</v>
      </c>
      <c r="F128" t="s">
        <v>1630</v>
      </c>
      <c r="G128" t="s">
        <v>3407</v>
      </c>
      <c r="H128" t="s">
        <v>3445</v>
      </c>
      <c r="J128" t="str">
        <f t="shared" si="1"/>
        <v/>
      </c>
    </row>
    <row r="129" spans="1:10" x14ac:dyDescent="0.3">
      <c r="A129" t="s">
        <v>3508</v>
      </c>
      <c r="B129" t="s">
        <v>1422</v>
      </c>
      <c r="C129" t="s">
        <v>5248</v>
      </c>
      <c r="D129" t="s">
        <v>3433</v>
      </c>
      <c r="E129" t="s">
        <v>3434</v>
      </c>
      <c r="F129" t="s">
        <v>2212</v>
      </c>
      <c r="G129" t="s">
        <v>3403</v>
      </c>
      <c r="H129" t="s">
        <v>3443</v>
      </c>
      <c r="J129" t="str">
        <f t="shared" si="1"/>
        <v/>
      </c>
    </row>
    <row r="130" spans="1:10" x14ac:dyDescent="0.3">
      <c r="A130" t="s">
        <v>938</v>
      </c>
      <c r="B130" t="s">
        <v>111</v>
      </c>
      <c r="C130" t="s">
        <v>5247</v>
      </c>
      <c r="D130" t="s">
        <v>3433</v>
      </c>
      <c r="E130" t="s">
        <v>3434</v>
      </c>
      <c r="F130" t="s">
        <v>942</v>
      </c>
      <c r="G130" t="s">
        <v>3407</v>
      </c>
      <c r="H130" t="s">
        <v>3437</v>
      </c>
      <c r="J130" t="str">
        <f t="shared" si="1"/>
        <v/>
      </c>
    </row>
    <row r="131" spans="1:10" x14ac:dyDescent="0.3">
      <c r="A131" t="s">
        <v>2153</v>
      </c>
      <c r="B131" t="s">
        <v>1977</v>
      </c>
      <c r="C131" t="s">
        <v>5246</v>
      </c>
      <c r="D131" t="s">
        <v>5252</v>
      </c>
      <c r="E131" t="s">
        <v>3444</v>
      </c>
      <c r="F131" t="s">
        <v>2156</v>
      </c>
      <c r="G131" t="s">
        <v>3403</v>
      </c>
      <c r="H131" t="s">
        <v>3445</v>
      </c>
      <c r="J131" t="str">
        <f t="shared" ref="J131:J194" si="2">SUBSTITUTE(I131," ", "")</f>
        <v/>
      </c>
    </row>
    <row r="132" spans="1:10" x14ac:dyDescent="0.3">
      <c r="A132" t="s">
        <v>1297</v>
      </c>
      <c r="B132" t="s">
        <v>363</v>
      </c>
      <c r="C132" t="s">
        <v>3587</v>
      </c>
      <c r="D132" t="s">
        <v>3433</v>
      </c>
      <c r="E132" t="s">
        <v>5253</v>
      </c>
      <c r="F132" t="s">
        <v>1300</v>
      </c>
      <c r="G132" t="s">
        <v>3440</v>
      </c>
      <c r="J132" t="str">
        <f t="shared" si="2"/>
        <v/>
      </c>
    </row>
    <row r="133" spans="1:10" x14ac:dyDescent="0.3">
      <c r="A133" t="s">
        <v>1960</v>
      </c>
      <c r="B133" t="s">
        <v>111</v>
      </c>
      <c r="C133" t="s">
        <v>5247</v>
      </c>
      <c r="D133" t="s">
        <v>5250</v>
      </c>
      <c r="E133" t="s">
        <v>3444</v>
      </c>
      <c r="F133" t="s">
        <v>1963</v>
      </c>
      <c r="H133" t="s">
        <v>3437</v>
      </c>
      <c r="J133" t="str">
        <f t="shared" si="2"/>
        <v/>
      </c>
    </row>
    <row r="134" spans="1:10" x14ac:dyDescent="0.3">
      <c r="A134" t="s">
        <v>1985</v>
      </c>
      <c r="B134" t="s">
        <v>568</v>
      </c>
      <c r="C134" t="s">
        <v>5248</v>
      </c>
      <c r="D134" t="s">
        <v>5251</v>
      </c>
      <c r="E134" t="s">
        <v>3434</v>
      </c>
      <c r="F134" t="s">
        <v>1986</v>
      </c>
      <c r="H134" t="s">
        <v>3445</v>
      </c>
      <c r="J134" t="str">
        <f t="shared" si="2"/>
        <v/>
      </c>
    </row>
    <row r="135" spans="1:10" x14ac:dyDescent="0.3">
      <c r="A135" t="s">
        <v>3063</v>
      </c>
      <c r="B135" t="s">
        <v>568</v>
      </c>
      <c r="C135" t="s">
        <v>5247</v>
      </c>
      <c r="D135" t="s">
        <v>3433</v>
      </c>
      <c r="E135" t="s">
        <v>3444</v>
      </c>
      <c r="F135" t="s">
        <v>2131</v>
      </c>
      <c r="G135" t="s">
        <v>3440</v>
      </c>
      <c r="J135" t="str">
        <f t="shared" si="2"/>
        <v/>
      </c>
    </row>
    <row r="136" spans="1:10" x14ac:dyDescent="0.3">
      <c r="A136" t="s">
        <v>1506</v>
      </c>
      <c r="B136" t="s">
        <v>190</v>
      </c>
      <c r="C136" t="s">
        <v>5246</v>
      </c>
      <c r="D136" t="s">
        <v>5250</v>
      </c>
      <c r="E136" t="s">
        <v>3434</v>
      </c>
      <c r="F136" t="s">
        <v>478</v>
      </c>
      <c r="G136" t="s">
        <v>3438</v>
      </c>
      <c r="H136" t="s">
        <v>39</v>
      </c>
      <c r="J136" t="str">
        <f t="shared" si="2"/>
        <v/>
      </c>
    </row>
    <row r="137" spans="1:10" x14ac:dyDescent="0.3">
      <c r="A137" t="s">
        <v>1093</v>
      </c>
      <c r="B137" t="s">
        <v>141</v>
      </c>
      <c r="C137" t="s">
        <v>3441</v>
      </c>
      <c r="D137" t="s">
        <v>5251</v>
      </c>
      <c r="E137" t="s">
        <v>5253</v>
      </c>
      <c r="F137" t="s">
        <v>963</v>
      </c>
      <c r="G137" t="s">
        <v>3435</v>
      </c>
      <c r="H137" t="s">
        <v>3437</v>
      </c>
      <c r="J137" t="str">
        <f t="shared" si="2"/>
        <v/>
      </c>
    </row>
    <row r="138" spans="1:10" x14ac:dyDescent="0.3">
      <c r="A138" t="s">
        <v>3514</v>
      </c>
      <c r="B138" t="s">
        <v>447</v>
      </c>
      <c r="C138" t="s">
        <v>3587</v>
      </c>
      <c r="E138" t="s">
        <v>3444</v>
      </c>
      <c r="F138" t="s">
        <v>727</v>
      </c>
      <c r="H138" t="s">
        <v>39</v>
      </c>
      <c r="J138" t="str">
        <f t="shared" si="2"/>
        <v/>
      </c>
    </row>
    <row r="139" spans="1:10" x14ac:dyDescent="0.3">
      <c r="A139" t="s">
        <v>3538</v>
      </c>
      <c r="B139" t="s">
        <v>111</v>
      </c>
      <c r="C139" t="s">
        <v>5248</v>
      </c>
      <c r="D139" t="s">
        <v>5250</v>
      </c>
      <c r="E139" t="s">
        <v>3434</v>
      </c>
      <c r="F139" t="s">
        <v>566</v>
      </c>
      <c r="G139" t="s">
        <v>3403</v>
      </c>
      <c r="H139" t="s">
        <v>39</v>
      </c>
      <c r="J139" t="str">
        <f t="shared" si="2"/>
        <v/>
      </c>
    </row>
    <row r="140" spans="1:10" x14ac:dyDescent="0.3">
      <c r="A140" t="s">
        <v>926</v>
      </c>
      <c r="B140" t="s">
        <v>1005</v>
      </c>
      <c r="C140" t="s">
        <v>5245</v>
      </c>
      <c r="D140" t="s">
        <v>5252</v>
      </c>
      <c r="E140" t="s">
        <v>5253</v>
      </c>
      <c r="F140" t="s">
        <v>929</v>
      </c>
      <c r="G140" t="s">
        <v>3403</v>
      </c>
      <c r="H140" t="s">
        <v>3445</v>
      </c>
      <c r="J140" t="str">
        <f t="shared" si="2"/>
        <v/>
      </c>
    </row>
    <row r="141" spans="1:10" x14ac:dyDescent="0.3">
      <c r="A141" t="s">
        <v>3484</v>
      </c>
      <c r="B141" t="s">
        <v>1977</v>
      </c>
      <c r="C141" t="s">
        <v>5245</v>
      </c>
      <c r="D141" t="s">
        <v>5250</v>
      </c>
      <c r="E141" t="s">
        <v>3434</v>
      </c>
      <c r="F141" t="s">
        <v>1165</v>
      </c>
      <c r="G141" t="s">
        <v>3403</v>
      </c>
      <c r="H141" t="s">
        <v>3436</v>
      </c>
      <c r="J141" t="str">
        <f t="shared" si="2"/>
        <v/>
      </c>
    </row>
    <row r="142" spans="1:10" x14ac:dyDescent="0.3">
      <c r="A142" s="51"/>
      <c r="B142" t="s">
        <v>190</v>
      </c>
      <c r="C142" t="s">
        <v>5245</v>
      </c>
      <c r="D142" t="s">
        <v>5249</v>
      </c>
      <c r="E142" t="s">
        <v>3444</v>
      </c>
      <c r="F142" t="s">
        <v>2904</v>
      </c>
      <c r="G142" t="s">
        <v>3440</v>
      </c>
      <c r="H142" t="s">
        <v>39</v>
      </c>
      <c r="J142" t="str">
        <f t="shared" si="2"/>
        <v/>
      </c>
    </row>
    <row r="143" spans="1:10" x14ac:dyDescent="0.3">
      <c r="A143" t="s">
        <v>2010</v>
      </c>
      <c r="B143" t="s">
        <v>1699</v>
      </c>
      <c r="C143" t="s">
        <v>3441</v>
      </c>
      <c r="D143" t="s">
        <v>3433</v>
      </c>
      <c r="E143" t="s">
        <v>3444</v>
      </c>
      <c r="F143" t="s">
        <v>929</v>
      </c>
      <c r="G143" t="s">
        <v>3435</v>
      </c>
      <c r="J143" t="str">
        <f t="shared" si="2"/>
        <v/>
      </c>
    </row>
    <row r="144" spans="1:10" x14ac:dyDescent="0.3">
      <c r="A144" t="s">
        <v>1431</v>
      </c>
      <c r="B144" t="s">
        <v>1005</v>
      </c>
      <c r="C144" t="s">
        <v>5246</v>
      </c>
      <c r="D144" t="s">
        <v>5249</v>
      </c>
      <c r="E144" t="s">
        <v>3444</v>
      </c>
      <c r="F144" t="s">
        <v>1079</v>
      </c>
      <c r="G144" t="s">
        <v>3435</v>
      </c>
      <c r="J144" t="str">
        <f t="shared" si="2"/>
        <v/>
      </c>
    </row>
    <row r="145" spans="1:10" x14ac:dyDescent="0.3">
      <c r="A145" t="s">
        <v>822</v>
      </c>
      <c r="B145" t="s">
        <v>363</v>
      </c>
      <c r="C145" s="53" t="s">
        <v>5246</v>
      </c>
      <c r="D145" t="s">
        <v>5251</v>
      </c>
      <c r="E145" t="s">
        <v>3434</v>
      </c>
      <c r="F145" t="s">
        <v>825</v>
      </c>
      <c r="G145" t="s">
        <v>3403</v>
      </c>
      <c r="H145" t="s">
        <v>3437</v>
      </c>
      <c r="J145" t="str">
        <f t="shared" si="2"/>
        <v/>
      </c>
    </row>
    <row r="146" spans="1:10" x14ac:dyDescent="0.3">
      <c r="A146" t="s">
        <v>3558</v>
      </c>
      <c r="B146" t="s">
        <v>1699</v>
      </c>
      <c r="C146" t="s">
        <v>5247</v>
      </c>
      <c r="D146" t="s">
        <v>5251</v>
      </c>
      <c r="E146" t="s">
        <v>3444</v>
      </c>
      <c r="H146" t="s">
        <v>3445</v>
      </c>
      <c r="J146" t="str">
        <f t="shared" si="2"/>
        <v/>
      </c>
    </row>
    <row r="147" spans="1:10" x14ac:dyDescent="0.3">
      <c r="A147" t="s">
        <v>1038</v>
      </c>
      <c r="B147" t="s">
        <v>363</v>
      </c>
      <c r="C147" s="53" t="s">
        <v>5247</v>
      </c>
      <c r="D147" t="s">
        <v>5251</v>
      </c>
      <c r="G147" t="s">
        <v>3403</v>
      </c>
      <c r="J147" t="str">
        <f t="shared" si="2"/>
        <v/>
      </c>
    </row>
    <row r="148" spans="1:10" x14ac:dyDescent="0.3">
      <c r="A148" t="s">
        <v>3490</v>
      </c>
      <c r="B148" t="s">
        <v>1699</v>
      </c>
      <c r="C148" t="s">
        <v>5248</v>
      </c>
      <c r="D148" t="s">
        <v>5251</v>
      </c>
      <c r="E148" t="s">
        <v>3444</v>
      </c>
      <c r="F148" t="s">
        <v>1445</v>
      </c>
      <c r="G148" t="s">
        <v>3403</v>
      </c>
      <c r="H148" t="s">
        <v>3436</v>
      </c>
      <c r="J148" t="str">
        <f t="shared" si="2"/>
        <v/>
      </c>
    </row>
    <row r="149" spans="1:10" x14ac:dyDescent="0.3">
      <c r="A149" t="s">
        <v>3498</v>
      </c>
      <c r="B149" t="s">
        <v>568</v>
      </c>
      <c r="C149" t="s">
        <v>5246</v>
      </c>
      <c r="D149" t="s">
        <v>3433</v>
      </c>
      <c r="E149" t="s">
        <v>3444</v>
      </c>
      <c r="F149" t="s">
        <v>1804</v>
      </c>
      <c r="H149" t="s">
        <v>3437</v>
      </c>
      <c r="J149" t="str">
        <f t="shared" si="2"/>
        <v/>
      </c>
    </row>
    <row r="150" spans="1:10" x14ac:dyDescent="0.3">
      <c r="A150" t="s">
        <v>3483</v>
      </c>
      <c r="B150" t="s">
        <v>568</v>
      </c>
      <c r="C150" t="s">
        <v>5246</v>
      </c>
      <c r="D150" t="s">
        <v>3433</v>
      </c>
      <c r="F150" t="s">
        <v>1159</v>
      </c>
      <c r="G150" t="s">
        <v>3407</v>
      </c>
      <c r="H150" t="s">
        <v>3437</v>
      </c>
      <c r="J150" t="str">
        <f t="shared" si="2"/>
        <v/>
      </c>
    </row>
    <row r="151" spans="1:10" x14ac:dyDescent="0.3">
      <c r="A151" t="s">
        <v>1586</v>
      </c>
      <c r="B151" t="s">
        <v>1977</v>
      </c>
      <c r="C151" t="s">
        <v>3441</v>
      </c>
      <c r="D151" t="s">
        <v>3433</v>
      </c>
      <c r="E151" t="s">
        <v>3434</v>
      </c>
      <c r="F151" t="s">
        <v>1589</v>
      </c>
      <c r="G151" t="s">
        <v>3403</v>
      </c>
      <c r="H151" t="s">
        <v>3437</v>
      </c>
      <c r="J151" t="str">
        <f t="shared" si="2"/>
        <v/>
      </c>
    </row>
    <row r="152" spans="1:10" x14ac:dyDescent="0.3">
      <c r="A152" t="s">
        <v>2658</v>
      </c>
      <c r="B152" t="s">
        <v>1005</v>
      </c>
      <c r="C152" t="s">
        <v>5247</v>
      </c>
      <c r="D152" t="s">
        <v>5250</v>
      </c>
      <c r="E152" t="s">
        <v>3444</v>
      </c>
      <c r="F152" t="s">
        <v>2662</v>
      </c>
      <c r="G152" t="s">
        <v>3407</v>
      </c>
      <c r="J152" t="str">
        <f t="shared" si="2"/>
        <v/>
      </c>
    </row>
    <row r="153" spans="1:10" x14ac:dyDescent="0.3">
      <c r="A153" t="s">
        <v>3524</v>
      </c>
      <c r="B153" t="s">
        <v>568</v>
      </c>
      <c r="C153" t="s">
        <v>5248</v>
      </c>
      <c r="D153" t="s">
        <v>3433</v>
      </c>
      <c r="E153" t="s">
        <v>3434</v>
      </c>
      <c r="F153" t="s">
        <v>2302</v>
      </c>
      <c r="G153" t="s">
        <v>3440</v>
      </c>
      <c r="J153" t="str">
        <f t="shared" si="2"/>
        <v/>
      </c>
    </row>
    <row r="154" spans="1:10" x14ac:dyDescent="0.3">
      <c r="A154" t="s">
        <v>3328</v>
      </c>
      <c r="B154" t="s">
        <v>568</v>
      </c>
      <c r="C154" t="s">
        <v>5248</v>
      </c>
      <c r="D154" t="s">
        <v>5251</v>
      </c>
      <c r="E154" t="s">
        <v>3444</v>
      </c>
      <c r="F154" t="s">
        <v>844</v>
      </c>
      <c r="G154" t="s">
        <v>3403</v>
      </c>
      <c r="H154" t="s">
        <v>3436</v>
      </c>
      <c r="J154" t="str">
        <f t="shared" si="2"/>
        <v/>
      </c>
    </row>
    <row r="155" spans="1:10" x14ac:dyDescent="0.3">
      <c r="A155" t="s">
        <v>1554</v>
      </c>
      <c r="B155" t="s">
        <v>574</v>
      </c>
      <c r="C155" t="s">
        <v>3587</v>
      </c>
      <c r="D155" t="s">
        <v>5250</v>
      </c>
      <c r="E155" t="s">
        <v>5253</v>
      </c>
      <c r="F155" t="s">
        <v>1556</v>
      </c>
      <c r="H155" t="s">
        <v>3436</v>
      </c>
      <c r="J155" t="str">
        <f t="shared" si="2"/>
        <v/>
      </c>
    </row>
    <row r="156" spans="1:10" x14ac:dyDescent="0.3">
      <c r="A156" t="s">
        <v>2304</v>
      </c>
      <c r="B156" t="s">
        <v>568</v>
      </c>
      <c r="C156" t="s">
        <v>3587</v>
      </c>
      <c r="D156" t="s">
        <v>5250</v>
      </c>
      <c r="E156" t="s">
        <v>3434</v>
      </c>
      <c r="F156" t="s">
        <v>393</v>
      </c>
      <c r="H156" t="s">
        <v>39</v>
      </c>
      <c r="J156" t="str">
        <f t="shared" si="2"/>
        <v/>
      </c>
    </row>
    <row r="157" spans="1:10" x14ac:dyDescent="0.3">
      <c r="A157" t="s">
        <v>551</v>
      </c>
      <c r="B157" t="s">
        <v>1005</v>
      </c>
      <c r="C157" t="s">
        <v>5248</v>
      </c>
      <c r="D157" t="s">
        <v>5250</v>
      </c>
      <c r="E157" t="s">
        <v>3434</v>
      </c>
      <c r="F157" t="s">
        <v>554</v>
      </c>
      <c r="G157" t="s">
        <v>3440</v>
      </c>
      <c r="H157" t="s">
        <v>3437</v>
      </c>
      <c r="J157" t="str">
        <f t="shared" si="2"/>
        <v/>
      </c>
    </row>
    <row r="158" spans="1:10" x14ac:dyDescent="0.3">
      <c r="A158" t="s">
        <v>388</v>
      </c>
      <c r="B158" t="s">
        <v>190</v>
      </c>
      <c r="C158" t="s">
        <v>5248</v>
      </c>
      <c r="D158" t="s">
        <v>5251</v>
      </c>
      <c r="E158" t="s">
        <v>3444</v>
      </c>
      <c r="F158" t="s">
        <v>392</v>
      </c>
      <c r="H158" t="s">
        <v>3445</v>
      </c>
      <c r="J158" t="str">
        <f t="shared" si="2"/>
        <v/>
      </c>
    </row>
    <row r="159" spans="1:10" x14ac:dyDescent="0.3">
      <c r="A159" t="s">
        <v>785</v>
      </c>
      <c r="B159" t="s">
        <v>363</v>
      </c>
      <c r="C159" t="s">
        <v>5248</v>
      </c>
      <c r="E159" t="s">
        <v>5254</v>
      </c>
      <c r="F159" t="s">
        <v>514</v>
      </c>
      <c r="G159" t="s">
        <v>3403</v>
      </c>
      <c r="H159" t="s">
        <v>3437</v>
      </c>
      <c r="J159" t="str">
        <f t="shared" si="2"/>
        <v/>
      </c>
    </row>
    <row r="160" spans="1:10" x14ac:dyDescent="0.3">
      <c r="A160" t="s">
        <v>1134</v>
      </c>
      <c r="B160" t="s">
        <v>141</v>
      </c>
      <c r="C160" t="s">
        <v>3441</v>
      </c>
      <c r="D160" t="s">
        <v>5249</v>
      </c>
      <c r="E160" t="s">
        <v>3444</v>
      </c>
      <c r="G160" t="s">
        <v>3435</v>
      </c>
      <c r="H160" t="s">
        <v>3436</v>
      </c>
      <c r="J160" t="str">
        <f t="shared" si="2"/>
        <v/>
      </c>
    </row>
    <row r="161" spans="1:10" x14ac:dyDescent="0.3">
      <c r="A161" t="s">
        <v>2585</v>
      </c>
      <c r="B161" t="s">
        <v>1699</v>
      </c>
      <c r="C161" t="s">
        <v>3441</v>
      </c>
      <c r="D161" t="s">
        <v>5249</v>
      </c>
      <c r="E161" t="s">
        <v>3434</v>
      </c>
      <c r="F161" t="s">
        <v>589</v>
      </c>
      <c r="G161" t="s">
        <v>3440</v>
      </c>
      <c r="J161" t="str">
        <f t="shared" si="2"/>
        <v/>
      </c>
    </row>
    <row r="162" spans="1:10" x14ac:dyDescent="0.3">
      <c r="A162" t="s">
        <v>2035</v>
      </c>
      <c r="B162" t="s">
        <v>1422</v>
      </c>
      <c r="C162" t="s">
        <v>5247</v>
      </c>
      <c r="E162" t="s">
        <v>3444</v>
      </c>
      <c r="F162" t="s">
        <v>542</v>
      </c>
      <c r="G162" t="s">
        <v>3440</v>
      </c>
      <c r="H162" t="s">
        <v>39</v>
      </c>
      <c r="J162" t="str">
        <f t="shared" si="2"/>
        <v/>
      </c>
    </row>
    <row r="163" spans="1:10" x14ac:dyDescent="0.3">
      <c r="A163" t="s">
        <v>1634</v>
      </c>
      <c r="B163" t="s">
        <v>190</v>
      </c>
      <c r="C163" t="s">
        <v>3441</v>
      </c>
      <c r="E163" t="s">
        <v>3434</v>
      </c>
      <c r="F163" t="s">
        <v>1637</v>
      </c>
      <c r="J163" t="str">
        <f t="shared" si="2"/>
        <v/>
      </c>
    </row>
    <row r="164" spans="1:10" x14ac:dyDescent="0.3">
      <c r="A164" t="s">
        <v>3491</v>
      </c>
      <c r="B164" t="s">
        <v>190</v>
      </c>
      <c r="C164" t="s">
        <v>5245</v>
      </c>
      <c r="D164" t="s">
        <v>5249</v>
      </c>
      <c r="E164" t="s">
        <v>3434</v>
      </c>
      <c r="F164" t="s">
        <v>1513</v>
      </c>
      <c r="H164" t="s">
        <v>3436</v>
      </c>
      <c r="J164" t="str">
        <f t="shared" si="2"/>
        <v/>
      </c>
    </row>
    <row r="165" spans="1:10" x14ac:dyDescent="0.3">
      <c r="A165" t="s">
        <v>2699</v>
      </c>
      <c r="B165" t="s">
        <v>1005</v>
      </c>
      <c r="C165" t="s">
        <v>3441</v>
      </c>
      <c r="D165" t="s">
        <v>5249</v>
      </c>
      <c r="F165" t="s">
        <v>295</v>
      </c>
      <c r="G165" t="s">
        <v>3403</v>
      </c>
      <c r="J165" t="str">
        <f t="shared" si="2"/>
        <v/>
      </c>
    </row>
    <row r="166" spans="1:10" x14ac:dyDescent="0.3">
      <c r="A166" t="s">
        <v>2304</v>
      </c>
      <c r="B166" t="s">
        <v>173</v>
      </c>
      <c r="C166" s="53" t="s">
        <v>5246</v>
      </c>
      <c r="D166" t="s">
        <v>5252</v>
      </c>
      <c r="E166" t="s">
        <v>3444</v>
      </c>
      <c r="F166" t="s">
        <v>393</v>
      </c>
      <c r="G166" t="s">
        <v>3438</v>
      </c>
      <c r="H166" t="s">
        <v>3437</v>
      </c>
      <c r="J166" t="str">
        <f t="shared" si="2"/>
        <v/>
      </c>
    </row>
    <row r="167" spans="1:10" x14ac:dyDescent="0.3">
      <c r="A167" t="s">
        <v>3367</v>
      </c>
      <c r="B167" t="s">
        <v>141</v>
      </c>
      <c r="C167" t="s">
        <v>3587</v>
      </c>
      <c r="D167" t="s">
        <v>3433</v>
      </c>
      <c r="E167" t="s">
        <v>3434</v>
      </c>
      <c r="F167" t="s">
        <v>3364</v>
      </c>
      <c r="G167" t="s">
        <v>3435</v>
      </c>
      <c r="H167" t="s">
        <v>3437</v>
      </c>
      <c r="J167" t="str">
        <f t="shared" si="2"/>
        <v/>
      </c>
    </row>
    <row r="168" spans="1:10" x14ac:dyDescent="0.3">
      <c r="A168" t="s">
        <v>875</v>
      </c>
      <c r="B168" t="s">
        <v>1977</v>
      </c>
      <c r="C168" t="s">
        <v>5247</v>
      </c>
      <c r="D168" t="s">
        <v>5249</v>
      </c>
      <c r="E168" t="s">
        <v>5254</v>
      </c>
      <c r="F168" t="s">
        <v>878</v>
      </c>
      <c r="H168" t="s">
        <v>3443</v>
      </c>
      <c r="J168" t="str">
        <f t="shared" si="2"/>
        <v/>
      </c>
    </row>
    <row r="169" spans="1:10" x14ac:dyDescent="0.3">
      <c r="A169" t="s">
        <v>1000</v>
      </c>
      <c r="B169" t="s">
        <v>574</v>
      </c>
      <c r="C169" t="s">
        <v>5246</v>
      </c>
      <c r="D169" t="s">
        <v>5250</v>
      </c>
      <c r="E169" t="s">
        <v>3444</v>
      </c>
      <c r="F169" t="s">
        <v>1003</v>
      </c>
      <c r="G169" t="s">
        <v>3403</v>
      </c>
      <c r="H169" t="s">
        <v>3437</v>
      </c>
      <c r="J169" t="str">
        <f t="shared" si="2"/>
        <v/>
      </c>
    </row>
    <row r="170" spans="1:10" x14ac:dyDescent="0.3">
      <c r="A170" t="s">
        <v>1210</v>
      </c>
      <c r="B170" t="s">
        <v>2294</v>
      </c>
      <c r="C170" t="s">
        <v>5248</v>
      </c>
      <c r="E170" t="s">
        <v>3444</v>
      </c>
      <c r="F170" t="s">
        <v>1213</v>
      </c>
      <c r="G170" t="s">
        <v>3438</v>
      </c>
      <c r="J170" t="str">
        <f t="shared" si="2"/>
        <v/>
      </c>
    </row>
    <row r="171" spans="1:10" x14ac:dyDescent="0.3">
      <c r="A171" t="s">
        <v>3015</v>
      </c>
      <c r="B171" t="s">
        <v>1699</v>
      </c>
      <c r="C171" t="s">
        <v>5246</v>
      </c>
      <c r="D171" t="s">
        <v>3433</v>
      </c>
      <c r="F171" t="s">
        <v>3019</v>
      </c>
      <c r="G171" t="s">
        <v>3403</v>
      </c>
      <c r="H171" t="s">
        <v>3437</v>
      </c>
      <c r="J171" t="str">
        <f t="shared" si="2"/>
        <v/>
      </c>
    </row>
    <row r="172" spans="1:10" x14ac:dyDescent="0.3">
      <c r="A172" t="s">
        <v>1527</v>
      </c>
      <c r="B172" t="s">
        <v>1422</v>
      </c>
      <c r="C172" t="s">
        <v>5246</v>
      </c>
      <c r="D172" t="s">
        <v>5251</v>
      </c>
      <c r="E172" t="s">
        <v>5254</v>
      </c>
      <c r="F172" t="s">
        <v>832</v>
      </c>
      <c r="G172" t="s">
        <v>3438</v>
      </c>
      <c r="H172" t="s">
        <v>39</v>
      </c>
      <c r="J172" t="str">
        <f t="shared" si="2"/>
        <v/>
      </c>
    </row>
    <row r="173" spans="1:10" x14ac:dyDescent="0.3">
      <c r="A173" t="s">
        <v>1896</v>
      </c>
      <c r="B173" t="s">
        <v>1422</v>
      </c>
      <c r="C173" t="s">
        <v>5246</v>
      </c>
      <c r="D173" t="s">
        <v>3433</v>
      </c>
      <c r="E173" t="s">
        <v>3444</v>
      </c>
      <c r="F173" t="s">
        <v>1898</v>
      </c>
      <c r="G173" t="s">
        <v>3435</v>
      </c>
      <c r="H173" t="s">
        <v>3443</v>
      </c>
      <c r="J173" t="str">
        <f t="shared" si="2"/>
        <v/>
      </c>
    </row>
    <row r="174" spans="1:10" x14ac:dyDescent="0.3">
      <c r="A174" t="s">
        <v>1572</v>
      </c>
      <c r="B174" t="s">
        <v>190</v>
      </c>
      <c r="C174" t="s">
        <v>5246</v>
      </c>
      <c r="D174" t="s">
        <v>5249</v>
      </c>
      <c r="E174" t="s">
        <v>3434</v>
      </c>
      <c r="F174" t="s">
        <v>1575</v>
      </c>
      <c r="G174" t="s">
        <v>3435</v>
      </c>
      <c r="H174" t="s">
        <v>3445</v>
      </c>
      <c r="J174" t="str">
        <f t="shared" si="2"/>
        <v/>
      </c>
    </row>
    <row r="175" spans="1:10" x14ac:dyDescent="0.3">
      <c r="A175" t="s">
        <v>3453</v>
      </c>
      <c r="B175" t="s">
        <v>141</v>
      </c>
      <c r="C175" t="s">
        <v>5247</v>
      </c>
      <c r="D175" t="s">
        <v>5249</v>
      </c>
      <c r="E175" t="s">
        <v>3434</v>
      </c>
      <c r="F175" t="s">
        <v>1570</v>
      </c>
      <c r="G175" t="s">
        <v>3403</v>
      </c>
      <c r="H175" t="s">
        <v>3437</v>
      </c>
      <c r="J175" t="str">
        <f t="shared" si="2"/>
        <v/>
      </c>
    </row>
    <row r="176" spans="1:10" x14ac:dyDescent="0.3">
      <c r="A176" t="s">
        <v>645</v>
      </c>
      <c r="B176" t="s">
        <v>190</v>
      </c>
      <c r="C176" t="s">
        <v>3441</v>
      </c>
      <c r="D176" t="s">
        <v>5249</v>
      </c>
      <c r="E176" t="s">
        <v>5253</v>
      </c>
      <c r="F176" t="s">
        <v>648</v>
      </c>
      <c r="G176" t="s">
        <v>3438</v>
      </c>
      <c r="H176" t="s">
        <v>3437</v>
      </c>
      <c r="J176" t="str">
        <f t="shared" si="2"/>
        <v/>
      </c>
    </row>
    <row r="177" spans="1:10" x14ac:dyDescent="0.3">
      <c r="A177" t="s">
        <v>1291</v>
      </c>
      <c r="B177" t="s">
        <v>173</v>
      </c>
      <c r="C177" s="53" t="s">
        <v>5246</v>
      </c>
      <c r="D177" t="s">
        <v>5249</v>
      </c>
      <c r="F177" t="s">
        <v>1294</v>
      </c>
      <c r="H177" t="s">
        <v>3436</v>
      </c>
      <c r="J177" t="str">
        <f t="shared" si="2"/>
        <v/>
      </c>
    </row>
    <row r="178" spans="1:10" x14ac:dyDescent="0.3">
      <c r="A178" t="s">
        <v>3520</v>
      </c>
      <c r="B178" t="s">
        <v>2294</v>
      </c>
      <c r="C178" t="s">
        <v>3441</v>
      </c>
      <c r="D178" t="s">
        <v>5252</v>
      </c>
      <c r="E178" t="s">
        <v>3434</v>
      </c>
      <c r="F178" t="s">
        <v>2866</v>
      </c>
      <c r="G178" t="s">
        <v>3438</v>
      </c>
      <c r="H178" t="s">
        <v>3443</v>
      </c>
      <c r="J178" t="str">
        <f t="shared" si="2"/>
        <v/>
      </c>
    </row>
    <row r="179" spans="1:10" x14ac:dyDescent="0.3">
      <c r="A179" t="s">
        <v>736</v>
      </c>
      <c r="B179" t="s">
        <v>568</v>
      </c>
      <c r="C179" t="s">
        <v>3587</v>
      </c>
      <c r="D179" t="s">
        <v>5249</v>
      </c>
      <c r="E179" t="s">
        <v>3434</v>
      </c>
      <c r="F179" t="s">
        <v>584</v>
      </c>
      <c r="J179" t="str">
        <f t="shared" si="2"/>
        <v/>
      </c>
    </row>
    <row r="180" spans="1:10" x14ac:dyDescent="0.3">
      <c r="A180" t="s">
        <v>1307</v>
      </c>
      <c r="B180" t="s">
        <v>363</v>
      </c>
      <c r="C180" s="53" t="s">
        <v>5246</v>
      </c>
      <c r="D180" t="s">
        <v>5250</v>
      </c>
      <c r="F180" t="s">
        <v>667</v>
      </c>
      <c r="G180" t="s">
        <v>3440</v>
      </c>
      <c r="J180" t="str">
        <f t="shared" si="2"/>
        <v/>
      </c>
    </row>
    <row r="181" spans="1:10" x14ac:dyDescent="0.3">
      <c r="A181" t="s">
        <v>3328</v>
      </c>
      <c r="B181" t="s">
        <v>190</v>
      </c>
      <c r="C181" t="s">
        <v>5246</v>
      </c>
      <c r="D181" t="s">
        <v>5250</v>
      </c>
      <c r="E181" t="s">
        <v>3444</v>
      </c>
      <c r="F181" t="s">
        <v>844</v>
      </c>
      <c r="H181" t="s">
        <v>3443</v>
      </c>
      <c r="J181" t="str">
        <f t="shared" si="2"/>
        <v/>
      </c>
    </row>
    <row r="182" spans="1:10" x14ac:dyDescent="0.3">
      <c r="A182" t="s">
        <v>70</v>
      </c>
      <c r="B182" t="s">
        <v>1977</v>
      </c>
      <c r="C182" t="s">
        <v>5246</v>
      </c>
      <c r="D182" t="s">
        <v>5250</v>
      </c>
      <c r="E182" t="s">
        <v>3444</v>
      </c>
      <c r="F182" t="s">
        <v>74</v>
      </c>
      <c r="G182" t="s">
        <v>3438</v>
      </c>
      <c r="H182" t="s">
        <v>39</v>
      </c>
      <c r="J182" t="str">
        <f t="shared" si="2"/>
        <v/>
      </c>
    </row>
    <row r="183" spans="1:10" x14ac:dyDescent="0.3">
      <c r="A183" t="s">
        <v>1527</v>
      </c>
      <c r="B183" t="s">
        <v>574</v>
      </c>
      <c r="C183" t="s">
        <v>5246</v>
      </c>
      <c r="D183" t="s">
        <v>5252</v>
      </c>
      <c r="E183" t="s">
        <v>5254</v>
      </c>
      <c r="F183" t="s">
        <v>832</v>
      </c>
      <c r="G183" t="s">
        <v>3440</v>
      </c>
      <c r="H183" t="s">
        <v>3443</v>
      </c>
      <c r="J183" t="str">
        <f t="shared" si="2"/>
        <v/>
      </c>
    </row>
    <row r="184" spans="1:10" x14ac:dyDescent="0.3">
      <c r="A184" t="s">
        <v>3531</v>
      </c>
      <c r="B184" t="s">
        <v>574</v>
      </c>
      <c r="C184" t="s">
        <v>5246</v>
      </c>
      <c r="D184" t="s">
        <v>5251</v>
      </c>
      <c r="E184" t="s">
        <v>3434</v>
      </c>
      <c r="F184" t="s">
        <v>1179</v>
      </c>
      <c r="G184" t="s">
        <v>3440</v>
      </c>
      <c r="H184" t="s">
        <v>3443</v>
      </c>
      <c r="J184" t="str">
        <f t="shared" si="2"/>
        <v/>
      </c>
    </row>
    <row r="185" spans="1:10" x14ac:dyDescent="0.3">
      <c r="A185" t="s">
        <v>2768</v>
      </c>
      <c r="B185" t="s">
        <v>1005</v>
      </c>
      <c r="C185" t="s">
        <v>5248</v>
      </c>
      <c r="D185" t="s">
        <v>3433</v>
      </c>
      <c r="E185" t="s">
        <v>3444</v>
      </c>
      <c r="F185" t="s">
        <v>2772</v>
      </c>
      <c r="G185" t="s">
        <v>3440</v>
      </c>
      <c r="H185" t="s">
        <v>3445</v>
      </c>
      <c r="J185" t="str">
        <f t="shared" si="2"/>
        <v/>
      </c>
    </row>
    <row r="186" spans="1:10" x14ac:dyDescent="0.3">
      <c r="A186" t="s">
        <v>1487</v>
      </c>
      <c r="B186" t="s">
        <v>190</v>
      </c>
      <c r="C186" t="s">
        <v>5246</v>
      </c>
      <c r="E186" t="s">
        <v>3434</v>
      </c>
      <c r="F186" t="s">
        <v>1490</v>
      </c>
      <c r="J186" t="str">
        <f t="shared" si="2"/>
        <v/>
      </c>
    </row>
    <row r="187" spans="1:10" x14ac:dyDescent="0.3">
      <c r="A187" t="s">
        <v>3492</v>
      </c>
      <c r="B187" t="s">
        <v>1977</v>
      </c>
      <c r="C187" t="s">
        <v>5246</v>
      </c>
      <c r="D187" t="s">
        <v>5251</v>
      </c>
      <c r="E187" t="s">
        <v>5254</v>
      </c>
      <c r="F187" t="s">
        <v>1533</v>
      </c>
      <c r="G187" t="s">
        <v>3403</v>
      </c>
      <c r="H187" t="s">
        <v>3437</v>
      </c>
      <c r="J187" t="str">
        <f t="shared" si="2"/>
        <v/>
      </c>
    </row>
    <row r="188" spans="1:10" x14ac:dyDescent="0.3">
      <c r="A188" t="s">
        <v>1495</v>
      </c>
      <c r="B188" t="s">
        <v>1005</v>
      </c>
      <c r="C188" t="s">
        <v>3441</v>
      </c>
      <c r="E188" t="s">
        <v>3444</v>
      </c>
      <c r="F188" t="s">
        <v>1497</v>
      </c>
      <c r="H188" t="s">
        <v>39</v>
      </c>
      <c r="J188" t="str">
        <f t="shared" si="2"/>
        <v/>
      </c>
    </row>
    <row r="189" spans="1:10" x14ac:dyDescent="0.3">
      <c r="A189" t="s">
        <v>2702</v>
      </c>
      <c r="B189" t="s">
        <v>1977</v>
      </c>
      <c r="C189" t="s">
        <v>3587</v>
      </c>
      <c r="D189" t="s">
        <v>3433</v>
      </c>
      <c r="E189" t="s">
        <v>3434</v>
      </c>
      <c r="F189" t="s">
        <v>451</v>
      </c>
      <c r="G189" t="s">
        <v>3403</v>
      </c>
      <c r="H189" t="s">
        <v>39</v>
      </c>
      <c r="J189" t="str">
        <f t="shared" si="2"/>
        <v/>
      </c>
    </row>
    <row r="190" spans="1:10" x14ac:dyDescent="0.3">
      <c r="A190" s="51"/>
      <c r="B190" t="s">
        <v>190</v>
      </c>
      <c r="C190" t="s">
        <v>3441</v>
      </c>
      <c r="D190" t="s">
        <v>5251</v>
      </c>
      <c r="E190" t="s">
        <v>3444</v>
      </c>
      <c r="F190" t="s">
        <v>27</v>
      </c>
      <c r="G190" t="s">
        <v>3438</v>
      </c>
      <c r="H190" t="s">
        <v>3445</v>
      </c>
      <c r="J190" t="str">
        <f t="shared" si="2"/>
        <v/>
      </c>
    </row>
    <row r="191" spans="1:10" x14ac:dyDescent="0.3">
      <c r="A191" t="s">
        <v>2639</v>
      </c>
      <c r="B191" t="s">
        <v>574</v>
      </c>
      <c r="C191" t="s">
        <v>5247</v>
      </c>
      <c r="D191" t="s">
        <v>5249</v>
      </c>
      <c r="F191" t="s">
        <v>1583</v>
      </c>
      <c r="G191" t="s">
        <v>3403</v>
      </c>
      <c r="H191" t="s">
        <v>3445</v>
      </c>
      <c r="J191" t="str">
        <f t="shared" si="2"/>
        <v/>
      </c>
    </row>
    <row r="192" spans="1:10" x14ac:dyDescent="0.3">
      <c r="A192" t="s">
        <v>2366</v>
      </c>
      <c r="B192" t="s">
        <v>568</v>
      </c>
      <c r="C192" t="s">
        <v>5246</v>
      </c>
      <c r="D192" t="s">
        <v>3433</v>
      </c>
      <c r="E192" t="s">
        <v>5253</v>
      </c>
      <c r="F192" t="s">
        <v>2375</v>
      </c>
      <c r="G192" t="s">
        <v>3440</v>
      </c>
      <c r="J192" t="str">
        <f t="shared" si="2"/>
        <v/>
      </c>
    </row>
    <row r="193" spans="1:10" x14ac:dyDescent="0.3">
      <c r="A193" t="s">
        <v>2716</v>
      </c>
      <c r="B193" t="s">
        <v>111</v>
      </c>
      <c r="C193" t="s">
        <v>5246</v>
      </c>
      <c r="E193" t="s">
        <v>3444</v>
      </c>
      <c r="F193" t="s">
        <v>2718</v>
      </c>
      <c r="G193" t="s">
        <v>3440</v>
      </c>
      <c r="H193" t="s">
        <v>3443</v>
      </c>
      <c r="J193" t="str">
        <f t="shared" si="2"/>
        <v/>
      </c>
    </row>
    <row r="194" spans="1:10" x14ac:dyDescent="0.3">
      <c r="A194" t="s">
        <v>875</v>
      </c>
      <c r="B194" t="s">
        <v>2294</v>
      </c>
      <c r="C194" t="s">
        <v>5246</v>
      </c>
      <c r="D194" t="s">
        <v>3433</v>
      </c>
      <c r="E194" t="s">
        <v>3434</v>
      </c>
      <c r="F194" t="s">
        <v>878</v>
      </c>
      <c r="G194" t="s">
        <v>3438</v>
      </c>
      <c r="H194" t="s">
        <v>3443</v>
      </c>
      <c r="J194" t="str">
        <f t="shared" si="2"/>
        <v/>
      </c>
    </row>
    <row r="195" spans="1:10" x14ac:dyDescent="0.3">
      <c r="A195" t="s">
        <v>2399</v>
      </c>
      <c r="B195" t="s">
        <v>190</v>
      </c>
      <c r="C195" t="s">
        <v>3587</v>
      </c>
      <c r="D195" t="s">
        <v>5249</v>
      </c>
      <c r="E195" t="s">
        <v>3444</v>
      </c>
      <c r="F195" t="s">
        <v>1646</v>
      </c>
      <c r="J195" t="str">
        <f t="shared" ref="J195:J258" si="3">SUBSTITUTE(I195," ", "")</f>
        <v/>
      </c>
    </row>
    <row r="196" spans="1:10" x14ac:dyDescent="0.3">
      <c r="A196" t="s">
        <v>2181</v>
      </c>
      <c r="B196" t="s">
        <v>799</v>
      </c>
      <c r="C196" t="s">
        <v>5246</v>
      </c>
      <c r="D196" t="s">
        <v>5251</v>
      </c>
      <c r="E196" t="s">
        <v>5253</v>
      </c>
      <c r="F196" t="s">
        <v>2183</v>
      </c>
      <c r="G196" t="s">
        <v>3438</v>
      </c>
      <c r="H196" t="s">
        <v>3436</v>
      </c>
      <c r="J196" t="str">
        <f t="shared" si="3"/>
        <v/>
      </c>
    </row>
    <row r="197" spans="1:10" x14ac:dyDescent="0.3">
      <c r="A197" t="s">
        <v>2721</v>
      </c>
      <c r="B197" t="s">
        <v>111</v>
      </c>
      <c r="C197" t="s">
        <v>5245</v>
      </c>
      <c r="D197" t="s">
        <v>5250</v>
      </c>
      <c r="E197" t="s">
        <v>5254</v>
      </c>
      <c r="F197" t="s">
        <v>147</v>
      </c>
      <c r="G197" t="s">
        <v>3435</v>
      </c>
      <c r="H197" t="s">
        <v>3436</v>
      </c>
      <c r="J197" t="str">
        <f t="shared" si="3"/>
        <v/>
      </c>
    </row>
    <row r="198" spans="1:10" x14ac:dyDescent="0.3">
      <c r="A198" t="s">
        <v>3555</v>
      </c>
      <c r="B198" t="s">
        <v>574</v>
      </c>
      <c r="C198" t="s">
        <v>3441</v>
      </c>
      <c r="D198" t="s">
        <v>5252</v>
      </c>
      <c r="E198" t="s">
        <v>3444</v>
      </c>
      <c r="F198" t="s">
        <v>942</v>
      </c>
      <c r="G198" t="s">
        <v>3438</v>
      </c>
      <c r="H198" t="s">
        <v>3436</v>
      </c>
      <c r="J198" t="str">
        <f t="shared" si="3"/>
        <v/>
      </c>
    </row>
    <row r="199" spans="1:10" x14ac:dyDescent="0.3">
      <c r="A199" t="s">
        <v>1678</v>
      </c>
      <c r="B199" t="s">
        <v>1005</v>
      </c>
      <c r="C199" t="s">
        <v>5248</v>
      </c>
      <c r="D199" t="s">
        <v>5251</v>
      </c>
      <c r="E199" t="s">
        <v>3434</v>
      </c>
      <c r="H199" t="s">
        <v>3443</v>
      </c>
      <c r="J199" t="str">
        <f t="shared" si="3"/>
        <v/>
      </c>
    </row>
    <row r="200" spans="1:10" x14ac:dyDescent="0.3">
      <c r="A200" t="s">
        <v>142</v>
      </c>
      <c r="B200" t="s">
        <v>1977</v>
      </c>
      <c r="C200" t="s">
        <v>5248</v>
      </c>
      <c r="D200" t="s">
        <v>5250</v>
      </c>
      <c r="E200" t="s">
        <v>5253</v>
      </c>
      <c r="F200" t="s">
        <v>147</v>
      </c>
      <c r="J200" t="str">
        <f t="shared" si="3"/>
        <v/>
      </c>
    </row>
    <row r="201" spans="1:10" x14ac:dyDescent="0.3">
      <c r="A201" t="s">
        <v>2473</v>
      </c>
      <c r="B201" t="s">
        <v>173</v>
      </c>
      <c r="C201" t="s">
        <v>5247</v>
      </c>
      <c r="D201" t="s">
        <v>5251</v>
      </c>
      <c r="E201" t="s">
        <v>5253</v>
      </c>
      <c r="F201" t="s">
        <v>2477</v>
      </c>
      <c r="G201" t="s">
        <v>3440</v>
      </c>
      <c r="H201" t="s">
        <v>39</v>
      </c>
      <c r="J201" t="str">
        <f t="shared" si="3"/>
        <v/>
      </c>
    </row>
    <row r="202" spans="1:10" x14ac:dyDescent="0.3">
      <c r="A202" t="s">
        <v>3530</v>
      </c>
      <c r="B202" t="s">
        <v>568</v>
      </c>
      <c r="C202" t="s">
        <v>3441</v>
      </c>
      <c r="E202" t="s">
        <v>3434</v>
      </c>
      <c r="F202" t="s">
        <v>3199</v>
      </c>
      <c r="G202" t="s">
        <v>3440</v>
      </c>
      <c r="H202" t="s">
        <v>3443</v>
      </c>
      <c r="J202" t="str">
        <f t="shared" si="3"/>
        <v/>
      </c>
    </row>
    <row r="203" spans="1:10" x14ac:dyDescent="0.3">
      <c r="A203" t="s">
        <v>2639</v>
      </c>
      <c r="B203" t="s">
        <v>111</v>
      </c>
      <c r="C203" t="s">
        <v>5246</v>
      </c>
      <c r="D203" t="s">
        <v>5251</v>
      </c>
      <c r="E203" t="s">
        <v>3444</v>
      </c>
      <c r="F203" t="s">
        <v>1583</v>
      </c>
      <c r="H203" t="s">
        <v>3437</v>
      </c>
      <c r="J203" t="str">
        <f t="shared" si="3"/>
        <v/>
      </c>
    </row>
    <row r="204" spans="1:10" x14ac:dyDescent="0.3">
      <c r="A204" t="s">
        <v>3313</v>
      </c>
      <c r="B204" t="s">
        <v>2294</v>
      </c>
      <c r="C204" t="s">
        <v>5248</v>
      </c>
      <c r="D204" t="s">
        <v>5250</v>
      </c>
      <c r="E204" t="s">
        <v>3444</v>
      </c>
      <c r="F204" t="s">
        <v>1865</v>
      </c>
      <c r="G204" t="s">
        <v>3407</v>
      </c>
      <c r="H204" t="s">
        <v>3443</v>
      </c>
      <c r="J204" t="str">
        <f t="shared" si="3"/>
        <v/>
      </c>
    </row>
    <row r="205" spans="1:10" x14ac:dyDescent="0.3">
      <c r="A205" t="s">
        <v>2789</v>
      </c>
      <c r="B205" t="s">
        <v>2294</v>
      </c>
      <c r="C205" t="s">
        <v>5245</v>
      </c>
      <c r="D205" t="s">
        <v>5251</v>
      </c>
      <c r="E205" t="s">
        <v>3434</v>
      </c>
      <c r="F205" t="s">
        <v>1305</v>
      </c>
      <c r="H205" t="s">
        <v>39</v>
      </c>
      <c r="J205" t="str">
        <f t="shared" si="3"/>
        <v/>
      </c>
    </row>
    <row r="206" spans="1:10" x14ac:dyDescent="0.3">
      <c r="A206" t="s">
        <v>670</v>
      </c>
      <c r="B206" t="s">
        <v>363</v>
      </c>
      <c r="C206" t="s">
        <v>3587</v>
      </c>
      <c r="D206" t="s">
        <v>5252</v>
      </c>
      <c r="E206" t="s">
        <v>3434</v>
      </c>
      <c r="F206" t="s">
        <v>674</v>
      </c>
      <c r="G206" t="s">
        <v>3403</v>
      </c>
      <c r="H206" t="s">
        <v>3437</v>
      </c>
      <c r="J206" t="str">
        <f t="shared" si="3"/>
        <v/>
      </c>
    </row>
    <row r="207" spans="1:10" x14ac:dyDescent="0.3">
      <c r="A207" t="s">
        <v>3228</v>
      </c>
      <c r="B207" t="s">
        <v>111</v>
      </c>
      <c r="C207" t="s">
        <v>5248</v>
      </c>
      <c r="D207" t="s">
        <v>5250</v>
      </c>
      <c r="E207" t="s">
        <v>5253</v>
      </c>
      <c r="F207" t="s">
        <v>2138</v>
      </c>
      <c r="H207" t="s">
        <v>39</v>
      </c>
      <c r="J207" t="str">
        <f t="shared" si="3"/>
        <v/>
      </c>
    </row>
    <row r="208" spans="1:10" x14ac:dyDescent="0.3">
      <c r="A208" t="s">
        <v>322</v>
      </c>
      <c r="B208" t="s">
        <v>799</v>
      </c>
      <c r="C208" t="s">
        <v>5245</v>
      </c>
      <c r="D208" t="s">
        <v>3433</v>
      </c>
      <c r="E208" t="s">
        <v>5254</v>
      </c>
      <c r="F208" t="s">
        <v>325</v>
      </c>
      <c r="G208" t="s">
        <v>3407</v>
      </c>
      <c r="H208" t="s">
        <v>3437</v>
      </c>
      <c r="J208" t="str">
        <f t="shared" si="3"/>
        <v/>
      </c>
    </row>
    <row r="209" spans="1:10" x14ac:dyDescent="0.3">
      <c r="A209" t="s">
        <v>1313</v>
      </c>
      <c r="B209" t="s">
        <v>1005</v>
      </c>
      <c r="C209" t="s">
        <v>5247</v>
      </c>
      <c r="D209" t="s">
        <v>3433</v>
      </c>
      <c r="E209" t="s">
        <v>5253</v>
      </c>
      <c r="F209" t="s">
        <v>536</v>
      </c>
      <c r="G209" t="s">
        <v>3407</v>
      </c>
      <c r="H209" t="s">
        <v>3436</v>
      </c>
      <c r="J209" t="str">
        <f t="shared" si="3"/>
        <v/>
      </c>
    </row>
    <row r="210" spans="1:10" x14ac:dyDescent="0.3">
      <c r="A210" t="s">
        <v>1517</v>
      </c>
      <c r="B210" t="s">
        <v>574</v>
      </c>
      <c r="C210" t="s">
        <v>3441</v>
      </c>
      <c r="D210" t="s">
        <v>5250</v>
      </c>
      <c r="E210" t="s">
        <v>3444</v>
      </c>
      <c r="F210" t="s">
        <v>1504</v>
      </c>
      <c r="G210" t="s">
        <v>3440</v>
      </c>
      <c r="H210" t="s">
        <v>39</v>
      </c>
      <c r="J210" t="str">
        <f t="shared" si="3"/>
        <v/>
      </c>
    </row>
    <row r="211" spans="1:10" x14ac:dyDescent="0.3">
      <c r="A211" t="s">
        <v>282</v>
      </c>
      <c r="B211" t="s">
        <v>1977</v>
      </c>
      <c r="C211" t="s">
        <v>5248</v>
      </c>
      <c r="E211" t="s">
        <v>3444</v>
      </c>
      <c r="F211" t="s">
        <v>286</v>
      </c>
      <c r="H211" t="s">
        <v>3437</v>
      </c>
      <c r="J211" t="str">
        <f t="shared" si="3"/>
        <v/>
      </c>
    </row>
    <row r="212" spans="1:10" x14ac:dyDescent="0.3">
      <c r="A212" t="s">
        <v>47</v>
      </c>
      <c r="B212" t="s">
        <v>141</v>
      </c>
      <c r="C212" t="s">
        <v>5246</v>
      </c>
      <c r="D212" t="s">
        <v>5250</v>
      </c>
      <c r="E212" t="s">
        <v>5254</v>
      </c>
      <c r="F212" t="s">
        <v>51</v>
      </c>
      <c r="G212" t="s">
        <v>3435</v>
      </c>
      <c r="H212" t="s">
        <v>3443</v>
      </c>
      <c r="J212" t="str">
        <f t="shared" si="3"/>
        <v/>
      </c>
    </row>
    <row r="213" spans="1:10" x14ac:dyDescent="0.3">
      <c r="A213" s="51"/>
      <c r="B213" t="s">
        <v>141</v>
      </c>
      <c r="C213" t="s">
        <v>5246</v>
      </c>
      <c r="D213" t="s">
        <v>5250</v>
      </c>
      <c r="E213" t="s">
        <v>3444</v>
      </c>
      <c r="F213" t="s">
        <v>3148</v>
      </c>
      <c r="G213" t="s">
        <v>3403</v>
      </c>
      <c r="H213" t="s">
        <v>3437</v>
      </c>
      <c r="J213" t="str">
        <f t="shared" si="3"/>
        <v/>
      </c>
    </row>
    <row r="214" spans="1:10" x14ac:dyDescent="0.3">
      <c r="A214" t="s">
        <v>2989</v>
      </c>
      <c r="B214" t="s">
        <v>1977</v>
      </c>
      <c r="C214" t="s">
        <v>5247</v>
      </c>
      <c r="D214" t="s">
        <v>5251</v>
      </c>
      <c r="E214" t="s">
        <v>3444</v>
      </c>
      <c r="F214" t="s">
        <v>301</v>
      </c>
      <c r="G214" t="s">
        <v>3403</v>
      </c>
      <c r="H214" t="s">
        <v>39</v>
      </c>
      <c r="J214" t="str">
        <f t="shared" si="3"/>
        <v/>
      </c>
    </row>
    <row r="215" spans="1:10" x14ac:dyDescent="0.3">
      <c r="A215" t="s">
        <v>3558</v>
      </c>
      <c r="B215" t="s">
        <v>574</v>
      </c>
      <c r="C215" t="s">
        <v>3441</v>
      </c>
      <c r="D215" t="s">
        <v>5251</v>
      </c>
      <c r="G215" t="s">
        <v>3435</v>
      </c>
      <c r="H215" t="s">
        <v>3445</v>
      </c>
      <c r="J215" t="str">
        <f t="shared" si="3"/>
        <v/>
      </c>
    </row>
    <row r="216" spans="1:10" x14ac:dyDescent="0.3">
      <c r="A216" t="s">
        <v>3527</v>
      </c>
      <c r="B216" t="s">
        <v>568</v>
      </c>
      <c r="C216" t="s">
        <v>5246</v>
      </c>
      <c r="D216" t="s">
        <v>5252</v>
      </c>
      <c r="E216" t="s">
        <v>3434</v>
      </c>
      <c r="F216" t="s">
        <v>1061</v>
      </c>
      <c r="G216" t="s">
        <v>3403</v>
      </c>
      <c r="H216" t="s">
        <v>3436</v>
      </c>
      <c r="J216" t="str">
        <f t="shared" si="3"/>
        <v/>
      </c>
    </row>
    <row r="217" spans="1:10" x14ac:dyDescent="0.3">
      <c r="A217" t="s">
        <v>3063</v>
      </c>
      <c r="B217" t="s">
        <v>190</v>
      </c>
      <c r="C217" t="s">
        <v>3441</v>
      </c>
      <c r="D217" t="s">
        <v>3433</v>
      </c>
      <c r="E217" t="s">
        <v>5253</v>
      </c>
      <c r="F217" t="s">
        <v>2131</v>
      </c>
      <c r="G217" t="s">
        <v>3435</v>
      </c>
      <c r="H217" t="s">
        <v>3445</v>
      </c>
      <c r="J217" t="str">
        <f t="shared" si="3"/>
        <v/>
      </c>
    </row>
    <row r="218" spans="1:10" x14ac:dyDescent="0.3">
      <c r="A218" t="s">
        <v>1965</v>
      </c>
      <c r="B218" t="s">
        <v>111</v>
      </c>
      <c r="C218" t="s">
        <v>3441</v>
      </c>
      <c r="D218" t="s">
        <v>5249</v>
      </c>
      <c r="E218" t="s">
        <v>5254</v>
      </c>
      <c r="F218" t="s">
        <v>696</v>
      </c>
      <c r="G218" t="s">
        <v>3440</v>
      </c>
      <c r="H218" t="s">
        <v>3443</v>
      </c>
      <c r="J218" t="str">
        <f t="shared" si="3"/>
        <v/>
      </c>
    </row>
    <row r="219" spans="1:10" x14ac:dyDescent="0.3">
      <c r="A219" t="s">
        <v>1917</v>
      </c>
      <c r="B219" t="s">
        <v>111</v>
      </c>
      <c r="C219" t="s">
        <v>5246</v>
      </c>
      <c r="D219" t="s">
        <v>5249</v>
      </c>
      <c r="E219" t="s">
        <v>3444</v>
      </c>
      <c r="F219" t="s">
        <v>1920</v>
      </c>
      <c r="G219" t="s">
        <v>3440</v>
      </c>
      <c r="H219" t="s">
        <v>3436</v>
      </c>
      <c r="J219" t="str">
        <f t="shared" si="3"/>
        <v/>
      </c>
    </row>
    <row r="220" spans="1:10" x14ac:dyDescent="0.3">
      <c r="A220" t="s">
        <v>2565</v>
      </c>
      <c r="B220" t="s">
        <v>173</v>
      </c>
      <c r="C220" t="s">
        <v>3587</v>
      </c>
      <c r="D220" t="s">
        <v>5251</v>
      </c>
      <c r="E220" t="s">
        <v>3444</v>
      </c>
      <c r="F220" t="s">
        <v>2569</v>
      </c>
      <c r="G220" t="s">
        <v>3403</v>
      </c>
      <c r="J220" t="str">
        <f t="shared" si="3"/>
        <v/>
      </c>
    </row>
    <row r="221" spans="1:10" x14ac:dyDescent="0.3">
      <c r="A221" t="s">
        <v>3545</v>
      </c>
      <c r="B221" t="s">
        <v>363</v>
      </c>
      <c r="C221" s="53" t="s">
        <v>5247</v>
      </c>
      <c r="E221" t="s">
        <v>5253</v>
      </c>
      <c r="F221" t="s">
        <v>1248</v>
      </c>
      <c r="G221" t="s">
        <v>3407</v>
      </c>
      <c r="J221" t="str">
        <f t="shared" si="3"/>
        <v/>
      </c>
    </row>
    <row r="222" spans="1:10" x14ac:dyDescent="0.3">
      <c r="A222" t="s">
        <v>3494</v>
      </c>
      <c r="B222" t="s">
        <v>173</v>
      </c>
      <c r="C222" t="s">
        <v>3587</v>
      </c>
      <c r="D222" t="s">
        <v>3433</v>
      </c>
      <c r="E222" t="s">
        <v>3434</v>
      </c>
      <c r="F222" t="s">
        <v>1630</v>
      </c>
      <c r="G222" t="s">
        <v>3438</v>
      </c>
      <c r="J222" t="str">
        <f t="shared" si="3"/>
        <v/>
      </c>
    </row>
    <row r="223" spans="1:10" x14ac:dyDescent="0.3">
      <c r="A223" t="s">
        <v>3455</v>
      </c>
      <c r="B223" t="s">
        <v>173</v>
      </c>
      <c r="C223" t="s">
        <v>5248</v>
      </c>
      <c r="D223" t="s">
        <v>5250</v>
      </c>
      <c r="E223" t="s">
        <v>5254</v>
      </c>
      <c r="F223" t="s">
        <v>2050</v>
      </c>
      <c r="G223" t="s">
        <v>3438</v>
      </c>
      <c r="H223" t="s">
        <v>39</v>
      </c>
      <c r="J223" t="str">
        <f t="shared" si="3"/>
        <v/>
      </c>
    </row>
    <row r="224" spans="1:10" x14ac:dyDescent="0.3">
      <c r="A224" t="s">
        <v>3353</v>
      </c>
      <c r="B224" t="s">
        <v>1005</v>
      </c>
      <c r="C224" t="s">
        <v>5245</v>
      </c>
      <c r="D224" t="s">
        <v>5251</v>
      </c>
      <c r="E224" t="s">
        <v>3434</v>
      </c>
      <c r="F224" t="s">
        <v>3355</v>
      </c>
      <c r="G224" t="s">
        <v>3438</v>
      </c>
      <c r="H224" t="s">
        <v>3436</v>
      </c>
      <c r="J224" t="str">
        <f t="shared" si="3"/>
        <v/>
      </c>
    </row>
    <row r="225" spans="1:10" x14ac:dyDescent="0.3">
      <c r="A225" t="s">
        <v>2873</v>
      </c>
      <c r="B225" t="s">
        <v>1005</v>
      </c>
      <c r="C225" t="s">
        <v>3587</v>
      </c>
      <c r="D225" t="s">
        <v>5252</v>
      </c>
      <c r="E225" t="s">
        <v>3434</v>
      </c>
      <c r="F225" t="s">
        <v>2876</v>
      </c>
      <c r="G225" t="s">
        <v>3435</v>
      </c>
      <c r="H225" t="s">
        <v>39</v>
      </c>
      <c r="J225" t="str">
        <f t="shared" si="3"/>
        <v/>
      </c>
    </row>
    <row r="226" spans="1:10" x14ac:dyDescent="0.3">
      <c r="A226" t="s">
        <v>3544</v>
      </c>
      <c r="B226" t="s">
        <v>190</v>
      </c>
      <c r="C226" t="s">
        <v>3441</v>
      </c>
      <c r="E226" t="s">
        <v>3434</v>
      </c>
      <c r="F226" t="s">
        <v>934</v>
      </c>
      <c r="G226" t="s">
        <v>3440</v>
      </c>
      <c r="H226" t="s">
        <v>3437</v>
      </c>
      <c r="J226" t="str">
        <f t="shared" si="3"/>
        <v/>
      </c>
    </row>
    <row r="227" spans="1:10" x14ac:dyDescent="0.3">
      <c r="A227" t="s">
        <v>3353</v>
      </c>
      <c r="B227" t="s">
        <v>1977</v>
      </c>
      <c r="C227" t="s">
        <v>5246</v>
      </c>
      <c r="D227" t="s">
        <v>5251</v>
      </c>
      <c r="E227" t="s">
        <v>3444</v>
      </c>
      <c r="F227" t="s">
        <v>3355</v>
      </c>
      <c r="G227" t="s">
        <v>3435</v>
      </c>
      <c r="H227" t="s">
        <v>3445</v>
      </c>
      <c r="J227" t="str">
        <f t="shared" si="3"/>
        <v/>
      </c>
    </row>
    <row r="228" spans="1:10" x14ac:dyDescent="0.3">
      <c r="A228" t="s">
        <v>3476</v>
      </c>
      <c r="B228" t="s">
        <v>799</v>
      </c>
      <c r="C228" t="s">
        <v>3441</v>
      </c>
      <c r="D228" t="s">
        <v>5252</v>
      </c>
      <c r="E228" t="s">
        <v>5254</v>
      </c>
      <c r="F228" t="s">
        <v>858</v>
      </c>
      <c r="G228" t="s">
        <v>3407</v>
      </c>
      <c r="H228" t="s">
        <v>3436</v>
      </c>
      <c r="J228" t="str">
        <f t="shared" si="3"/>
        <v/>
      </c>
    </row>
    <row r="229" spans="1:10" x14ac:dyDescent="0.3">
      <c r="A229" t="s">
        <v>3245</v>
      </c>
      <c r="B229" t="s">
        <v>363</v>
      </c>
      <c r="C229" s="53" t="s">
        <v>3441</v>
      </c>
      <c r="D229" t="s">
        <v>5251</v>
      </c>
      <c r="E229" t="s">
        <v>3444</v>
      </c>
      <c r="F229" t="s">
        <v>734</v>
      </c>
      <c r="G229" t="s">
        <v>3403</v>
      </c>
      <c r="H229" t="s">
        <v>3445</v>
      </c>
      <c r="J229" t="str">
        <f t="shared" si="3"/>
        <v/>
      </c>
    </row>
    <row r="230" spans="1:10" x14ac:dyDescent="0.3">
      <c r="A230" t="s">
        <v>626</v>
      </c>
      <c r="B230" t="s">
        <v>1422</v>
      </c>
      <c r="C230" t="s">
        <v>3441</v>
      </c>
      <c r="D230" t="s">
        <v>5250</v>
      </c>
      <c r="F230" t="s">
        <v>629</v>
      </c>
      <c r="G230" t="s">
        <v>3440</v>
      </c>
      <c r="H230" t="s">
        <v>3445</v>
      </c>
      <c r="J230" t="str">
        <f t="shared" si="3"/>
        <v/>
      </c>
    </row>
    <row r="231" spans="1:10" x14ac:dyDescent="0.3">
      <c r="A231" t="s">
        <v>2116</v>
      </c>
      <c r="B231" t="s">
        <v>1005</v>
      </c>
      <c r="C231" t="s">
        <v>5246</v>
      </c>
      <c r="D231" t="s">
        <v>5250</v>
      </c>
      <c r="E231" t="s">
        <v>3444</v>
      </c>
      <c r="F231" t="s">
        <v>833</v>
      </c>
      <c r="G231" t="s">
        <v>3407</v>
      </c>
      <c r="J231" t="str">
        <f t="shared" si="3"/>
        <v/>
      </c>
    </row>
    <row r="232" spans="1:10" x14ac:dyDescent="0.3">
      <c r="A232" t="s">
        <v>1124</v>
      </c>
      <c r="B232" t="s">
        <v>574</v>
      </c>
      <c r="C232" t="s">
        <v>3441</v>
      </c>
      <c r="D232" t="s">
        <v>5249</v>
      </c>
      <c r="E232" t="s">
        <v>3434</v>
      </c>
      <c r="F232" t="s">
        <v>1127</v>
      </c>
      <c r="G232" t="s">
        <v>3435</v>
      </c>
      <c r="H232" t="s">
        <v>3445</v>
      </c>
      <c r="J232" t="str">
        <f t="shared" si="3"/>
        <v/>
      </c>
    </row>
    <row r="233" spans="1:10" x14ac:dyDescent="0.3">
      <c r="A233" t="s">
        <v>2265</v>
      </c>
      <c r="B233" t="s">
        <v>574</v>
      </c>
      <c r="C233" t="s">
        <v>5246</v>
      </c>
      <c r="D233" t="s">
        <v>5250</v>
      </c>
      <c r="E233" t="s">
        <v>3444</v>
      </c>
      <c r="F233" t="s">
        <v>2269</v>
      </c>
      <c r="G233" t="s">
        <v>3438</v>
      </c>
      <c r="H233" t="s">
        <v>3443</v>
      </c>
      <c r="J233" t="str">
        <f t="shared" si="3"/>
        <v/>
      </c>
    </row>
    <row r="234" spans="1:10" x14ac:dyDescent="0.3">
      <c r="A234" t="s">
        <v>994</v>
      </c>
      <c r="B234" t="s">
        <v>1005</v>
      </c>
      <c r="C234" t="s">
        <v>5246</v>
      </c>
      <c r="D234" t="s">
        <v>3433</v>
      </c>
      <c r="E234" t="s">
        <v>3444</v>
      </c>
      <c r="F234" t="s">
        <v>998</v>
      </c>
      <c r="G234" t="s">
        <v>3440</v>
      </c>
      <c r="H234" t="s">
        <v>3443</v>
      </c>
      <c r="J234" t="str">
        <f t="shared" si="3"/>
        <v/>
      </c>
    </row>
    <row r="235" spans="1:10" x14ac:dyDescent="0.3">
      <c r="A235" t="s">
        <v>959</v>
      </c>
      <c r="B235" t="s">
        <v>1699</v>
      </c>
      <c r="C235" t="s">
        <v>5246</v>
      </c>
      <c r="D235" t="s">
        <v>3433</v>
      </c>
      <c r="E235" t="s">
        <v>3434</v>
      </c>
      <c r="F235" t="s">
        <v>963</v>
      </c>
      <c r="G235" t="s">
        <v>3435</v>
      </c>
      <c r="H235" t="s">
        <v>3437</v>
      </c>
      <c r="J235" t="str">
        <f t="shared" si="3"/>
        <v/>
      </c>
    </row>
    <row r="236" spans="1:10" x14ac:dyDescent="0.3">
      <c r="A236" t="s">
        <v>2465</v>
      </c>
      <c r="B236" t="s">
        <v>1005</v>
      </c>
      <c r="C236" t="s">
        <v>3587</v>
      </c>
      <c r="D236" t="s">
        <v>3433</v>
      </c>
      <c r="E236" t="s">
        <v>3444</v>
      </c>
      <c r="F236" t="s">
        <v>2468</v>
      </c>
      <c r="G236" t="s">
        <v>3407</v>
      </c>
      <c r="H236" t="s">
        <v>39</v>
      </c>
      <c r="J236" t="str">
        <f t="shared" si="3"/>
        <v/>
      </c>
    </row>
    <row r="237" spans="1:10" x14ac:dyDescent="0.3">
      <c r="A237" t="s">
        <v>3469</v>
      </c>
      <c r="B237" t="s">
        <v>447</v>
      </c>
      <c r="C237" t="s">
        <v>5248</v>
      </c>
      <c r="D237" t="s">
        <v>3433</v>
      </c>
      <c r="E237" t="s">
        <v>3434</v>
      </c>
      <c r="F237" t="s">
        <v>456</v>
      </c>
      <c r="G237" t="s">
        <v>3438</v>
      </c>
      <c r="H237" t="s">
        <v>39</v>
      </c>
      <c r="J237" t="str">
        <f t="shared" si="3"/>
        <v/>
      </c>
    </row>
    <row r="238" spans="1:10" x14ac:dyDescent="0.3">
      <c r="A238" t="s">
        <v>2134</v>
      </c>
      <c r="B238" t="s">
        <v>190</v>
      </c>
      <c r="C238" t="s">
        <v>5247</v>
      </c>
      <c r="D238" t="s">
        <v>5252</v>
      </c>
      <c r="E238" t="s">
        <v>3444</v>
      </c>
      <c r="F238" t="s">
        <v>2138</v>
      </c>
      <c r="G238" t="s">
        <v>3438</v>
      </c>
      <c r="H238" t="s">
        <v>3445</v>
      </c>
      <c r="J238" t="str">
        <f t="shared" si="3"/>
        <v/>
      </c>
    </row>
    <row r="239" spans="1:10" x14ac:dyDescent="0.3">
      <c r="A239" t="s">
        <v>3001</v>
      </c>
      <c r="B239" t="s">
        <v>568</v>
      </c>
      <c r="C239" t="s">
        <v>5245</v>
      </c>
      <c r="D239" t="s">
        <v>5252</v>
      </c>
      <c r="F239" t="s">
        <v>1801</v>
      </c>
      <c r="G239" t="s">
        <v>3407</v>
      </c>
      <c r="H239" t="s">
        <v>3443</v>
      </c>
      <c r="J239" t="str">
        <f t="shared" si="3"/>
        <v/>
      </c>
    </row>
    <row r="240" spans="1:10" x14ac:dyDescent="0.3">
      <c r="A240" t="s">
        <v>3131</v>
      </c>
      <c r="B240" t="s">
        <v>1422</v>
      </c>
      <c r="C240" t="s">
        <v>3441</v>
      </c>
      <c r="D240" t="s">
        <v>5250</v>
      </c>
      <c r="E240" t="s">
        <v>3444</v>
      </c>
      <c r="F240" t="s">
        <v>1513</v>
      </c>
      <c r="G240" t="s">
        <v>3403</v>
      </c>
      <c r="H240" t="s">
        <v>39</v>
      </c>
      <c r="J240" t="str">
        <f t="shared" si="3"/>
        <v/>
      </c>
    </row>
    <row r="241" spans="1:10" x14ac:dyDescent="0.3">
      <c r="A241" t="s">
        <v>1682</v>
      </c>
      <c r="B241" t="s">
        <v>1977</v>
      </c>
      <c r="C241" t="s">
        <v>3587</v>
      </c>
      <c r="E241" t="s">
        <v>5253</v>
      </c>
      <c r="F241" t="s">
        <v>1686</v>
      </c>
      <c r="G241" t="s">
        <v>3407</v>
      </c>
      <c r="H241" t="s">
        <v>3437</v>
      </c>
      <c r="J241" t="str">
        <f t="shared" si="3"/>
        <v/>
      </c>
    </row>
    <row r="242" spans="1:10" x14ac:dyDescent="0.3">
      <c r="A242" t="s">
        <v>2441</v>
      </c>
      <c r="B242" t="s">
        <v>568</v>
      </c>
      <c r="C242" t="s">
        <v>5246</v>
      </c>
      <c r="D242" t="s">
        <v>3433</v>
      </c>
      <c r="F242" t="s">
        <v>2443</v>
      </c>
      <c r="G242" t="s">
        <v>3435</v>
      </c>
      <c r="H242" t="s">
        <v>3436</v>
      </c>
      <c r="J242" t="str">
        <f t="shared" si="3"/>
        <v/>
      </c>
    </row>
    <row r="243" spans="1:10" x14ac:dyDescent="0.3">
      <c r="A243" t="s">
        <v>736</v>
      </c>
      <c r="B243" t="s">
        <v>111</v>
      </c>
      <c r="C243" t="s">
        <v>3587</v>
      </c>
      <c r="D243" t="s">
        <v>3433</v>
      </c>
      <c r="E243" t="s">
        <v>3434</v>
      </c>
      <c r="F243" t="s">
        <v>584</v>
      </c>
      <c r="G243" t="s">
        <v>3435</v>
      </c>
      <c r="J243" t="str">
        <f t="shared" si="3"/>
        <v/>
      </c>
    </row>
    <row r="244" spans="1:10" x14ac:dyDescent="0.3">
      <c r="A244" t="s">
        <v>806</v>
      </c>
      <c r="B244" t="s">
        <v>2294</v>
      </c>
      <c r="C244" t="s">
        <v>5248</v>
      </c>
      <c r="D244" t="s">
        <v>5251</v>
      </c>
      <c r="E244" t="s">
        <v>3434</v>
      </c>
      <c r="F244" t="s">
        <v>318</v>
      </c>
      <c r="H244" t="s">
        <v>3437</v>
      </c>
      <c r="J244" t="str">
        <f t="shared" si="3"/>
        <v/>
      </c>
    </row>
    <row r="245" spans="1:10" x14ac:dyDescent="0.3">
      <c r="A245" t="s">
        <v>282</v>
      </c>
      <c r="B245" t="s">
        <v>111</v>
      </c>
      <c r="C245" t="s">
        <v>5245</v>
      </c>
      <c r="D245" t="s">
        <v>5249</v>
      </c>
      <c r="E245" t="s">
        <v>3434</v>
      </c>
      <c r="F245" t="s">
        <v>286</v>
      </c>
      <c r="G245" t="s">
        <v>3438</v>
      </c>
      <c r="H245" t="s">
        <v>3437</v>
      </c>
      <c r="J245" t="str">
        <f t="shared" si="3"/>
        <v/>
      </c>
    </row>
    <row r="246" spans="1:10" x14ac:dyDescent="0.3">
      <c r="A246" t="s">
        <v>424</v>
      </c>
      <c r="B246" t="s">
        <v>2294</v>
      </c>
      <c r="C246" t="s">
        <v>5245</v>
      </c>
      <c r="D246" t="s">
        <v>5251</v>
      </c>
      <c r="E246" t="s">
        <v>3434</v>
      </c>
      <c r="F246" t="s">
        <v>426</v>
      </c>
      <c r="G246" t="s">
        <v>3407</v>
      </c>
      <c r="H246" t="s">
        <v>3437</v>
      </c>
      <c r="J246" t="str">
        <f t="shared" si="3"/>
        <v/>
      </c>
    </row>
    <row r="247" spans="1:10" x14ac:dyDescent="0.3">
      <c r="A247" t="s">
        <v>1500</v>
      </c>
      <c r="B247" t="s">
        <v>1422</v>
      </c>
      <c r="C247" t="s">
        <v>5245</v>
      </c>
      <c r="E247" t="s">
        <v>3434</v>
      </c>
      <c r="F247" t="s">
        <v>1503</v>
      </c>
      <c r="G247" t="s">
        <v>3403</v>
      </c>
      <c r="H247" t="s">
        <v>39</v>
      </c>
      <c r="J247" t="str">
        <f t="shared" si="3"/>
        <v/>
      </c>
    </row>
    <row r="248" spans="1:10" x14ac:dyDescent="0.3">
      <c r="A248" t="s">
        <v>1739</v>
      </c>
      <c r="B248" t="s">
        <v>2294</v>
      </c>
      <c r="C248" t="s">
        <v>5247</v>
      </c>
      <c r="D248" t="s">
        <v>5251</v>
      </c>
      <c r="E248" t="s">
        <v>3434</v>
      </c>
      <c r="F248" t="s">
        <v>1741</v>
      </c>
      <c r="G248" t="s">
        <v>3438</v>
      </c>
      <c r="H248" t="s">
        <v>3437</v>
      </c>
      <c r="J248" t="str">
        <f t="shared" si="3"/>
        <v/>
      </c>
    </row>
    <row r="249" spans="1:10" x14ac:dyDescent="0.3">
      <c r="A249" t="s">
        <v>785</v>
      </c>
      <c r="B249" t="s">
        <v>1977</v>
      </c>
      <c r="C249" t="s">
        <v>5246</v>
      </c>
      <c r="D249" t="s">
        <v>5249</v>
      </c>
      <c r="E249" t="s">
        <v>3434</v>
      </c>
      <c r="F249" t="s">
        <v>514</v>
      </c>
      <c r="G249" t="s">
        <v>3403</v>
      </c>
      <c r="H249" t="s">
        <v>3443</v>
      </c>
      <c r="J249" t="str">
        <f t="shared" si="3"/>
        <v/>
      </c>
    </row>
    <row r="250" spans="1:10" x14ac:dyDescent="0.3">
      <c r="A250" t="s">
        <v>1417</v>
      </c>
      <c r="B250" t="s">
        <v>190</v>
      </c>
      <c r="C250" t="s">
        <v>3587</v>
      </c>
      <c r="D250" t="s">
        <v>5249</v>
      </c>
      <c r="E250" t="s">
        <v>3444</v>
      </c>
      <c r="F250" t="s">
        <v>1420</v>
      </c>
      <c r="G250" t="s">
        <v>3438</v>
      </c>
      <c r="H250" t="s">
        <v>3437</v>
      </c>
      <c r="J250" t="str">
        <f t="shared" si="3"/>
        <v/>
      </c>
    </row>
    <row r="251" spans="1:10" x14ac:dyDescent="0.3">
      <c r="A251" t="s">
        <v>209</v>
      </c>
      <c r="B251" t="s">
        <v>190</v>
      </c>
      <c r="C251" t="s">
        <v>3587</v>
      </c>
      <c r="D251" t="s">
        <v>5249</v>
      </c>
      <c r="E251" t="s">
        <v>3434</v>
      </c>
      <c r="F251" t="s">
        <v>213</v>
      </c>
      <c r="G251" t="s">
        <v>3435</v>
      </c>
      <c r="J251" t="str">
        <f t="shared" si="3"/>
        <v/>
      </c>
    </row>
    <row r="252" spans="1:10" x14ac:dyDescent="0.3">
      <c r="A252" t="s">
        <v>828</v>
      </c>
      <c r="B252" t="s">
        <v>190</v>
      </c>
      <c r="C252" t="s">
        <v>3441</v>
      </c>
      <c r="D252" t="s">
        <v>5250</v>
      </c>
      <c r="E252" t="s">
        <v>3444</v>
      </c>
      <c r="F252" t="s">
        <v>832</v>
      </c>
      <c r="G252" t="s">
        <v>3438</v>
      </c>
      <c r="H252" t="s">
        <v>39</v>
      </c>
      <c r="J252" t="str">
        <f t="shared" si="3"/>
        <v/>
      </c>
    </row>
    <row r="253" spans="1:10" x14ac:dyDescent="0.3">
      <c r="A253" t="s">
        <v>2785</v>
      </c>
      <c r="B253" t="s">
        <v>1977</v>
      </c>
      <c r="C253" t="s">
        <v>5247</v>
      </c>
      <c r="E253" t="s">
        <v>3444</v>
      </c>
      <c r="G253" t="s">
        <v>3407</v>
      </c>
      <c r="H253" t="s">
        <v>3443</v>
      </c>
      <c r="J253" t="str">
        <f t="shared" si="3"/>
        <v/>
      </c>
    </row>
    <row r="254" spans="1:10" x14ac:dyDescent="0.3">
      <c r="A254" t="s">
        <v>953</v>
      </c>
      <c r="B254" t="s">
        <v>1452</v>
      </c>
      <c r="C254" t="s">
        <v>5246</v>
      </c>
      <c r="D254" t="s">
        <v>5251</v>
      </c>
      <c r="F254" t="s">
        <v>956</v>
      </c>
      <c r="G254" t="s">
        <v>3407</v>
      </c>
      <c r="J254" t="str">
        <f t="shared" si="3"/>
        <v/>
      </c>
    </row>
    <row r="255" spans="1:10" x14ac:dyDescent="0.3">
      <c r="A255" t="s">
        <v>575</v>
      </c>
      <c r="B255" t="s">
        <v>1005</v>
      </c>
      <c r="C255" t="s">
        <v>3441</v>
      </c>
      <c r="E255" t="s">
        <v>3434</v>
      </c>
      <c r="H255" t="s">
        <v>3443</v>
      </c>
      <c r="J255" t="str">
        <f t="shared" si="3"/>
        <v/>
      </c>
    </row>
    <row r="256" spans="1:10" x14ac:dyDescent="0.3">
      <c r="A256" t="s">
        <v>1547</v>
      </c>
      <c r="B256" t="s">
        <v>574</v>
      </c>
      <c r="C256" t="s">
        <v>5248</v>
      </c>
      <c r="D256" t="s">
        <v>5251</v>
      </c>
      <c r="E256" t="s">
        <v>3434</v>
      </c>
      <c r="F256" t="s">
        <v>630</v>
      </c>
      <c r="G256" t="s">
        <v>3407</v>
      </c>
      <c r="H256" t="s">
        <v>39</v>
      </c>
      <c r="J256" t="str">
        <f t="shared" si="3"/>
        <v/>
      </c>
    </row>
    <row r="257" spans="1:10" x14ac:dyDescent="0.3">
      <c r="A257" t="s">
        <v>1678</v>
      </c>
      <c r="B257" t="s">
        <v>190</v>
      </c>
      <c r="C257" t="s">
        <v>5247</v>
      </c>
      <c r="D257" t="s">
        <v>3433</v>
      </c>
      <c r="E257" t="s">
        <v>5254</v>
      </c>
      <c r="H257" t="s">
        <v>3445</v>
      </c>
      <c r="J257" t="str">
        <f t="shared" si="3"/>
        <v/>
      </c>
    </row>
    <row r="258" spans="1:10" x14ac:dyDescent="0.3">
      <c r="A258" t="s">
        <v>1930</v>
      </c>
      <c r="B258" t="s">
        <v>111</v>
      </c>
      <c r="C258" t="s">
        <v>3587</v>
      </c>
      <c r="D258" t="s">
        <v>5251</v>
      </c>
      <c r="E258" t="s">
        <v>3434</v>
      </c>
      <c r="F258" t="s">
        <v>1931</v>
      </c>
      <c r="G258" t="s">
        <v>3407</v>
      </c>
      <c r="H258" t="s">
        <v>3436</v>
      </c>
      <c r="J258" t="str">
        <f t="shared" si="3"/>
        <v/>
      </c>
    </row>
    <row r="259" spans="1:10" x14ac:dyDescent="0.3">
      <c r="A259" t="s">
        <v>2319</v>
      </c>
      <c r="B259" t="s">
        <v>1452</v>
      </c>
      <c r="C259" t="s">
        <v>3587</v>
      </c>
      <c r="D259" t="s">
        <v>5249</v>
      </c>
      <c r="E259" t="s">
        <v>3434</v>
      </c>
      <c r="F259" t="s">
        <v>2323</v>
      </c>
      <c r="G259" t="s">
        <v>3440</v>
      </c>
      <c r="H259" t="s">
        <v>39</v>
      </c>
      <c r="J259" t="str">
        <f t="shared" ref="J259:J301" si="4">SUBSTITUTE(I259," ", "")</f>
        <v/>
      </c>
    </row>
    <row r="260" spans="1:10" x14ac:dyDescent="0.3">
      <c r="A260" t="s">
        <v>1944</v>
      </c>
      <c r="B260" t="s">
        <v>447</v>
      </c>
      <c r="C260" t="s">
        <v>3441</v>
      </c>
      <c r="D260" t="s">
        <v>5250</v>
      </c>
      <c r="E260" t="s">
        <v>3444</v>
      </c>
      <c r="F260" t="s">
        <v>1389</v>
      </c>
      <c r="G260" t="s">
        <v>3407</v>
      </c>
      <c r="H260" t="s">
        <v>3445</v>
      </c>
      <c r="J260" t="str">
        <f t="shared" si="4"/>
        <v/>
      </c>
    </row>
    <row r="261" spans="1:10" x14ac:dyDescent="0.3">
      <c r="A261" t="s">
        <v>3528</v>
      </c>
      <c r="B261" t="s">
        <v>1005</v>
      </c>
      <c r="C261" t="s">
        <v>3441</v>
      </c>
      <c r="D261" t="s">
        <v>3433</v>
      </c>
      <c r="E261" t="s">
        <v>5253</v>
      </c>
      <c r="F261" t="s">
        <v>3130</v>
      </c>
      <c r="G261" t="s">
        <v>3435</v>
      </c>
      <c r="H261" t="s">
        <v>3443</v>
      </c>
      <c r="J261" t="str">
        <f t="shared" si="4"/>
        <v/>
      </c>
    </row>
    <row r="262" spans="1:10" x14ac:dyDescent="0.3">
      <c r="A262" t="s">
        <v>3534</v>
      </c>
      <c r="B262" t="s">
        <v>799</v>
      </c>
      <c r="C262" t="s">
        <v>3441</v>
      </c>
      <c r="D262" t="s">
        <v>3433</v>
      </c>
      <c r="E262" t="s">
        <v>3444</v>
      </c>
      <c r="F262" t="s">
        <v>3377</v>
      </c>
      <c r="G262" t="s">
        <v>3438</v>
      </c>
      <c r="H262" t="s">
        <v>3445</v>
      </c>
      <c r="J262" t="str">
        <f t="shared" si="4"/>
        <v/>
      </c>
    </row>
    <row r="263" spans="1:10" x14ac:dyDescent="0.3">
      <c r="A263" t="s">
        <v>123</v>
      </c>
      <c r="B263" t="s">
        <v>111</v>
      </c>
      <c r="C263" t="s">
        <v>5246</v>
      </c>
      <c r="D263" t="s">
        <v>5250</v>
      </c>
      <c r="E263" t="s">
        <v>3434</v>
      </c>
      <c r="F263" t="s">
        <v>128</v>
      </c>
      <c r="G263" t="s">
        <v>3440</v>
      </c>
      <c r="H263" t="s">
        <v>3437</v>
      </c>
      <c r="J263" t="str">
        <f t="shared" si="4"/>
        <v/>
      </c>
    </row>
    <row r="264" spans="1:10" x14ac:dyDescent="0.3">
      <c r="A264" t="s">
        <v>2843</v>
      </c>
      <c r="B264" t="s">
        <v>799</v>
      </c>
      <c r="C264" t="s">
        <v>5245</v>
      </c>
      <c r="D264" t="s">
        <v>3433</v>
      </c>
      <c r="E264" t="s">
        <v>5253</v>
      </c>
      <c r="F264" t="s">
        <v>2846</v>
      </c>
      <c r="G264" t="s">
        <v>3440</v>
      </c>
      <c r="H264" t="s">
        <v>3443</v>
      </c>
      <c r="J264" t="str">
        <f t="shared" si="4"/>
        <v/>
      </c>
    </row>
    <row r="265" spans="1:10" x14ac:dyDescent="0.3">
      <c r="A265" t="s">
        <v>1000</v>
      </c>
      <c r="B265" t="s">
        <v>111</v>
      </c>
      <c r="C265" t="s">
        <v>5246</v>
      </c>
      <c r="D265" t="s">
        <v>3433</v>
      </c>
      <c r="E265" t="s">
        <v>5253</v>
      </c>
      <c r="F265" t="s">
        <v>1003</v>
      </c>
      <c r="G265" t="s">
        <v>3403</v>
      </c>
      <c r="H265" t="s">
        <v>3437</v>
      </c>
      <c r="J265" t="str">
        <f t="shared" si="4"/>
        <v/>
      </c>
    </row>
    <row r="266" spans="1:10" x14ac:dyDescent="0.3">
      <c r="A266" t="s">
        <v>2501</v>
      </c>
      <c r="B266" t="s">
        <v>190</v>
      </c>
      <c r="C266" t="s">
        <v>5247</v>
      </c>
      <c r="D266" t="s">
        <v>3433</v>
      </c>
      <c r="E266" t="s">
        <v>3434</v>
      </c>
      <c r="F266" t="s">
        <v>649</v>
      </c>
      <c r="H266" t="s">
        <v>3445</v>
      </c>
      <c r="J266" t="str">
        <f t="shared" si="4"/>
        <v/>
      </c>
    </row>
    <row r="267" spans="1:10" x14ac:dyDescent="0.3">
      <c r="A267" t="s">
        <v>510</v>
      </c>
      <c r="B267" t="s">
        <v>2294</v>
      </c>
      <c r="C267" t="s">
        <v>5246</v>
      </c>
      <c r="D267" t="s">
        <v>5250</v>
      </c>
      <c r="E267" t="s">
        <v>3434</v>
      </c>
      <c r="F267" t="s">
        <v>514</v>
      </c>
      <c r="G267" t="s">
        <v>3407</v>
      </c>
      <c r="J267" t="str">
        <f t="shared" si="4"/>
        <v/>
      </c>
    </row>
    <row r="268" spans="1:10" x14ac:dyDescent="0.3">
      <c r="A268" t="s">
        <v>847</v>
      </c>
      <c r="B268" t="s">
        <v>574</v>
      </c>
      <c r="C268" t="s">
        <v>3587</v>
      </c>
      <c r="D268" t="s">
        <v>5250</v>
      </c>
      <c r="E268" t="s">
        <v>5253</v>
      </c>
      <c r="F268" t="s">
        <v>851</v>
      </c>
      <c r="G268" t="s">
        <v>3440</v>
      </c>
      <c r="H268" t="s">
        <v>3445</v>
      </c>
      <c r="J268" t="str">
        <f t="shared" si="4"/>
        <v/>
      </c>
    </row>
    <row r="269" spans="1:10" x14ac:dyDescent="0.3">
      <c r="A269" t="s">
        <v>551</v>
      </c>
      <c r="B269" t="s">
        <v>574</v>
      </c>
      <c r="C269" t="s">
        <v>3587</v>
      </c>
      <c r="D269" t="s">
        <v>5249</v>
      </c>
      <c r="E269" t="s">
        <v>3444</v>
      </c>
      <c r="F269" t="s">
        <v>554</v>
      </c>
      <c r="G269" t="s">
        <v>3438</v>
      </c>
      <c r="H269" t="s">
        <v>39</v>
      </c>
      <c r="J269" t="str">
        <f t="shared" si="4"/>
        <v/>
      </c>
    </row>
    <row r="270" spans="1:10" x14ac:dyDescent="0.3">
      <c r="A270" t="s">
        <v>3463</v>
      </c>
      <c r="B270" t="s">
        <v>568</v>
      </c>
      <c r="C270" t="s">
        <v>5246</v>
      </c>
      <c r="D270" t="s">
        <v>5251</v>
      </c>
      <c r="E270" t="s">
        <v>3444</v>
      </c>
      <c r="F270" t="s">
        <v>162</v>
      </c>
      <c r="G270" t="s">
        <v>3407</v>
      </c>
      <c r="H270" t="s">
        <v>3436</v>
      </c>
      <c r="J270" t="str">
        <f t="shared" si="4"/>
        <v/>
      </c>
    </row>
    <row r="271" spans="1:10" x14ac:dyDescent="0.3">
      <c r="A271" t="s">
        <v>1480</v>
      </c>
      <c r="B271" t="s">
        <v>1422</v>
      </c>
      <c r="C271" t="s">
        <v>5246</v>
      </c>
      <c r="F271" t="s">
        <v>1483</v>
      </c>
      <c r="H271" t="s">
        <v>3445</v>
      </c>
      <c r="J271" t="str">
        <f t="shared" si="4"/>
        <v/>
      </c>
    </row>
    <row r="272" spans="1:10" x14ac:dyDescent="0.3">
      <c r="A272" t="s">
        <v>3517</v>
      </c>
      <c r="B272" t="s">
        <v>190</v>
      </c>
      <c r="C272" t="s">
        <v>3441</v>
      </c>
      <c r="D272" t="s">
        <v>5250</v>
      </c>
      <c r="E272" t="s">
        <v>5253</v>
      </c>
      <c r="F272" t="s">
        <v>463</v>
      </c>
      <c r="G272" t="s">
        <v>3438</v>
      </c>
      <c r="H272" t="s">
        <v>3436</v>
      </c>
      <c r="J272" t="str">
        <f t="shared" si="4"/>
        <v/>
      </c>
    </row>
    <row r="273" spans="1:10" x14ac:dyDescent="0.3">
      <c r="A273" t="s">
        <v>1586</v>
      </c>
      <c r="B273" t="s">
        <v>1977</v>
      </c>
      <c r="C273" t="s">
        <v>5246</v>
      </c>
      <c r="E273" t="s">
        <v>3444</v>
      </c>
      <c r="F273" t="s">
        <v>1589</v>
      </c>
      <c r="H273" t="s">
        <v>3443</v>
      </c>
      <c r="J273" t="str">
        <f t="shared" si="4"/>
        <v/>
      </c>
    </row>
    <row r="274" spans="1:10" x14ac:dyDescent="0.3">
      <c r="A274" t="s">
        <v>2861</v>
      </c>
      <c r="B274" t="s">
        <v>190</v>
      </c>
      <c r="C274" t="s">
        <v>3587</v>
      </c>
      <c r="D274" t="s">
        <v>5249</v>
      </c>
      <c r="E274" t="s">
        <v>3434</v>
      </c>
      <c r="F274" t="s">
        <v>2863</v>
      </c>
      <c r="G274" t="s">
        <v>3407</v>
      </c>
      <c r="H274" t="s">
        <v>39</v>
      </c>
      <c r="J274" t="str">
        <f t="shared" si="4"/>
        <v/>
      </c>
    </row>
    <row r="275" spans="1:10" x14ac:dyDescent="0.3">
      <c r="A275" t="s">
        <v>218</v>
      </c>
      <c r="B275" t="s">
        <v>190</v>
      </c>
      <c r="C275" t="s">
        <v>5245</v>
      </c>
      <c r="D275" t="s">
        <v>5250</v>
      </c>
      <c r="E275" t="s">
        <v>3444</v>
      </c>
      <c r="F275" t="s">
        <v>221</v>
      </c>
      <c r="G275" t="s">
        <v>3407</v>
      </c>
      <c r="J275" t="str">
        <f t="shared" si="4"/>
        <v/>
      </c>
    </row>
    <row r="276" spans="1:10" x14ac:dyDescent="0.3">
      <c r="A276" t="s">
        <v>1910</v>
      </c>
      <c r="B276" t="s">
        <v>1699</v>
      </c>
      <c r="C276" t="s">
        <v>5247</v>
      </c>
      <c r="D276" t="s">
        <v>5250</v>
      </c>
      <c r="E276" t="s">
        <v>3434</v>
      </c>
      <c r="F276" t="s">
        <v>1914</v>
      </c>
      <c r="G276" t="s">
        <v>3403</v>
      </c>
      <c r="J276" t="str">
        <f t="shared" si="4"/>
        <v/>
      </c>
    </row>
    <row r="277" spans="1:10" x14ac:dyDescent="0.3">
      <c r="A277" t="s">
        <v>3547</v>
      </c>
      <c r="B277" t="s">
        <v>111</v>
      </c>
      <c r="C277" t="s">
        <v>3441</v>
      </c>
      <c r="E277" t="s">
        <v>3444</v>
      </c>
      <c r="F277" t="s">
        <v>1369</v>
      </c>
      <c r="J277" t="str">
        <f t="shared" si="4"/>
        <v/>
      </c>
    </row>
    <row r="278" spans="1:10" x14ac:dyDescent="0.3">
      <c r="A278" t="s">
        <v>482</v>
      </c>
      <c r="B278" t="s">
        <v>799</v>
      </c>
      <c r="C278" t="s">
        <v>3441</v>
      </c>
      <c r="D278" t="s">
        <v>5251</v>
      </c>
      <c r="E278" t="s">
        <v>3444</v>
      </c>
      <c r="F278" t="s">
        <v>485</v>
      </c>
      <c r="G278" t="s">
        <v>3403</v>
      </c>
      <c r="H278" t="s">
        <v>39</v>
      </c>
      <c r="J278" t="str">
        <f t="shared" si="4"/>
        <v/>
      </c>
    </row>
    <row r="279" spans="1:10" x14ac:dyDescent="0.3">
      <c r="A279" t="s">
        <v>1971</v>
      </c>
      <c r="B279" t="s">
        <v>190</v>
      </c>
      <c r="C279" t="s">
        <v>5245</v>
      </c>
      <c r="D279" t="s">
        <v>5251</v>
      </c>
      <c r="F279" t="s">
        <v>1975</v>
      </c>
      <c r="G279" t="s">
        <v>3440</v>
      </c>
      <c r="H279" t="s">
        <v>3437</v>
      </c>
      <c r="J279" t="str">
        <f t="shared" si="4"/>
        <v/>
      </c>
    </row>
    <row r="280" spans="1:10" x14ac:dyDescent="0.3">
      <c r="A280" t="s">
        <v>2042</v>
      </c>
      <c r="B280" t="s">
        <v>1977</v>
      </c>
      <c r="C280" t="s">
        <v>3441</v>
      </c>
      <c r="D280" t="s">
        <v>3433</v>
      </c>
      <c r="E280" t="s">
        <v>3444</v>
      </c>
      <c r="F280" t="s">
        <v>2045</v>
      </c>
      <c r="G280" t="s">
        <v>3407</v>
      </c>
      <c r="J280" t="str">
        <f t="shared" si="4"/>
        <v/>
      </c>
    </row>
    <row r="281" spans="1:10" x14ac:dyDescent="0.3">
      <c r="A281" t="s">
        <v>1622</v>
      </c>
      <c r="B281" t="s">
        <v>2294</v>
      </c>
      <c r="C281" t="s">
        <v>5248</v>
      </c>
      <c r="E281" t="s">
        <v>3434</v>
      </c>
      <c r="F281" t="s">
        <v>1625</v>
      </c>
      <c r="G281" t="s">
        <v>3438</v>
      </c>
      <c r="H281" t="s">
        <v>3437</v>
      </c>
      <c r="J281" t="str">
        <f t="shared" si="4"/>
        <v/>
      </c>
    </row>
    <row r="282" spans="1:10" x14ac:dyDescent="0.3">
      <c r="A282" t="s">
        <v>518</v>
      </c>
      <c r="B282" t="s">
        <v>574</v>
      </c>
      <c r="C282" t="s">
        <v>5248</v>
      </c>
      <c r="D282" t="s">
        <v>5251</v>
      </c>
      <c r="E282" t="s">
        <v>3434</v>
      </c>
      <c r="F282" t="s">
        <v>332</v>
      </c>
      <c r="G282" t="s">
        <v>3435</v>
      </c>
      <c r="H282" t="s">
        <v>3436</v>
      </c>
      <c r="J282" t="str">
        <f t="shared" si="4"/>
        <v/>
      </c>
    </row>
    <row r="283" spans="1:10" x14ac:dyDescent="0.3">
      <c r="A283" t="s">
        <v>3548</v>
      </c>
      <c r="B283" t="s">
        <v>111</v>
      </c>
      <c r="C283" t="s">
        <v>5247</v>
      </c>
      <c r="D283" t="s">
        <v>3433</v>
      </c>
      <c r="E283" t="s">
        <v>5254</v>
      </c>
      <c r="F283" t="s">
        <v>1492</v>
      </c>
      <c r="H283" t="s">
        <v>3436</v>
      </c>
      <c r="J283" t="str">
        <f t="shared" si="4"/>
        <v/>
      </c>
    </row>
    <row r="284" spans="1:10" x14ac:dyDescent="0.3">
      <c r="A284" t="s">
        <v>2437</v>
      </c>
      <c r="B284" t="s">
        <v>2294</v>
      </c>
      <c r="C284" t="s">
        <v>3441</v>
      </c>
      <c r="D284" t="s">
        <v>3433</v>
      </c>
      <c r="E284" t="s">
        <v>3434</v>
      </c>
      <c r="F284" t="s">
        <v>432</v>
      </c>
      <c r="G284" t="s">
        <v>3407</v>
      </c>
      <c r="J284" t="str">
        <f t="shared" si="4"/>
        <v/>
      </c>
    </row>
    <row r="285" spans="1:10" x14ac:dyDescent="0.3">
      <c r="A285" t="s">
        <v>3486</v>
      </c>
      <c r="B285" t="s">
        <v>190</v>
      </c>
      <c r="C285" t="s">
        <v>5246</v>
      </c>
      <c r="D285" t="s">
        <v>5250</v>
      </c>
      <c r="F285" t="s">
        <v>1263</v>
      </c>
      <c r="G285" t="s">
        <v>3440</v>
      </c>
      <c r="H285" t="s">
        <v>3436</v>
      </c>
      <c r="J285" t="str">
        <f t="shared" si="4"/>
        <v/>
      </c>
    </row>
    <row r="286" spans="1:10" x14ac:dyDescent="0.3">
      <c r="A286" t="s">
        <v>1475</v>
      </c>
      <c r="B286" t="s">
        <v>1977</v>
      </c>
      <c r="C286" t="s">
        <v>3587</v>
      </c>
      <c r="D286" t="s">
        <v>5252</v>
      </c>
      <c r="E286" t="s">
        <v>5254</v>
      </c>
      <c r="F286" t="s">
        <v>1478</v>
      </c>
      <c r="G286" t="s">
        <v>3438</v>
      </c>
      <c r="J286" t="str">
        <f t="shared" si="4"/>
        <v/>
      </c>
    </row>
    <row r="287" spans="1:10" x14ac:dyDescent="0.3">
      <c r="A287" t="s">
        <v>1469</v>
      </c>
      <c r="B287" t="s">
        <v>447</v>
      </c>
      <c r="C287" t="s">
        <v>3441</v>
      </c>
      <c r="D287" t="s">
        <v>5251</v>
      </c>
      <c r="E287" t="s">
        <v>5254</v>
      </c>
      <c r="F287" t="s">
        <v>1473</v>
      </c>
      <c r="G287" t="s">
        <v>3435</v>
      </c>
      <c r="H287" t="s">
        <v>3445</v>
      </c>
      <c r="J287" t="str">
        <f t="shared" si="4"/>
        <v/>
      </c>
    </row>
    <row r="288" spans="1:10" x14ac:dyDescent="0.3">
      <c r="A288" t="s">
        <v>1622</v>
      </c>
      <c r="B288" t="s">
        <v>1005</v>
      </c>
      <c r="C288" t="s">
        <v>5247</v>
      </c>
      <c r="D288" t="s">
        <v>3433</v>
      </c>
      <c r="E288" t="s">
        <v>5253</v>
      </c>
      <c r="F288" t="s">
        <v>1625</v>
      </c>
      <c r="G288" t="s">
        <v>3407</v>
      </c>
      <c r="H288" t="s">
        <v>3443</v>
      </c>
      <c r="J288" t="str">
        <f t="shared" si="4"/>
        <v/>
      </c>
    </row>
    <row r="289" spans="1:10" x14ac:dyDescent="0.3">
      <c r="A289" t="s">
        <v>1960</v>
      </c>
      <c r="B289" t="s">
        <v>2294</v>
      </c>
      <c r="C289" t="s">
        <v>5245</v>
      </c>
      <c r="D289" t="s">
        <v>5250</v>
      </c>
      <c r="E289" t="s">
        <v>3444</v>
      </c>
      <c r="F289" t="s">
        <v>1963</v>
      </c>
      <c r="G289" t="s">
        <v>3440</v>
      </c>
      <c r="H289" t="s">
        <v>3445</v>
      </c>
      <c r="J289" t="str">
        <f t="shared" si="4"/>
        <v/>
      </c>
    </row>
    <row r="290" spans="1:10" x14ac:dyDescent="0.3">
      <c r="A290" t="s">
        <v>232</v>
      </c>
      <c r="B290" t="s">
        <v>1005</v>
      </c>
      <c r="C290" t="s">
        <v>5246</v>
      </c>
      <c r="D290" t="s">
        <v>5252</v>
      </c>
      <c r="E290" t="s">
        <v>3434</v>
      </c>
      <c r="F290" t="s">
        <v>234</v>
      </c>
      <c r="G290" t="s">
        <v>3407</v>
      </c>
      <c r="J290" t="str">
        <f t="shared" si="4"/>
        <v/>
      </c>
    </row>
    <row r="291" spans="1:10" x14ac:dyDescent="0.3">
      <c r="A291" t="s">
        <v>3493</v>
      </c>
      <c r="B291" t="s">
        <v>447</v>
      </c>
      <c r="C291" t="s">
        <v>5246</v>
      </c>
      <c r="D291" t="s">
        <v>3433</v>
      </c>
      <c r="E291" t="s">
        <v>3434</v>
      </c>
      <c r="F291" t="s">
        <v>1583</v>
      </c>
      <c r="G291" t="s">
        <v>3403</v>
      </c>
      <c r="H291" t="s">
        <v>3443</v>
      </c>
      <c r="J291" t="str">
        <f t="shared" si="4"/>
        <v/>
      </c>
    </row>
    <row r="292" spans="1:10" x14ac:dyDescent="0.3">
      <c r="A292" t="s">
        <v>435</v>
      </c>
      <c r="B292" t="s">
        <v>111</v>
      </c>
      <c r="C292" t="s">
        <v>5247</v>
      </c>
      <c r="D292" t="s">
        <v>5250</v>
      </c>
      <c r="E292" t="s">
        <v>3434</v>
      </c>
      <c r="F292" t="s">
        <v>439</v>
      </c>
      <c r="G292" t="s">
        <v>3403</v>
      </c>
      <c r="H292" t="s">
        <v>39</v>
      </c>
      <c r="J292" t="str">
        <f t="shared" si="4"/>
        <v/>
      </c>
    </row>
    <row r="293" spans="1:10" x14ac:dyDescent="0.3">
      <c r="A293" t="s">
        <v>291</v>
      </c>
      <c r="B293" t="s">
        <v>568</v>
      </c>
      <c r="C293" t="s">
        <v>5246</v>
      </c>
      <c r="D293" t="s">
        <v>5249</v>
      </c>
      <c r="E293" t="s">
        <v>3434</v>
      </c>
      <c r="F293" t="s">
        <v>295</v>
      </c>
      <c r="G293" t="s">
        <v>3435</v>
      </c>
      <c r="H293" t="s">
        <v>3436</v>
      </c>
      <c r="J293" t="str">
        <f t="shared" si="4"/>
        <v/>
      </c>
    </row>
    <row r="294" spans="1:10" x14ac:dyDescent="0.3">
      <c r="A294" t="s">
        <v>3523</v>
      </c>
      <c r="B294" t="s">
        <v>363</v>
      </c>
      <c r="C294" s="53" t="s">
        <v>3441</v>
      </c>
      <c r="D294" t="s">
        <v>3433</v>
      </c>
      <c r="E294" t="s">
        <v>3444</v>
      </c>
      <c r="F294" t="s">
        <v>2955</v>
      </c>
      <c r="G294" t="s">
        <v>3407</v>
      </c>
      <c r="H294" t="s">
        <v>3437</v>
      </c>
      <c r="J294" t="str">
        <f t="shared" si="4"/>
        <v/>
      </c>
    </row>
    <row r="295" spans="1:10" x14ac:dyDescent="0.3">
      <c r="A295" t="s">
        <v>3500</v>
      </c>
      <c r="B295" t="s">
        <v>1977</v>
      </c>
      <c r="C295" t="s">
        <v>5248</v>
      </c>
      <c r="D295" t="s">
        <v>3433</v>
      </c>
      <c r="E295" t="s">
        <v>3434</v>
      </c>
      <c r="F295" t="s">
        <v>1170</v>
      </c>
      <c r="G295" t="s">
        <v>3403</v>
      </c>
      <c r="H295" t="s">
        <v>3436</v>
      </c>
      <c r="J295" t="str">
        <f t="shared" si="4"/>
        <v/>
      </c>
    </row>
    <row r="296" spans="1:10" x14ac:dyDescent="0.3">
      <c r="A296" t="s">
        <v>1112</v>
      </c>
      <c r="B296" t="s">
        <v>1452</v>
      </c>
      <c r="C296" t="s">
        <v>5246</v>
      </c>
      <c r="D296" t="s">
        <v>5249</v>
      </c>
      <c r="E296" t="s">
        <v>5253</v>
      </c>
      <c r="F296" t="s">
        <v>1085</v>
      </c>
      <c r="G296" t="s">
        <v>3435</v>
      </c>
      <c r="H296" t="s">
        <v>3437</v>
      </c>
      <c r="J296" t="str">
        <f t="shared" si="4"/>
        <v/>
      </c>
    </row>
    <row r="297" spans="1:10" x14ac:dyDescent="0.3">
      <c r="A297" t="s">
        <v>3015</v>
      </c>
      <c r="B297" t="s">
        <v>190</v>
      </c>
      <c r="C297" t="s">
        <v>3441</v>
      </c>
      <c r="D297" t="s">
        <v>5251</v>
      </c>
      <c r="F297" t="s">
        <v>3019</v>
      </c>
      <c r="G297" t="s">
        <v>3403</v>
      </c>
      <c r="H297" t="s">
        <v>3436</v>
      </c>
      <c r="J297" t="str">
        <f t="shared" si="4"/>
        <v/>
      </c>
    </row>
    <row r="298" spans="1:10" x14ac:dyDescent="0.3">
      <c r="A298" t="s">
        <v>711</v>
      </c>
      <c r="B298" t="s">
        <v>447</v>
      </c>
      <c r="C298" t="s">
        <v>5246</v>
      </c>
      <c r="D298" t="s">
        <v>3433</v>
      </c>
      <c r="E298" t="s">
        <v>3434</v>
      </c>
      <c r="F298" t="s">
        <v>714</v>
      </c>
      <c r="J298" t="str">
        <f t="shared" si="4"/>
        <v/>
      </c>
    </row>
    <row r="299" spans="1:10" x14ac:dyDescent="0.3">
      <c r="A299" t="s">
        <v>1480</v>
      </c>
      <c r="B299" t="s">
        <v>574</v>
      </c>
      <c r="C299" t="s">
        <v>3441</v>
      </c>
      <c r="E299" t="s">
        <v>3444</v>
      </c>
      <c r="F299" t="s">
        <v>1483</v>
      </c>
      <c r="G299" t="s">
        <v>3403</v>
      </c>
      <c r="H299" t="s">
        <v>3436</v>
      </c>
      <c r="J299" t="str">
        <f t="shared" si="4"/>
        <v/>
      </c>
    </row>
    <row r="300" spans="1:10" x14ac:dyDescent="0.3">
      <c r="A300" t="s">
        <v>3459</v>
      </c>
      <c r="B300" t="s">
        <v>2294</v>
      </c>
      <c r="C300" t="s">
        <v>5246</v>
      </c>
      <c r="D300" t="s">
        <v>5251</v>
      </c>
      <c r="E300" t="s">
        <v>3434</v>
      </c>
      <c r="F300" t="s">
        <v>1347</v>
      </c>
      <c r="G300" t="s">
        <v>3435</v>
      </c>
      <c r="H300" t="s">
        <v>3443</v>
      </c>
      <c r="J300" t="str">
        <f t="shared" si="4"/>
        <v/>
      </c>
    </row>
    <row r="301" spans="1:10" x14ac:dyDescent="0.3">
      <c r="A301" t="s">
        <v>897</v>
      </c>
      <c r="B301" t="s">
        <v>141</v>
      </c>
      <c r="C301" t="s">
        <v>5248</v>
      </c>
      <c r="D301" t="s">
        <v>5252</v>
      </c>
      <c r="E301" t="s">
        <v>5253</v>
      </c>
      <c r="F301" t="s">
        <v>900</v>
      </c>
      <c r="G301" t="s">
        <v>3438</v>
      </c>
      <c r="J301" t="str">
        <f t="shared" si="4"/>
        <v/>
      </c>
    </row>
  </sheetData>
  <autoFilter ref="A1:H301" xr:uid="{66FD5B57-D973-4D28-8F04-9246DBFE9D37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013B-F44E-4488-9EC7-A3B06A2B91C2}">
  <dimension ref="A1:AO17"/>
  <sheetViews>
    <sheetView tabSelected="1" workbookViewId="0">
      <selection activeCell="AB2" sqref="AB2"/>
    </sheetView>
  </sheetViews>
  <sheetFormatPr defaultRowHeight="14.4" x14ac:dyDescent="0.3"/>
  <cols>
    <col min="1" max="1" width="11.44140625" customWidth="1"/>
    <col min="2" max="2" width="20.77734375" customWidth="1"/>
    <col min="3" max="3" width="11.77734375" bestFit="1" customWidth="1"/>
    <col min="4" max="4" width="18.109375" customWidth="1"/>
    <col min="5" max="5" width="16.6640625" customWidth="1"/>
    <col min="6" max="6" width="7" bestFit="1" customWidth="1"/>
    <col min="7" max="7" width="7.6640625" customWidth="1"/>
    <col min="8" max="8" width="11.88671875" customWidth="1"/>
    <col min="9" max="9" width="21.33203125" customWidth="1"/>
    <col min="10" max="10" width="6" bestFit="1" customWidth="1"/>
    <col min="11" max="11" width="24.33203125" customWidth="1"/>
    <col min="12" max="12" width="12.33203125" customWidth="1"/>
    <col min="13" max="13" width="6" bestFit="1" customWidth="1"/>
    <col min="14" max="14" width="16.109375" customWidth="1"/>
    <col min="15" max="15" width="6.6640625" customWidth="1"/>
    <col min="16" max="17" width="7" bestFit="1" customWidth="1"/>
    <col min="18" max="18" width="6.44140625" customWidth="1"/>
    <col min="19" max="19" width="6.77734375" customWidth="1"/>
    <col min="20" max="20" width="6.6640625" customWidth="1"/>
    <col min="21" max="21" width="6.77734375" customWidth="1"/>
    <col min="22" max="22" width="6" bestFit="1" customWidth="1"/>
    <col min="23" max="23" width="5.77734375" customWidth="1"/>
    <col min="24" max="25" width="6" bestFit="1" customWidth="1"/>
    <col min="26" max="27" width="10.77734375" bestFit="1" customWidth="1"/>
    <col min="28" max="28" width="23.5546875" bestFit="1" customWidth="1"/>
    <col min="29" max="29" width="8.6640625" bestFit="1" customWidth="1"/>
    <col min="30" max="30" width="11.33203125" customWidth="1"/>
    <col min="31" max="33" width="8" bestFit="1" customWidth="1"/>
    <col min="34" max="34" width="12.21875" bestFit="1" customWidth="1"/>
    <col min="35" max="35" width="13.21875" bestFit="1" customWidth="1"/>
    <col min="36" max="36" width="10.6640625" bestFit="1" customWidth="1"/>
    <col min="37" max="38" width="8" bestFit="1" customWidth="1"/>
    <col min="39" max="39" width="11.44140625" bestFit="1" customWidth="1"/>
    <col min="40" max="40" width="8" bestFit="1" customWidth="1"/>
    <col min="41" max="41" width="10.77734375" bestFit="1" customWidth="1"/>
    <col min="42" max="42" width="9.21875" bestFit="1" customWidth="1"/>
    <col min="43" max="43" width="7" bestFit="1" customWidth="1"/>
    <col min="44" max="44" width="10.77734375" bestFit="1" customWidth="1"/>
  </cols>
  <sheetData>
    <row r="1" spans="1:41" x14ac:dyDescent="0.3">
      <c r="A1" s="54" t="s">
        <v>5273</v>
      </c>
      <c r="B1" t="s">
        <v>5283</v>
      </c>
      <c r="C1" t="s">
        <v>5281</v>
      </c>
      <c r="D1" t="s">
        <v>5280</v>
      </c>
      <c r="E1" t="s">
        <v>5278</v>
      </c>
      <c r="H1" s="54" t="s">
        <v>5273</v>
      </c>
      <c r="I1" t="s">
        <v>5279</v>
      </c>
      <c r="K1" s="54" t="s">
        <v>5273</v>
      </c>
      <c r="L1" t="s">
        <v>5281</v>
      </c>
      <c r="N1" s="54" t="s">
        <v>5282</v>
      </c>
      <c r="O1" s="54" t="s">
        <v>3587</v>
      </c>
      <c r="AB1" s="54" t="s">
        <v>5285</v>
      </c>
      <c r="AC1" s="54" t="s">
        <v>10</v>
      </c>
    </row>
    <row r="2" spans="1:41" x14ac:dyDescent="0.3">
      <c r="A2" s="55" t="s">
        <v>5274</v>
      </c>
      <c r="B2" s="3">
        <v>195.53092783505156</v>
      </c>
      <c r="C2" s="3">
        <v>30.825257731958761</v>
      </c>
      <c r="D2" s="3">
        <v>202.87113402061857</v>
      </c>
      <c r="E2" s="3">
        <v>138.55154639175257</v>
      </c>
      <c r="H2" s="55" t="s">
        <v>3751</v>
      </c>
      <c r="I2" s="3">
        <v>36820.5</v>
      </c>
      <c r="K2" s="55" t="s">
        <v>261</v>
      </c>
      <c r="L2" s="3">
        <v>32.503174603174607</v>
      </c>
      <c r="N2" s="54" t="s">
        <v>3587</v>
      </c>
      <c r="O2" t="s">
        <v>5266</v>
      </c>
      <c r="P2" t="s">
        <v>5264</v>
      </c>
      <c r="Q2" t="s">
        <v>5267</v>
      </c>
      <c r="R2" t="s">
        <v>5261</v>
      </c>
      <c r="S2" t="s">
        <v>5256</v>
      </c>
      <c r="T2" t="s">
        <v>5260</v>
      </c>
      <c r="U2" t="s">
        <v>5265</v>
      </c>
      <c r="V2" t="s">
        <v>5263</v>
      </c>
      <c r="W2" t="s">
        <v>5259</v>
      </c>
      <c r="X2" t="s">
        <v>5257</v>
      </c>
      <c r="Y2" t="s">
        <v>5258</v>
      </c>
      <c r="Z2" t="s">
        <v>5277</v>
      </c>
      <c r="AB2" s="54" t="s">
        <v>21</v>
      </c>
      <c r="AC2" t="s">
        <v>5284</v>
      </c>
      <c r="AD2" t="s">
        <v>289</v>
      </c>
      <c r="AE2" t="s">
        <v>251</v>
      </c>
      <c r="AF2" t="s">
        <v>333</v>
      </c>
      <c r="AG2" t="s">
        <v>760</v>
      </c>
      <c r="AH2" t="s">
        <v>873</v>
      </c>
      <c r="AI2" t="s">
        <v>5262</v>
      </c>
      <c r="AJ2" t="s">
        <v>481</v>
      </c>
      <c r="AK2" t="s">
        <v>650</v>
      </c>
      <c r="AL2" t="s">
        <v>508</v>
      </c>
      <c r="AM2" t="s">
        <v>3748</v>
      </c>
      <c r="AN2" t="s">
        <v>197</v>
      </c>
      <c r="AO2" t="s">
        <v>5277</v>
      </c>
    </row>
    <row r="3" spans="1:41" x14ac:dyDescent="0.3">
      <c r="A3" s="55" t="s">
        <v>5275</v>
      </c>
      <c r="B3" s="3">
        <v>195.07627118644066</v>
      </c>
      <c r="C3" s="3">
        <v>31.017372881355932</v>
      </c>
      <c r="D3" s="3">
        <v>201.36864406779662</v>
      </c>
      <c r="E3" s="3">
        <v>138.97457627118644</v>
      </c>
      <c r="H3" s="55" t="s">
        <v>3749</v>
      </c>
      <c r="I3" s="3">
        <v>58893.268817204298</v>
      </c>
      <c r="K3" s="55" t="s">
        <v>873</v>
      </c>
      <c r="L3" s="3">
        <v>31.854901960784304</v>
      </c>
      <c r="N3" s="55" t="s">
        <v>68</v>
      </c>
      <c r="O3" s="56">
        <v>7.5901328273244783E-3</v>
      </c>
      <c r="P3" s="56">
        <v>4.5540796963946868E-2</v>
      </c>
      <c r="Q3" s="56">
        <v>6.2618595825426948E-2</v>
      </c>
      <c r="R3" s="56">
        <v>3.6053130929791274E-2</v>
      </c>
      <c r="S3" s="56">
        <v>5.8823529411764705E-2</v>
      </c>
      <c r="T3" s="56">
        <v>3.6053130929791274E-2</v>
      </c>
      <c r="U3" s="56">
        <v>3.7950664136622389E-2</v>
      </c>
      <c r="V3" s="56">
        <v>2.2770398481973434E-2</v>
      </c>
      <c r="W3" s="56">
        <v>2.4667931688804556E-2</v>
      </c>
      <c r="X3" s="56">
        <v>2.2770398481973434E-2</v>
      </c>
      <c r="Y3" s="56">
        <v>3.7950664136622389E-2</v>
      </c>
      <c r="Z3" s="56">
        <v>0.39278937381404172</v>
      </c>
      <c r="AB3" s="55" t="s">
        <v>4346</v>
      </c>
      <c r="AC3" s="58">
        <v>0.23214285714285715</v>
      </c>
      <c r="AD3" s="57">
        <v>0.27272727272727271</v>
      </c>
      <c r="AE3" s="58">
        <v>0.23255813953488372</v>
      </c>
      <c r="AF3" s="58">
        <v>0.20512820512820512</v>
      </c>
      <c r="AG3" s="58">
        <v>0.30434782608695654</v>
      </c>
      <c r="AH3" s="58">
        <v>0.29545454545454547</v>
      </c>
      <c r="AI3" s="58">
        <v>0.375</v>
      </c>
      <c r="AJ3" s="58">
        <v>0.32</v>
      </c>
      <c r="AK3" s="58">
        <v>0.25862068965517243</v>
      </c>
      <c r="AL3" s="58">
        <v>0.30434782608695654</v>
      </c>
      <c r="AM3" s="58">
        <v>0.18181818181818182</v>
      </c>
      <c r="AN3" s="58">
        <v>0.27142857142857141</v>
      </c>
      <c r="AO3" s="58">
        <v>0.26709401709401709</v>
      </c>
    </row>
    <row r="4" spans="1:41" x14ac:dyDescent="0.3">
      <c r="A4" s="55" t="s">
        <v>5276</v>
      </c>
      <c r="B4" s="3">
        <v>184.33529411764707</v>
      </c>
      <c r="C4" s="3">
        <v>31.545294117647046</v>
      </c>
      <c r="D4" s="3">
        <v>202.08235294117648</v>
      </c>
      <c r="E4" s="3">
        <v>138.02352941176471</v>
      </c>
      <c r="H4" s="55" t="s">
        <v>3750</v>
      </c>
      <c r="I4" s="3">
        <v>60403.252688172041</v>
      </c>
      <c r="K4" s="55" t="s">
        <v>508</v>
      </c>
      <c r="L4" s="3">
        <v>30.729824561403504</v>
      </c>
      <c r="N4" s="55" t="s">
        <v>25</v>
      </c>
      <c r="O4" s="56">
        <v>5.6925996204933585E-3</v>
      </c>
      <c r="P4" s="56">
        <v>2.0872865275142316E-2</v>
      </c>
      <c r="Q4" s="56">
        <v>1.3282732447817837E-2</v>
      </c>
      <c r="R4" s="56">
        <v>2.4667931688804556E-2</v>
      </c>
      <c r="S4" s="56">
        <v>1.1385199240986717E-2</v>
      </c>
      <c r="T4" s="56">
        <v>1.5180265654648957E-2</v>
      </c>
      <c r="U4" s="56">
        <v>1.1385199240986717E-2</v>
      </c>
      <c r="V4" s="56">
        <v>1.1385199240986717E-2</v>
      </c>
      <c r="W4" s="56">
        <v>2.0872865275142316E-2</v>
      </c>
      <c r="X4" s="56">
        <v>1.8975332068311196E-3</v>
      </c>
      <c r="Y4" s="56">
        <v>7.5901328273244783E-3</v>
      </c>
      <c r="Z4" s="56">
        <v>0.1442125237191651</v>
      </c>
      <c r="AB4" s="55" t="s">
        <v>79</v>
      </c>
      <c r="AC4" s="58">
        <v>0.4107142857142857</v>
      </c>
      <c r="AD4" s="57">
        <v>0.31818181818181818</v>
      </c>
      <c r="AE4" s="58">
        <v>0.37209302325581395</v>
      </c>
      <c r="AF4" s="58">
        <v>0.23076923076923078</v>
      </c>
      <c r="AG4" s="58">
        <v>0.17391304347826086</v>
      </c>
      <c r="AH4" s="58">
        <v>0.34090909090909088</v>
      </c>
      <c r="AI4" s="58">
        <v>0.25</v>
      </c>
      <c r="AJ4" s="58">
        <v>0.2</v>
      </c>
      <c r="AK4" s="58">
        <v>0.29310344827586204</v>
      </c>
      <c r="AL4" s="58">
        <v>0.17391304347826086</v>
      </c>
      <c r="AM4" s="58">
        <v>0.36363636363636365</v>
      </c>
      <c r="AN4" s="58">
        <v>0.34285714285714286</v>
      </c>
      <c r="AO4" s="58">
        <v>0.29487179487179488</v>
      </c>
    </row>
    <row r="5" spans="1:41" x14ac:dyDescent="0.3">
      <c r="A5" s="55" t="s">
        <v>5277</v>
      </c>
      <c r="B5" s="3">
        <v>192.18</v>
      </c>
      <c r="C5" s="3">
        <v>31.104833333333325</v>
      </c>
      <c r="D5" s="3">
        <v>202.05666666666667</v>
      </c>
      <c r="E5" s="3">
        <v>138.56833333333333</v>
      </c>
      <c r="H5" s="55" t="s">
        <v>5277</v>
      </c>
      <c r="I5" s="3">
        <v>56477.738425925927</v>
      </c>
      <c r="K5" s="55" t="s">
        <v>157</v>
      </c>
      <c r="L5" s="3">
        <v>30.245333333333345</v>
      </c>
      <c r="N5" s="55" t="s">
        <v>132</v>
      </c>
      <c r="O5" s="56">
        <v>9.4876660341555973E-3</v>
      </c>
      <c r="P5" s="56">
        <v>4.5540796963946868E-2</v>
      </c>
      <c r="Q5" s="56">
        <v>6.6413662239089177E-2</v>
      </c>
      <c r="R5" s="56">
        <v>3.6053130929791274E-2</v>
      </c>
      <c r="S5" s="56">
        <v>4.9335863377609111E-2</v>
      </c>
      <c r="T5" s="56">
        <v>4.5540796963946868E-2</v>
      </c>
      <c r="U5" s="56">
        <v>5.8823529411764705E-2</v>
      </c>
      <c r="V5" s="56">
        <v>3.4155597722960153E-2</v>
      </c>
      <c r="W5" s="56">
        <v>4.3643263757115747E-2</v>
      </c>
      <c r="X5" s="56">
        <v>2.0872865275142316E-2</v>
      </c>
      <c r="Y5" s="56">
        <v>5.3130929791271347E-2</v>
      </c>
      <c r="Z5" s="56">
        <v>0.46299810246679318</v>
      </c>
      <c r="AB5" s="55" t="s">
        <v>4347</v>
      </c>
      <c r="AC5" s="58">
        <v>0.10714285714285714</v>
      </c>
      <c r="AD5" s="57">
        <v>0.27272727272727271</v>
      </c>
      <c r="AE5" s="58">
        <v>4.6511627906976744E-2</v>
      </c>
      <c r="AF5" s="58">
        <v>0.25641025641025639</v>
      </c>
      <c r="AG5" s="58">
        <v>0.2608695652173913</v>
      </c>
      <c r="AH5" s="58">
        <v>0.18181818181818182</v>
      </c>
      <c r="AI5" s="58">
        <v>0.125</v>
      </c>
      <c r="AJ5" s="58">
        <v>0.24</v>
      </c>
      <c r="AK5" s="58">
        <v>0.17241379310344829</v>
      </c>
      <c r="AL5" s="58">
        <v>0.30434782608695654</v>
      </c>
      <c r="AM5" s="58">
        <v>0.18181818181818182</v>
      </c>
      <c r="AN5" s="58">
        <v>0.1</v>
      </c>
      <c r="AO5" s="58">
        <v>0.17948717948717949</v>
      </c>
    </row>
    <row r="6" spans="1:41" x14ac:dyDescent="0.3">
      <c r="K6" s="55" t="s">
        <v>5277</v>
      </c>
      <c r="L6" s="3">
        <v>31.269512195121951</v>
      </c>
      <c r="N6" s="55" t="s">
        <v>5277</v>
      </c>
      <c r="O6" s="56">
        <v>2.2770398481973434E-2</v>
      </c>
      <c r="P6" s="56">
        <v>0.11195445920303605</v>
      </c>
      <c r="Q6" s="56">
        <v>0.14231499051233396</v>
      </c>
      <c r="R6" s="56">
        <v>9.6774193548387094E-2</v>
      </c>
      <c r="S6" s="56">
        <v>0.11954459203036052</v>
      </c>
      <c r="T6" s="56">
        <v>9.6774193548387094E-2</v>
      </c>
      <c r="U6" s="56">
        <v>0.10815939278937381</v>
      </c>
      <c r="V6" s="56">
        <v>6.8311195445920306E-2</v>
      </c>
      <c r="W6" s="56">
        <v>8.9184060721062622E-2</v>
      </c>
      <c r="X6" s="56">
        <v>4.5540796963946868E-2</v>
      </c>
      <c r="Y6" s="56">
        <v>9.8671726755218223E-2</v>
      </c>
      <c r="Z6" s="56">
        <v>1</v>
      </c>
      <c r="AB6" s="55" t="s">
        <v>33</v>
      </c>
      <c r="AC6" s="58">
        <v>3.5714285714285712E-2</v>
      </c>
      <c r="AD6" s="57">
        <v>0</v>
      </c>
      <c r="AE6" s="58">
        <v>9.3023255813953487E-2</v>
      </c>
      <c r="AF6" s="58">
        <v>0.15384615384615385</v>
      </c>
      <c r="AG6" s="58">
        <v>0.10869565217391304</v>
      </c>
      <c r="AH6" s="58">
        <v>9.0909090909090912E-2</v>
      </c>
      <c r="AI6" s="58">
        <v>0.25</v>
      </c>
      <c r="AJ6" s="58">
        <v>0.04</v>
      </c>
      <c r="AK6" s="58">
        <v>1.7241379310344827E-2</v>
      </c>
      <c r="AL6" s="58">
        <v>0.10869565217391304</v>
      </c>
      <c r="AM6" s="58">
        <v>0</v>
      </c>
      <c r="AN6" s="58">
        <v>0.15714285714285714</v>
      </c>
      <c r="AO6" s="58">
        <v>8.7606837606837601E-2</v>
      </c>
    </row>
    <row r="7" spans="1:41" x14ac:dyDescent="0.3">
      <c r="AB7" s="55" t="s">
        <v>379</v>
      </c>
      <c r="AC7" s="58">
        <v>0.21428571428571427</v>
      </c>
      <c r="AD7" s="57">
        <v>0.13636363636363635</v>
      </c>
      <c r="AE7" s="58">
        <v>0.2558139534883721</v>
      </c>
      <c r="AF7" s="58">
        <v>0.15384615384615385</v>
      </c>
      <c r="AG7" s="58">
        <v>0.15217391304347827</v>
      </c>
      <c r="AH7" s="58">
        <v>9.0909090909090912E-2</v>
      </c>
      <c r="AI7" s="58">
        <v>0</v>
      </c>
      <c r="AJ7" s="58">
        <v>0.2</v>
      </c>
      <c r="AK7" s="58">
        <v>0.25862068965517243</v>
      </c>
      <c r="AL7" s="58">
        <v>0.10869565217391304</v>
      </c>
      <c r="AM7" s="58">
        <v>0.27272727272727271</v>
      </c>
      <c r="AN7" s="58">
        <v>0.12857142857142856</v>
      </c>
      <c r="AO7" s="58">
        <v>0.17094017094017094</v>
      </c>
    </row>
    <row r="8" spans="1:41" x14ac:dyDescent="0.3">
      <c r="A8" s="54" t="s">
        <v>5273</v>
      </c>
      <c r="B8" t="s">
        <v>5279</v>
      </c>
      <c r="AB8" s="55" t="s">
        <v>5277</v>
      </c>
      <c r="AC8" s="58">
        <v>1</v>
      </c>
      <c r="AD8" s="58">
        <v>1</v>
      </c>
      <c r="AE8" s="58">
        <v>1</v>
      </c>
      <c r="AF8" s="58">
        <v>1</v>
      </c>
      <c r="AG8" s="58">
        <v>1</v>
      </c>
      <c r="AH8" s="58">
        <v>1</v>
      </c>
      <c r="AI8" s="58">
        <v>1</v>
      </c>
      <c r="AJ8" s="58">
        <v>1</v>
      </c>
      <c r="AK8" s="58">
        <v>1</v>
      </c>
      <c r="AL8" s="58">
        <v>1</v>
      </c>
      <c r="AM8" s="58">
        <v>1</v>
      </c>
      <c r="AN8" s="58">
        <v>1</v>
      </c>
      <c r="AO8" s="58">
        <v>1</v>
      </c>
    </row>
    <row r="9" spans="1:41" x14ac:dyDescent="0.3">
      <c r="A9" s="55" t="s">
        <v>668</v>
      </c>
      <c r="B9" s="3">
        <v>130897.48958333333</v>
      </c>
    </row>
    <row r="10" spans="1:41" x14ac:dyDescent="0.3">
      <c r="A10" s="55" t="s">
        <v>288</v>
      </c>
      <c r="B10" s="3">
        <v>58811.985714285714</v>
      </c>
    </row>
    <row r="11" spans="1:41" x14ac:dyDescent="0.3">
      <c r="A11" s="55" t="s">
        <v>53</v>
      </c>
      <c r="B11" s="3">
        <v>57225.684210526313</v>
      </c>
    </row>
    <row r="12" spans="1:41" x14ac:dyDescent="0.3">
      <c r="A12" s="55" t="s">
        <v>196</v>
      </c>
      <c r="B12" s="3">
        <v>68040.206185567004</v>
      </c>
    </row>
    <row r="13" spans="1:41" x14ac:dyDescent="0.3">
      <c r="A13" s="55" t="s">
        <v>156</v>
      </c>
      <c r="B13" s="3">
        <v>53594.714285714283</v>
      </c>
    </row>
    <row r="14" spans="1:41" x14ac:dyDescent="0.3">
      <c r="A14" s="55" t="s">
        <v>230</v>
      </c>
      <c r="B14" s="3">
        <v>42861.815789473687</v>
      </c>
    </row>
    <row r="15" spans="1:41" x14ac:dyDescent="0.3">
      <c r="A15" s="55" t="s">
        <v>409</v>
      </c>
      <c r="B15" s="3">
        <v>24099.641025641027</v>
      </c>
    </row>
    <row r="16" spans="1:41" x14ac:dyDescent="0.3">
      <c r="A16" s="55" t="s">
        <v>342</v>
      </c>
      <c r="B16" s="3">
        <v>23171.5593220339</v>
      </c>
    </row>
    <row r="17" spans="1:2" x14ac:dyDescent="0.3">
      <c r="A17" s="55" t="s">
        <v>5277</v>
      </c>
      <c r="B17" s="3">
        <v>63869.430630630632</v>
      </c>
    </row>
  </sheetData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E322DA-A2D8-494C-AB98-E0526B5F3E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Patient_record_clean</vt:lpstr>
      <vt:lpstr>Sheet7</vt:lpstr>
      <vt:lpstr>Sheet6</vt:lpstr>
      <vt:lpstr>Sheet5</vt:lpstr>
      <vt:lpstr>Sheet4</vt:lpstr>
      <vt:lpstr>Sheet3</vt:lpstr>
      <vt:lpstr>Sheet2</vt:lpstr>
      <vt:lpstr>Sheet1</vt:lpstr>
      <vt:lpstr>Patient_Records</vt:lpstr>
      <vt:lpstr>Engineering</vt:lpstr>
      <vt:lpstr>Lab_Results</vt:lpstr>
      <vt:lpstr>Medication_Log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</cp:lastModifiedBy>
  <dcterms:created xsi:type="dcterms:W3CDTF">2026-04-16T14:05:28Z</dcterms:created>
  <dcterms:modified xsi:type="dcterms:W3CDTF">2026-05-13T09:37:04Z</dcterms:modified>
</cp:coreProperties>
</file>